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customProperty2.bin" ContentType="application/vnd.openxmlformats-officedocument.spreadsheetml.customProperty"/>
  <Override PartName="/xl/tables/table2.xml" ContentType="application/vnd.openxmlformats-officedocument.spreadsheetml.table+xml"/>
  <Override PartName="/xl/customProperty3.bin" ContentType="application/vnd.openxmlformats-officedocument.spreadsheetml.customProperty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gos Junqueira\Downloads\"/>
    </mc:Choice>
  </mc:AlternateContent>
  <bookViews>
    <workbookView xWindow="0" yWindow="600" windowWidth="28800" windowHeight="12195"/>
  </bookViews>
  <sheets>
    <sheet name="planilha_mes" sheetId="1" r:id="rId1"/>
    <sheet name="base_medicamento" sheetId="2" r:id="rId2"/>
    <sheet name="Arquivo" sheetId="9" r:id="rId3"/>
  </sheets>
  <externalReferences>
    <externalReference r:id="rId4"/>
  </externalReferences>
  <definedNames>
    <definedName name="_xlnm._FilterDatabase" localSheetId="0" hidden="1">planilha_mes!#REF!</definedName>
    <definedName name="base">base_medicamento!$A$1:$D$15</definedName>
    <definedName name="DadosExternos_1" localSheetId="2" hidden="1">Arquivo!$A$1:$M$14</definedName>
    <definedName name="Excel_BuiltIn__FilterDatabase_2">"$#REF!.$A$1:$H$37"</definedName>
    <definedName name="plan">[1]Plan1!$B$2:$B$15</definedName>
  </definedNames>
  <calcPr calcId="171027"/>
</workbook>
</file>

<file path=xl/calcChain.xml><?xml version="1.0" encoding="utf-8"?>
<calcChain xmlns="http://schemas.openxmlformats.org/spreadsheetml/2006/main">
  <c r="J3" i="1" l="1"/>
  <c r="K3" i="1"/>
  <c r="L3" i="1"/>
  <c r="J4" i="1"/>
  <c r="K4" i="1"/>
  <c r="L4" i="1"/>
  <c r="J5" i="1"/>
  <c r="K5" i="1"/>
  <c r="L5" i="1"/>
  <c r="J6" i="1"/>
  <c r="K6" i="1"/>
  <c r="L6" i="1"/>
  <c r="J7" i="1"/>
  <c r="K7" i="1"/>
  <c r="L7" i="1"/>
  <c r="J8" i="1"/>
  <c r="K8" i="1"/>
  <c r="L8" i="1"/>
  <c r="J9" i="1"/>
  <c r="K9" i="1"/>
  <c r="L9" i="1"/>
  <c r="J10" i="1"/>
  <c r="K10" i="1"/>
  <c r="L10" i="1"/>
  <c r="J11" i="1"/>
  <c r="K11" i="1"/>
  <c r="L11" i="1"/>
  <c r="J12" i="1"/>
  <c r="K12" i="1"/>
  <c r="L12" i="1"/>
  <c r="J13" i="1"/>
  <c r="K13" i="1"/>
  <c r="L13" i="1"/>
  <c r="J14" i="1"/>
  <c r="K14" i="1"/>
  <c r="L14" i="1"/>
  <c r="L2" i="1"/>
  <c r="K2" i="1"/>
  <c r="J2" i="1"/>
</calcChain>
</file>

<file path=xl/connections.xml><?xml version="1.0" encoding="utf-8"?>
<connections xmlns="http://schemas.openxmlformats.org/spreadsheetml/2006/main">
  <connection id="1" keepAlive="1" name="Consulta - TArquivo" description="Conexão com a consulta 'TArquivo' na pasta de trabalho." type="5" refreshedVersion="6" background="1">
    <dbPr connection="Provider=Microsoft.Mashup.OleDb.1;Data Source=$Workbook$;Location=TArquivo;Extended Properties=&quot;&quot;" command="SELECT * FROM [TArquivo]"/>
  </connection>
  <connection id="2" keepAlive="1" name="Consulta - TMensal" description="Conexão com a consulta 'TMensal' na pasta de trabalho." type="5" refreshedVersion="0" background="1">
    <dbPr connection="Provider=Microsoft.Mashup.OleDb.1;Data Source=$Workbook$;Location=TMensal" command="SELECT * FROM [TMensal]"/>
  </connection>
</connections>
</file>

<file path=xl/sharedStrings.xml><?xml version="1.0" encoding="utf-8"?>
<sst xmlns="http://schemas.openxmlformats.org/spreadsheetml/2006/main" count="163" uniqueCount="76">
  <si>
    <t>gela</t>
  </si>
  <si>
    <t>Data</t>
  </si>
  <si>
    <t>Prontuário</t>
  </si>
  <si>
    <t>Médico</t>
  </si>
  <si>
    <t>Paciente</t>
  </si>
  <si>
    <t>Medicamento</t>
  </si>
  <si>
    <t>Dose prescrita (mg/UI)</t>
  </si>
  <si>
    <t>Quant. dispensada (frascos)</t>
  </si>
  <si>
    <t>Diluente (mL)</t>
  </si>
  <si>
    <t>Nome comercial</t>
  </si>
  <si>
    <t xml:space="preserve">Lote </t>
  </si>
  <si>
    <t>Valid.</t>
  </si>
  <si>
    <t>Manipulador</t>
  </si>
  <si>
    <t>5676/16</t>
  </si>
  <si>
    <t>68931</t>
  </si>
  <si>
    <t>THIAGO</t>
  </si>
  <si>
    <t>GERALDO EUSTÁQUIO DE CARVALHO</t>
  </si>
  <si>
    <t>Carboplatina 450mg</t>
  </si>
  <si>
    <t>SF 500ML</t>
  </si>
  <si>
    <t>Edneia</t>
  </si>
  <si>
    <t>5677/16</t>
  </si>
  <si>
    <t>Paclitaxel 100mg</t>
  </si>
  <si>
    <t>SG 250ML</t>
  </si>
  <si>
    <t>134819</t>
  </si>
  <si>
    <t>ANA CARDOSO DOS SANTOS</t>
  </si>
  <si>
    <t>SF 100mL</t>
  </si>
  <si>
    <t>5678/16</t>
  </si>
  <si>
    <t>SG 500 ML</t>
  </si>
  <si>
    <t>5679/16</t>
  </si>
  <si>
    <t>SF100 ml</t>
  </si>
  <si>
    <t>5680/16</t>
  </si>
  <si>
    <t>SF500 ml</t>
  </si>
  <si>
    <t>MARCOS</t>
  </si>
  <si>
    <t>ANTONIO INACIO DA SILVA</t>
  </si>
  <si>
    <t>5681/16</t>
  </si>
  <si>
    <t>139863</t>
  </si>
  <si>
    <t>WILSON PAULO DOS SANTOS</t>
  </si>
  <si>
    <t>SF 500 ML</t>
  </si>
  <si>
    <t>5682/16</t>
  </si>
  <si>
    <t>2mg</t>
  </si>
  <si>
    <t xml:space="preserve">SF100 ML </t>
  </si>
  <si>
    <t>5683/16</t>
  </si>
  <si>
    <t xml:space="preserve">SF 100 ML </t>
  </si>
  <si>
    <t>5684/16</t>
  </si>
  <si>
    <t>base</t>
  </si>
  <si>
    <t>B-platin 450mg</t>
  </si>
  <si>
    <t>Acido folinico 50mg</t>
  </si>
  <si>
    <t>Folinato de cálcio</t>
  </si>
  <si>
    <t>418064C</t>
  </si>
  <si>
    <t>Oxaliplatina 50mg</t>
  </si>
  <si>
    <t>Oxalimeiz</t>
  </si>
  <si>
    <t>HCA9HCB1</t>
  </si>
  <si>
    <t>Fluorouracil 2,5g</t>
  </si>
  <si>
    <t>Fauldfluor 2,5g</t>
  </si>
  <si>
    <t>15A0568</t>
  </si>
  <si>
    <t>Leuprolida 7,5mg</t>
  </si>
  <si>
    <t>Lectrum 7,5 mg</t>
  </si>
  <si>
    <t>00400</t>
  </si>
  <si>
    <t>Ciclofosfamida 1g</t>
  </si>
  <si>
    <t>Genuxal 1000mg</t>
  </si>
  <si>
    <t>5E055</t>
  </si>
  <si>
    <t>Ciclofosfamida 200mg</t>
  </si>
  <si>
    <t>Genuxal 200mg</t>
  </si>
  <si>
    <t>4J0380</t>
  </si>
  <si>
    <t>Vincristina 1mg</t>
  </si>
  <si>
    <t>Faldvincri</t>
  </si>
  <si>
    <t>15F0028</t>
  </si>
  <si>
    <t>Doxorrubicina 50mg</t>
  </si>
  <si>
    <t>Rubidox 50mg</t>
  </si>
  <si>
    <t>1064657</t>
  </si>
  <si>
    <t>Etoposideo 100mg</t>
  </si>
  <si>
    <t>Eposido</t>
  </si>
  <si>
    <t>15120870</t>
  </si>
  <si>
    <t>Docetaxel 20mg</t>
  </si>
  <si>
    <t>388638A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</si>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</sst>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4" x14ac:knownFonts="1"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44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" fontId="1" fillId="3" borderId="1">
      <alignment horizontal="center" vertical="center"/>
    </xf>
  </cellStyleXfs>
  <cellXfs count="6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6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6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16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/>
    <xf numFmtId="16" fontId="3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2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0" borderId="2" xfId="0" applyFont="1" applyFill="1" applyBorder="1"/>
    <xf numFmtId="0" fontId="0" fillId="0" borderId="0" xfId="0" applyNumberFormat="1"/>
    <xf numFmtId="14" fontId="0" fillId="0" borderId="0" xfId="0" applyNumberFormat="1"/>
  </cellXfs>
  <cellStyles count="2">
    <cellStyle name="Estilo 1" xfId="1"/>
    <cellStyle name="Normal" xfId="0" builtinId="0"/>
  </cellStyles>
  <dxfs count="39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4" formatCode="mm/yy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21" formatCode="dd/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4" formatCode="mm/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ole%20novembro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ubro"/>
      <sheetName val="Planilha soma mensal"/>
      <sheetName val="Plan1"/>
      <sheetName val="planilha_mes"/>
      <sheetName val="base_medicamento"/>
    </sheetNames>
    <sheetDataSet>
      <sheetData sheetId="0"/>
      <sheetData sheetId="1"/>
      <sheetData sheetId="2">
        <row r="2">
          <cell r="B2" t="str">
            <v>Paclitaxel 100mg</v>
          </cell>
        </row>
        <row r="3">
          <cell r="B3" t="str">
            <v>Carboplatina 450mg</v>
          </cell>
        </row>
        <row r="4">
          <cell r="B4" t="str">
            <v>Acido folinico 50mg</v>
          </cell>
        </row>
        <row r="5">
          <cell r="B5" t="str">
            <v>Paclitaxel 100mg</v>
          </cell>
        </row>
      </sheetData>
      <sheetData sheetId="3"/>
      <sheetData sheetId="4"/>
    </sheetDataSet>
  </externalBook>
</externalLink>
</file>

<file path=xl/queryTables/queryTable1.xml><?xml version="1.0" encoding="utf-8"?>
<queryTable xmlns="http://schemas.openxmlformats.org/spreadsheetml/2006/main" name="DadosExternos_1" removeDataOnSave="1" connectionId="1" autoFormatId="16" applyNumberFormats="0" applyBorderFormats="0" applyFontFormats="0" applyPatternFormats="0" applyAlignmentFormats="0" applyWidthHeightFormats="0">
  <queryTableRefresh nextId="14">
    <queryTableFields count="13">
      <queryTableField id="1" name="gela" tableColumnId="14"/>
      <queryTableField id="2" name="Data" tableColumnId="2"/>
      <queryTableField id="3" name="Prontuário" tableColumnId="3"/>
      <queryTableField id="4" name="Médico" tableColumnId="4"/>
      <queryTableField id="5" name="Paciente" tableColumnId="5"/>
      <queryTableField id="6" name="Medicamento" tableColumnId="6"/>
      <queryTableField id="7" name="Dose prescrita (mg/UI)" tableColumnId="7"/>
      <queryTableField id="8" name="Quant. dispensada (frascos)" tableColumnId="8"/>
      <queryTableField id="9" name="Diluente (mL)" tableColumnId="9"/>
      <queryTableField id="10" name="Nome comercial" tableColumnId="10"/>
      <queryTableField id="11" name="Lote " tableColumnId="11"/>
      <queryTableField id="12" name="Valid." tableColumnId="12"/>
      <queryTableField id="13" name="Manipulador" tableColumnId="13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Mensal" displayName="TMensal" ref="A1:M14" totalsRowShown="0" headerRowDxfId="14" dataDxfId="13" headerRowBorderDxfId="28" tableBorderDxfId="29">
  <autoFilter ref="A1:M14"/>
  <tableColumns count="13">
    <tableColumn id="1" name="gela" dataDxfId="27"/>
    <tableColumn id="2" name="Data" dataDxfId="26"/>
    <tableColumn id="3" name="Prontuário" dataDxfId="25"/>
    <tableColumn id="4" name="Médico" dataDxfId="24"/>
    <tableColumn id="5" name="Paciente" dataDxfId="23"/>
    <tableColumn id="6" name="Medicamento" dataDxfId="22"/>
    <tableColumn id="7" name="Dose prescrita (mg/UI)" dataDxfId="21"/>
    <tableColumn id="8" name="Quant. dispensada (frascos)" dataDxfId="20"/>
    <tableColumn id="9" name="Diluente (mL)" dataDxfId="19"/>
    <tableColumn id="10" name="Nome comercial" dataDxfId="18">
      <calculatedColumnFormula>IFERROR(VLOOKUP(TMensal[[#This Row],[Medicamento]],TMedicamento[],2,0),"")</calculatedColumnFormula>
    </tableColumn>
    <tableColumn id="11" name="Lote " dataDxfId="17">
      <calculatedColumnFormula>IFERROR(VLOOKUP(TMensal[[#This Row],[Medicamento]],TMedicamento[],3,0),"")</calculatedColumnFormula>
    </tableColumn>
    <tableColumn id="12" name="Valid." dataDxfId="16">
      <calculatedColumnFormula>IFERROR(VLOOKUP(TMensal[[#This Row],[Medicamento]],TMedicamento[],4,0),"")</calculatedColumnFormula>
    </tableColumn>
    <tableColumn id="13" name="Manipulador" dataDxfId="15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1" name="TMedicamento" displayName="TMedicamento" ref="A2:D15" totalsRowShown="0" headerRowDxfId="33" dataDxfId="34" headerRowBorderDxfId="37" tableBorderDxfId="38" totalsRowBorderDxfId="36">
  <autoFilter ref="A2:D15"/>
  <tableColumns count="4">
    <tableColumn id="1" name="Medicamento" dataDxfId="32"/>
    <tableColumn id="2" name="Nome comercial" dataDxfId="30"/>
    <tableColumn id="3" name="Lote " dataDxfId="31"/>
    <tableColumn id="4" name="Valid." dataDxfId="3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8" name="TArquivo" displayName="TArquivo" ref="A1:M14" tableType="queryTable" totalsRowShown="0">
  <autoFilter ref="A1:M14"/>
  <tableColumns count="13">
    <tableColumn id="14" uniqueName="14" name="gela" queryTableFieldId="1" dataDxfId="12"/>
    <tableColumn id="2" uniqueName="2" name="Data" queryTableFieldId="2" dataDxfId="11"/>
    <tableColumn id="3" uniqueName="3" name="Prontuário" queryTableFieldId="3" dataDxfId="10"/>
    <tableColumn id="4" uniqueName="4" name="Médico" queryTableFieldId="4" dataDxfId="9"/>
    <tableColumn id="5" uniqueName="5" name="Paciente" queryTableFieldId="5" dataDxfId="8"/>
    <tableColumn id="6" uniqueName="6" name="Medicamento" queryTableFieldId="6" dataDxfId="7"/>
    <tableColumn id="7" uniqueName="7" name="Dose prescrita (mg/UI)" queryTableFieldId="7" dataDxfId="6"/>
    <tableColumn id="8" uniqueName="8" name="Quant. dispensada (frascos)" queryTableFieldId="8" dataDxfId="5"/>
    <tableColumn id="9" uniqueName="9" name="Diluente (mL)" queryTableFieldId="9" dataDxfId="4"/>
    <tableColumn id="10" uniqueName="10" name="Nome comercial" queryTableFieldId="10" dataDxfId="3"/>
    <tableColumn id="11" uniqueName="11" name="Lote " queryTableFieldId="11" dataDxfId="2"/>
    <tableColumn id="12" uniqueName="12" name="Valid." queryTableFieldId="12" dataDxfId="1"/>
    <tableColumn id="13" uniqueName="13" name="Manipulador" queryTableFieldId="1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workbookViewId="0"/>
  </sheetViews>
  <sheetFormatPr defaultRowHeight="12.75" x14ac:dyDescent="0.2"/>
  <cols>
    <col min="1" max="1" width="6.28515625" style="5" customWidth="1"/>
    <col min="2" max="2" width="6.7109375" style="5" customWidth="1"/>
    <col min="3" max="3" width="11.5703125" style="5" customWidth="1"/>
    <col min="4" max="4" width="8.7109375" style="5" customWidth="1"/>
    <col min="5" max="5" width="28.7109375" style="5" bestFit="1" customWidth="1"/>
    <col min="6" max="6" width="14.5703125" style="5" bestFit="1" customWidth="1"/>
    <col min="7" max="7" width="12.28515625" style="5" bestFit="1" customWidth="1"/>
    <col min="8" max="8" width="14" style="5" bestFit="1" customWidth="1"/>
    <col min="9" max="9" width="9.7109375" style="5" customWidth="1"/>
    <col min="10" max="10" width="12.140625" style="5" customWidth="1"/>
    <col min="11" max="11" width="8.140625" style="5" bestFit="1" customWidth="1"/>
    <col min="12" max="12" width="7.28515625" style="5" customWidth="1"/>
    <col min="13" max="13" width="12.28515625" style="5" customWidth="1"/>
    <col min="14" max="16384" width="9.140625" style="5"/>
  </cols>
  <sheetData>
    <row r="1" spans="1:13" s="1" customFormat="1" ht="31.5" customHeight="1" x14ac:dyDescent="0.2">
      <c r="A1" s="10" t="s">
        <v>0</v>
      </c>
      <c r="B1" s="31" t="s">
        <v>1</v>
      </c>
      <c r="C1" s="11" t="s">
        <v>2</v>
      </c>
      <c r="D1" s="11" t="s">
        <v>3</v>
      </c>
      <c r="E1" s="11" t="s">
        <v>4</v>
      </c>
      <c r="F1" s="32" t="s">
        <v>5</v>
      </c>
      <c r="G1" s="11" t="s">
        <v>6</v>
      </c>
      <c r="H1" s="11" t="s">
        <v>7</v>
      </c>
      <c r="I1" s="11" t="s">
        <v>8</v>
      </c>
      <c r="J1" s="32" t="s">
        <v>9</v>
      </c>
      <c r="K1" s="32" t="s">
        <v>10</v>
      </c>
      <c r="L1" s="33" t="s">
        <v>11</v>
      </c>
      <c r="M1" s="34" t="s">
        <v>12</v>
      </c>
    </row>
    <row r="2" spans="1:13" s="1" customFormat="1" x14ac:dyDescent="0.2">
      <c r="A2" s="14" t="s">
        <v>13</v>
      </c>
      <c r="B2" s="35">
        <v>42646</v>
      </c>
      <c r="C2" s="20" t="s">
        <v>14</v>
      </c>
      <c r="D2" s="19" t="s">
        <v>15</v>
      </c>
      <c r="E2" s="36" t="s">
        <v>16</v>
      </c>
      <c r="F2" s="37" t="s">
        <v>17</v>
      </c>
      <c r="G2" s="12">
        <v>75</v>
      </c>
      <c r="H2" s="12">
        <v>1</v>
      </c>
      <c r="I2" s="12" t="s">
        <v>18</v>
      </c>
      <c r="J2" s="37" t="str">
        <f>IFERROR(VLOOKUP(TMensal[[#This Row],[Medicamento]],TMedicamento[],2,0),"")</f>
        <v>B-platin 450mg</v>
      </c>
      <c r="K2" s="37">
        <f>IFERROR(VLOOKUP(TMensal[[#This Row],[Medicamento]],TMedicamento[],3,0),"")</f>
        <v>16020904</v>
      </c>
      <c r="L2" s="38">
        <f>IFERROR(VLOOKUP(TMensal[[#This Row],[Medicamento]],TMedicamento[],4,0),"")</f>
        <v>42948</v>
      </c>
      <c r="M2" s="39" t="s">
        <v>19</v>
      </c>
    </row>
    <row r="3" spans="1:13" s="1" customFormat="1" x14ac:dyDescent="0.2">
      <c r="A3" s="14" t="s">
        <v>20</v>
      </c>
      <c r="B3" s="40"/>
      <c r="C3" s="41"/>
      <c r="D3" s="42"/>
      <c r="E3" s="43"/>
      <c r="F3" s="37" t="s">
        <v>21</v>
      </c>
      <c r="G3" s="12">
        <v>220</v>
      </c>
      <c r="H3" s="12">
        <v>1</v>
      </c>
      <c r="I3" s="12" t="s">
        <v>22</v>
      </c>
      <c r="J3" s="37" t="str">
        <f>IFERROR(VLOOKUP(TMensal[[#This Row],[Medicamento]],TMedicamento[],2,0),"")</f>
        <v>Paclitaxel 100mg</v>
      </c>
      <c r="K3" s="37">
        <f>IFERROR(VLOOKUP(TMensal[[#This Row],[Medicamento]],TMedicamento[],3,0),"")</f>
        <v>508590</v>
      </c>
      <c r="L3" s="38">
        <f>IFERROR(VLOOKUP(TMensal[[#This Row],[Medicamento]],TMedicamento[],4,0),"")</f>
        <v>43038</v>
      </c>
      <c r="M3" s="44"/>
    </row>
    <row r="4" spans="1:13" s="1" customFormat="1" x14ac:dyDescent="0.2">
      <c r="A4" s="14"/>
      <c r="B4" s="35">
        <v>42646</v>
      </c>
      <c r="C4" s="20" t="s">
        <v>23</v>
      </c>
      <c r="D4" s="19" t="s">
        <v>15</v>
      </c>
      <c r="E4" s="36" t="s">
        <v>24</v>
      </c>
      <c r="F4" s="45"/>
      <c r="G4" s="15">
        <v>300</v>
      </c>
      <c r="H4" s="15">
        <v>6</v>
      </c>
      <c r="I4" s="46" t="s">
        <v>25</v>
      </c>
      <c r="J4" s="37" t="str">
        <f>IFERROR(VLOOKUP(TMensal[[#This Row],[Medicamento]],TMedicamento[],2,0),"")</f>
        <v/>
      </c>
      <c r="K4" s="37" t="str">
        <f>IFERROR(VLOOKUP(TMensal[[#This Row],[Medicamento]],TMedicamento[],3,0),"")</f>
        <v/>
      </c>
      <c r="L4" s="38" t="str">
        <f>IFERROR(VLOOKUP(TMensal[[#This Row],[Medicamento]],TMedicamento[],4,0),"")</f>
        <v/>
      </c>
      <c r="M4" s="47"/>
    </row>
    <row r="5" spans="1:13" s="1" customFormat="1" x14ac:dyDescent="0.2">
      <c r="A5" s="14" t="s">
        <v>26</v>
      </c>
      <c r="B5" s="48"/>
      <c r="C5" s="49"/>
      <c r="D5" s="50"/>
      <c r="E5" s="51"/>
      <c r="F5" s="45"/>
      <c r="G5" s="15">
        <v>125</v>
      </c>
      <c r="H5" s="15">
        <v>3</v>
      </c>
      <c r="I5" s="46" t="s">
        <v>27</v>
      </c>
      <c r="J5" s="37" t="str">
        <f>IFERROR(VLOOKUP(TMensal[[#This Row],[Medicamento]],TMedicamento[],2,0),"")</f>
        <v/>
      </c>
      <c r="K5" s="37" t="str">
        <f>IFERROR(VLOOKUP(TMensal[[#This Row],[Medicamento]],TMedicamento[],3,0),"")</f>
        <v/>
      </c>
      <c r="L5" s="38" t="str">
        <f>IFERROR(VLOOKUP(TMensal[[#This Row],[Medicamento]],TMedicamento[],4,0),"")</f>
        <v/>
      </c>
      <c r="M5" s="47" t="s">
        <v>19</v>
      </c>
    </row>
    <row r="6" spans="1:13" s="1" customFormat="1" x14ac:dyDescent="0.2">
      <c r="A6" s="14" t="s">
        <v>28</v>
      </c>
      <c r="B6" s="48"/>
      <c r="C6" s="49"/>
      <c r="D6" s="50"/>
      <c r="E6" s="51"/>
      <c r="F6" s="45"/>
      <c r="G6" s="15">
        <v>300</v>
      </c>
      <c r="H6" s="15">
        <v>1</v>
      </c>
      <c r="I6" s="46" t="s">
        <v>29</v>
      </c>
      <c r="J6" s="37" t="str">
        <f>IFERROR(VLOOKUP(TMensal[[#This Row],[Medicamento]],TMedicamento[],2,0),"")</f>
        <v/>
      </c>
      <c r="K6" s="37" t="str">
        <f>IFERROR(VLOOKUP(TMensal[[#This Row],[Medicamento]],TMedicamento[],3,0),"")</f>
        <v/>
      </c>
      <c r="L6" s="38" t="str">
        <f>IFERROR(VLOOKUP(TMensal[[#This Row],[Medicamento]],TMedicamento[],4,0),"")</f>
        <v/>
      </c>
      <c r="M6" s="47" t="s">
        <v>19</v>
      </c>
    </row>
    <row r="7" spans="1:13" s="1" customFormat="1" x14ac:dyDescent="0.2">
      <c r="A7" s="14" t="s">
        <v>30</v>
      </c>
      <c r="B7" s="40"/>
      <c r="C7" s="41"/>
      <c r="D7" s="42"/>
      <c r="E7" s="43"/>
      <c r="F7" s="45"/>
      <c r="G7" s="15">
        <v>1000</v>
      </c>
      <c r="H7" s="15">
        <v>1</v>
      </c>
      <c r="I7" s="46" t="s">
        <v>31</v>
      </c>
      <c r="J7" s="37" t="str">
        <f>IFERROR(VLOOKUP(TMensal[[#This Row],[Medicamento]],TMedicamento[],2,0),"")</f>
        <v/>
      </c>
      <c r="K7" s="37" t="str">
        <f>IFERROR(VLOOKUP(TMensal[[#This Row],[Medicamento]],TMedicamento[],3,0),"")</f>
        <v/>
      </c>
      <c r="L7" s="38" t="str">
        <f>IFERROR(VLOOKUP(TMensal[[#This Row],[Medicamento]],TMedicamento[],4,0),"")</f>
        <v/>
      </c>
      <c r="M7" s="47" t="s">
        <v>19</v>
      </c>
    </row>
    <row r="8" spans="1:13" s="1" customFormat="1" x14ac:dyDescent="0.2">
      <c r="A8" s="14"/>
      <c r="B8" s="52">
        <v>42646</v>
      </c>
      <c r="C8" s="16"/>
      <c r="D8" s="15" t="s">
        <v>32</v>
      </c>
      <c r="E8" s="53" t="s">
        <v>33</v>
      </c>
      <c r="F8" s="45"/>
      <c r="G8" s="15">
        <v>7.5</v>
      </c>
      <c r="H8" s="15">
        <v>1</v>
      </c>
      <c r="I8" s="46"/>
      <c r="J8" s="37" t="str">
        <f>IFERROR(VLOOKUP(TMensal[[#This Row],[Medicamento]],TMedicamento[],2,0),"")</f>
        <v/>
      </c>
      <c r="K8" s="37" t="str">
        <f>IFERROR(VLOOKUP(TMensal[[#This Row],[Medicamento]],TMedicamento[],3,0),"")</f>
        <v/>
      </c>
      <c r="L8" s="38" t="str">
        <f>IFERROR(VLOOKUP(TMensal[[#This Row],[Medicamento]],TMedicamento[],4,0),"")</f>
        <v/>
      </c>
      <c r="M8" s="47"/>
    </row>
    <row r="9" spans="1:13" s="1" customFormat="1" x14ac:dyDescent="0.2">
      <c r="A9" s="18" t="s">
        <v>34</v>
      </c>
      <c r="B9" s="35">
        <v>42646</v>
      </c>
      <c r="C9" s="20" t="s">
        <v>35</v>
      </c>
      <c r="D9" s="19" t="s">
        <v>15</v>
      </c>
      <c r="E9" s="36" t="s">
        <v>36</v>
      </c>
      <c r="F9" s="45"/>
      <c r="G9" s="19">
        <v>1180</v>
      </c>
      <c r="H9" s="15">
        <v>1</v>
      </c>
      <c r="I9" s="54" t="s">
        <v>37</v>
      </c>
      <c r="J9" s="37" t="str">
        <f>IFERROR(VLOOKUP(TMensal[[#This Row],[Medicamento]],TMedicamento[],2,0),"")</f>
        <v/>
      </c>
      <c r="K9" s="37" t="str">
        <f>IFERROR(VLOOKUP(TMensal[[#This Row],[Medicamento]],TMedicamento[],3,0),"")</f>
        <v/>
      </c>
      <c r="L9" s="38" t="str">
        <f>IFERROR(VLOOKUP(TMensal[[#This Row],[Medicamento]],TMedicamento[],4,0),"")</f>
        <v/>
      </c>
      <c r="M9" s="47" t="s">
        <v>19</v>
      </c>
    </row>
    <row r="10" spans="1:13" s="1" customFormat="1" x14ac:dyDescent="0.2">
      <c r="A10" s="55"/>
      <c r="B10" s="48"/>
      <c r="C10" s="49"/>
      <c r="D10" s="50"/>
      <c r="E10" s="51"/>
      <c r="F10" s="45"/>
      <c r="G10" s="42"/>
      <c r="H10" s="15">
        <v>3</v>
      </c>
      <c r="I10" s="56"/>
      <c r="J10" s="37" t="str">
        <f>IFERROR(VLOOKUP(TMensal[[#This Row],[Medicamento]],TMedicamento[],2,0),"")</f>
        <v/>
      </c>
      <c r="K10" s="37" t="str">
        <f>IFERROR(VLOOKUP(TMensal[[#This Row],[Medicamento]],TMedicamento[],3,0),"")</f>
        <v/>
      </c>
      <c r="L10" s="38" t="str">
        <f>IFERROR(VLOOKUP(TMensal[[#This Row],[Medicamento]],TMedicamento[],4,0),"")</f>
        <v/>
      </c>
      <c r="M10" s="47" t="s">
        <v>19</v>
      </c>
    </row>
    <row r="11" spans="1:13" s="1" customFormat="1" x14ac:dyDescent="0.2">
      <c r="A11" s="14" t="s">
        <v>38</v>
      </c>
      <c r="B11" s="48"/>
      <c r="C11" s="49"/>
      <c r="D11" s="50"/>
      <c r="E11" s="51"/>
      <c r="F11" s="45"/>
      <c r="G11" s="15" t="s">
        <v>39</v>
      </c>
      <c r="H11" s="15">
        <v>2</v>
      </c>
      <c r="I11" s="46" t="s">
        <v>40</v>
      </c>
      <c r="J11" s="37" t="str">
        <f>IFERROR(VLOOKUP(TMensal[[#This Row],[Medicamento]],TMedicamento[],2,0),"")</f>
        <v/>
      </c>
      <c r="K11" s="37" t="str">
        <f>IFERROR(VLOOKUP(TMensal[[#This Row],[Medicamento]],TMedicamento[],3,0),"")</f>
        <v/>
      </c>
      <c r="L11" s="38" t="str">
        <f>IFERROR(VLOOKUP(TMensal[[#This Row],[Medicamento]],TMedicamento[],4,0),"")</f>
        <v/>
      </c>
      <c r="M11" s="47" t="s">
        <v>19</v>
      </c>
    </row>
    <row r="12" spans="1:13" s="1" customFormat="1" x14ac:dyDescent="0.2">
      <c r="A12" s="14" t="s">
        <v>41</v>
      </c>
      <c r="B12" s="48"/>
      <c r="C12" s="49"/>
      <c r="D12" s="50"/>
      <c r="E12" s="51"/>
      <c r="F12" s="45"/>
      <c r="G12" s="15">
        <v>75</v>
      </c>
      <c r="H12" s="15">
        <v>2</v>
      </c>
      <c r="I12" s="46" t="s">
        <v>42</v>
      </c>
      <c r="J12" s="37" t="str">
        <f>IFERROR(VLOOKUP(TMensal[[#This Row],[Medicamento]],TMedicamento[],2,0),"")</f>
        <v/>
      </c>
      <c r="K12" s="37" t="str">
        <f>IFERROR(VLOOKUP(TMensal[[#This Row],[Medicamento]],TMedicamento[],3,0),"")</f>
        <v/>
      </c>
      <c r="L12" s="38" t="str">
        <f>IFERROR(VLOOKUP(TMensal[[#This Row],[Medicamento]],TMedicamento[],4,0),"")</f>
        <v/>
      </c>
      <c r="M12" s="47" t="s">
        <v>19</v>
      </c>
    </row>
    <row r="13" spans="1:13" s="1" customFormat="1" x14ac:dyDescent="0.2">
      <c r="A13" s="14" t="s">
        <v>43</v>
      </c>
      <c r="B13" s="40"/>
      <c r="C13" s="41"/>
      <c r="D13" s="42"/>
      <c r="E13" s="43"/>
      <c r="F13" s="45"/>
      <c r="G13" s="15">
        <v>155</v>
      </c>
      <c r="H13" s="15">
        <v>2</v>
      </c>
      <c r="I13" s="46" t="s">
        <v>37</v>
      </c>
      <c r="J13" s="37" t="str">
        <f>IFERROR(VLOOKUP(TMensal[[#This Row],[Medicamento]],TMedicamento[],2,0),"")</f>
        <v/>
      </c>
      <c r="K13" s="37" t="str">
        <f>IFERROR(VLOOKUP(TMensal[[#This Row],[Medicamento]],TMedicamento[],3,0),"")</f>
        <v/>
      </c>
      <c r="L13" s="38" t="str">
        <f>IFERROR(VLOOKUP(TMensal[[#This Row],[Medicamento]],TMedicamento[],4,0),"")</f>
        <v/>
      </c>
      <c r="M13" s="47" t="s">
        <v>19</v>
      </c>
    </row>
    <row r="14" spans="1:13" s="1" customFormat="1" ht="12.75" customHeight="1" x14ac:dyDescent="0.2">
      <c r="A14" s="18"/>
      <c r="B14" s="19"/>
      <c r="C14" s="19"/>
      <c r="D14" s="54"/>
      <c r="E14" s="36"/>
      <c r="F14" s="57"/>
      <c r="G14" s="19"/>
      <c r="H14" s="19">
        <v>1</v>
      </c>
      <c r="I14" s="58"/>
      <c r="J14" s="37" t="str">
        <f>IFERROR(VLOOKUP(TMensal[[#This Row],[Medicamento]],TMedicamento[],2,0),"")</f>
        <v/>
      </c>
      <c r="K14" s="37" t="str">
        <f>IFERROR(VLOOKUP(TMensal[[#This Row],[Medicamento]],TMedicamento[],3,0),"")</f>
        <v/>
      </c>
      <c r="L14" s="38" t="str">
        <f>IFERROR(VLOOKUP(TMensal[[#This Row],[Medicamento]],TMedicamento[],4,0),"")</f>
        <v/>
      </c>
      <c r="M14" s="39" t="s">
        <v>19</v>
      </c>
    </row>
    <row r="15" spans="1:13" x14ac:dyDescent="0.2">
      <c r="A15" s="2"/>
      <c r="B15" s="2"/>
      <c r="C15" s="2"/>
      <c r="D15" s="3"/>
      <c r="E15" s="2"/>
      <c r="F15" s="4"/>
    </row>
    <row r="16" spans="1:13" x14ac:dyDescent="0.2">
      <c r="A16" s="2"/>
      <c r="B16" s="2"/>
      <c r="C16" s="2"/>
      <c r="D16" s="3"/>
      <c r="E16" s="2"/>
      <c r="F16" s="4"/>
    </row>
    <row r="17" spans="1:6" x14ac:dyDescent="0.2">
      <c r="A17" s="2"/>
      <c r="B17" s="2"/>
      <c r="C17" s="2"/>
      <c r="D17" s="3"/>
      <c r="E17" s="2"/>
      <c r="F17" s="4"/>
    </row>
    <row r="18" spans="1:6" x14ac:dyDescent="0.2">
      <c r="A18" s="2"/>
      <c r="B18" s="2"/>
      <c r="C18" s="2"/>
      <c r="D18" s="3"/>
      <c r="E18" s="6"/>
      <c r="F18" s="4"/>
    </row>
    <row r="19" spans="1:6" x14ac:dyDescent="0.2">
      <c r="A19" s="2"/>
      <c r="B19" s="2"/>
      <c r="C19" s="2"/>
      <c r="D19" s="3"/>
      <c r="E19" s="6"/>
      <c r="F19" s="4"/>
    </row>
    <row r="20" spans="1:6" x14ac:dyDescent="0.2">
      <c r="A20" s="2"/>
      <c r="B20" s="2"/>
      <c r="C20" s="2"/>
      <c r="D20" s="3"/>
      <c r="E20" s="2"/>
      <c r="F20" s="4"/>
    </row>
    <row r="21" spans="1:6" x14ac:dyDescent="0.2">
      <c r="A21" s="2"/>
      <c r="B21" s="8"/>
      <c r="C21" s="2"/>
      <c r="D21" s="9"/>
      <c r="E21" s="2"/>
      <c r="F21" s="4"/>
    </row>
    <row r="22" spans="1:6" x14ac:dyDescent="0.2">
      <c r="A22" s="2"/>
      <c r="B22" s="8"/>
      <c r="C22" s="2"/>
      <c r="D22" s="9"/>
      <c r="E22" s="2"/>
      <c r="F22" s="4"/>
    </row>
    <row r="23" spans="1:6" x14ac:dyDescent="0.2">
      <c r="A23" s="2"/>
      <c r="B23" s="2"/>
      <c r="C23" s="2"/>
      <c r="D23" s="3"/>
      <c r="E23" s="2"/>
      <c r="F23" s="4"/>
    </row>
    <row r="24" spans="1:6" x14ac:dyDescent="0.2">
      <c r="A24" s="2"/>
      <c r="B24" s="2"/>
      <c r="C24" s="2"/>
      <c r="D24" s="3"/>
      <c r="E24" s="2"/>
      <c r="F24" s="4"/>
    </row>
    <row r="25" spans="1:6" x14ac:dyDescent="0.2">
      <c r="A25" s="2"/>
      <c r="B25" s="8"/>
      <c r="C25" s="2"/>
      <c r="D25" s="9"/>
      <c r="E25" s="2"/>
      <c r="F25" s="4"/>
    </row>
    <row r="26" spans="1:6" x14ac:dyDescent="0.2">
      <c r="A26" s="2"/>
      <c r="B26" s="8"/>
      <c r="C26" s="2"/>
      <c r="D26" s="9"/>
      <c r="E26" s="2"/>
      <c r="F26" s="4"/>
    </row>
    <row r="27" spans="1:6" x14ac:dyDescent="0.2">
      <c r="A27" s="2"/>
      <c r="B27" s="2"/>
      <c r="C27" s="2"/>
      <c r="D27" s="3"/>
      <c r="E27" s="2"/>
      <c r="F27" s="4"/>
    </row>
    <row r="28" spans="1:6" x14ac:dyDescent="0.2">
      <c r="A28" s="2"/>
      <c r="B28" s="2"/>
      <c r="C28" s="2"/>
      <c r="D28" s="3"/>
      <c r="E28" s="2"/>
      <c r="F28" s="4"/>
    </row>
    <row r="29" spans="1:6" x14ac:dyDescent="0.2">
      <c r="A29" s="2"/>
      <c r="B29" s="8"/>
      <c r="C29" s="2"/>
      <c r="D29" s="9"/>
      <c r="E29" s="2"/>
      <c r="F29" s="4"/>
    </row>
    <row r="30" spans="1:6" x14ac:dyDescent="0.2">
      <c r="A30" s="2"/>
      <c r="B30" s="8"/>
      <c r="C30" s="2"/>
      <c r="D30" s="9"/>
      <c r="E30" s="2"/>
      <c r="F30" s="4"/>
    </row>
    <row r="31" spans="1:6" x14ac:dyDescent="0.2">
      <c r="A31" s="2"/>
      <c r="B31" s="8"/>
      <c r="C31" s="2"/>
      <c r="D31" s="9"/>
      <c r="E31" s="2"/>
      <c r="F31" s="4"/>
    </row>
    <row r="32" spans="1:6" x14ac:dyDescent="0.2">
      <c r="A32" s="2"/>
      <c r="B32" s="8"/>
      <c r="C32" s="2"/>
      <c r="D32" s="9"/>
      <c r="E32" s="2"/>
      <c r="F32" s="4"/>
    </row>
    <row r="33" spans="1:6" x14ac:dyDescent="0.2">
      <c r="A33" s="2"/>
      <c r="B33" s="2"/>
      <c r="C33" s="2"/>
      <c r="D33" s="3"/>
      <c r="E33" s="2"/>
      <c r="F33" s="4"/>
    </row>
    <row r="34" spans="1:6" x14ac:dyDescent="0.2">
      <c r="A34" s="2"/>
      <c r="B34" s="2"/>
      <c r="C34" s="2"/>
      <c r="D34" s="3"/>
      <c r="E34" s="3"/>
      <c r="F34" s="4"/>
    </row>
    <row r="35" spans="1:6" x14ac:dyDescent="0.2">
      <c r="A35" s="2"/>
      <c r="B35" s="2"/>
      <c r="C35" s="2"/>
      <c r="D35" s="3"/>
      <c r="E35" s="2"/>
      <c r="F35" s="4"/>
    </row>
    <row r="36" spans="1:6" x14ac:dyDescent="0.2">
      <c r="A36" s="2"/>
      <c r="B36" s="2"/>
      <c r="C36" s="2"/>
      <c r="D36" s="3"/>
      <c r="E36" s="2"/>
      <c r="F36" s="4"/>
    </row>
    <row r="37" spans="1:6" x14ac:dyDescent="0.2">
      <c r="A37" s="2"/>
      <c r="B37" s="2"/>
      <c r="C37" s="2"/>
      <c r="D37" s="3"/>
      <c r="E37" s="2"/>
      <c r="F37" s="4"/>
    </row>
    <row r="38" spans="1:6" x14ac:dyDescent="0.2">
      <c r="A38" s="2"/>
      <c r="B38" s="2"/>
      <c r="C38" s="2"/>
      <c r="D38" s="3"/>
      <c r="E38" s="2"/>
      <c r="F38" s="4"/>
    </row>
    <row r="39" spans="1:6" x14ac:dyDescent="0.2">
      <c r="A39" s="2"/>
      <c r="B39" s="2"/>
      <c r="C39" s="2"/>
      <c r="D39" s="3"/>
      <c r="E39" s="2"/>
      <c r="F39" s="4"/>
    </row>
    <row r="40" spans="1:6" x14ac:dyDescent="0.2">
      <c r="A40" s="2"/>
      <c r="B40" s="2"/>
      <c r="C40" s="2"/>
      <c r="D40" s="3"/>
      <c r="E40" s="2"/>
      <c r="F40" s="4"/>
    </row>
    <row r="41" spans="1:6" x14ac:dyDescent="0.2">
      <c r="A41" s="2"/>
      <c r="B41" s="2"/>
      <c r="C41" s="2"/>
      <c r="D41" s="3"/>
      <c r="E41" s="2"/>
      <c r="F41" s="4"/>
    </row>
    <row r="42" spans="1:6" x14ac:dyDescent="0.2">
      <c r="A42" s="2"/>
      <c r="B42" s="2"/>
      <c r="C42" s="2"/>
      <c r="D42" s="3"/>
      <c r="E42" s="2"/>
      <c r="F42" s="4"/>
    </row>
    <row r="43" spans="1:6" x14ac:dyDescent="0.2">
      <c r="A43" s="2"/>
      <c r="B43" s="2"/>
      <c r="C43" s="2"/>
      <c r="D43" s="3"/>
      <c r="E43" s="2"/>
      <c r="F43" s="4"/>
    </row>
    <row r="44" spans="1:6" x14ac:dyDescent="0.2">
      <c r="A44" s="2"/>
      <c r="B44" s="2"/>
      <c r="C44" s="2"/>
      <c r="D44" s="3"/>
      <c r="E44" s="2"/>
      <c r="F44" s="4"/>
    </row>
    <row r="45" spans="1:6" x14ac:dyDescent="0.2">
      <c r="A45" s="2"/>
      <c r="B45" s="2"/>
      <c r="C45" s="2"/>
      <c r="D45" s="3"/>
      <c r="E45" s="2"/>
      <c r="F45" s="4"/>
    </row>
    <row r="46" spans="1:6" x14ac:dyDescent="0.2">
      <c r="A46" s="2"/>
      <c r="B46" s="2"/>
      <c r="C46" s="2"/>
      <c r="D46" s="3"/>
      <c r="E46" s="2"/>
      <c r="F46" s="4"/>
    </row>
    <row r="47" spans="1:6" x14ac:dyDescent="0.2">
      <c r="A47" s="2"/>
      <c r="B47" s="2"/>
      <c r="C47" s="2"/>
      <c r="D47" s="3"/>
      <c r="E47" s="2"/>
      <c r="F47" s="4"/>
    </row>
    <row r="48" spans="1:6" x14ac:dyDescent="0.2">
      <c r="A48" s="2"/>
      <c r="B48" s="8"/>
      <c r="C48" s="2"/>
      <c r="D48" s="9"/>
      <c r="E48" s="2"/>
      <c r="F48" s="4"/>
    </row>
    <row r="49" spans="1:6" x14ac:dyDescent="0.2">
      <c r="A49" s="2"/>
      <c r="B49" s="8"/>
      <c r="C49" s="2"/>
      <c r="D49" s="9"/>
      <c r="E49" s="2"/>
      <c r="F49" s="4"/>
    </row>
    <row r="50" spans="1:6" x14ac:dyDescent="0.2">
      <c r="A50" s="2"/>
      <c r="B50" s="2"/>
      <c r="C50" s="2"/>
      <c r="D50" s="3"/>
      <c r="E50" s="2"/>
      <c r="F50" s="4"/>
    </row>
    <row r="51" spans="1:6" x14ac:dyDescent="0.2">
      <c r="A51" s="2"/>
      <c r="B51" s="2"/>
      <c r="C51" s="2"/>
      <c r="D51" s="3"/>
      <c r="E51" s="2"/>
      <c r="F51" s="4"/>
    </row>
    <row r="52" spans="1:6" x14ac:dyDescent="0.2">
      <c r="A52" s="2"/>
      <c r="B52" s="2"/>
      <c r="C52" s="2"/>
      <c r="D52" s="3"/>
      <c r="E52" s="2"/>
      <c r="F52" s="4"/>
    </row>
    <row r="53" spans="1:6" x14ac:dyDescent="0.2">
      <c r="A53" s="2"/>
      <c r="B53" s="2"/>
      <c r="C53" s="2"/>
      <c r="D53" s="3"/>
      <c r="E53" s="2"/>
      <c r="F53" s="4"/>
    </row>
    <row r="54" spans="1:6" x14ac:dyDescent="0.2">
      <c r="A54" s="2"/>
      <c r="B54" s="2"/>
      <c r="C54" s="2"/>
      <c r="D54" s="3"/>
      <c r="E54" s="2"/>
      <c r="F54" s="4"/>
    </row>
    <row r="55" spans="1:6" x14ac:dyDescent="0.2">
      <c r="A55" s="2"/>
      <c r="B55" s="2"/>
      <c r="C55" s="2"/>
      <c r="D55" s="3"/>
      <c r="E55" s="2"/>
      <c r="F55" s="4"/>
    </row>
    <row r="56" spans="1:6" x14ac:dyDescent="0.2">
      <c r="A56" s="2"/>
      <c r="B56" s="2"/>
      <c r="C56" s="2"/>
      <c r="D56" s="3"/>
      <c r="E56" s="2"/>
      <c r="F56" s="4"/>
    </row>
    <row r="57" spans="1:6" x14ac:dyDescent="0.2">
      <c r="A57" s="2"/>
      <c r="B57" s="2"/>
      <c r="C57" s="2"/>
      <c r="D57" s="3"/>
      <c r="E57" s="2"/>
      <c r="F57" s="4"/>
    </row>
    <row r="58" spans="1:6" x14ac:dyDescent="0.2">
      <c r="A58" s="2"/>
      <c r="B58" s="2"/>
      <c r="C58" s="2"/>
      <c r="D58" s="3"/>
      <c r="E58" s="2"/>
      <c r="F58" s="4"/>
    </row>
    <row r="59" spans="1:6" x14ac:dyDescent="0.2">
      <c r="A59" s="2"/>
      <c r="B59" s="2"/>
      <c r="C59" s="2"/>
      <c r="D59" s="3"/>
      <c r="E59" s="2"/>
      <c r="F59" s="4"/>
    </row>
    <row r="60" spans="1:6" x14ac:dyDescent="0.2">
      <c r="A60" s="2"/>
      <c r="B60" s="2"/>
      <c r="C60" s="2"/>
      <c r="D60" s="3"/>
      <c r="E60" s="2"/>
      <c r="F60" s="4"/>
    </row>
    <row r="61" spans="1:6" x14ac:dyDescent="0.2">
      <c r="A61" s="2"/>
      <c r="B61" s="2"/>
      <c r="C61" s="2"/>
      <c r="D61" s="3"/>
      <c r="E61" s="2"/>
      <c r="F61" s="4"/>
    </row>
    <row r="62" spans="1:6" x14ac:dyDescent="0.2">
      <c r="A62" s="2"/>
      <c r="B62" s="2"/>
      <c r="C62" s="2"/>
      <c r="D62" s="3"/>
      <c r="E62" s="2"/>
      <c r="F62" s="4"/>
    </row>
    <row r="63" spans="1:6" x14ac:dyDescent="0.2">
      <c r="A63" s="2"/>
      <c r="B63" s="8"/>
      <c r="C63" s="2"/>
      <c r="D63" s="9"/>
      <c r="E63" s="2"/>
      <c r="F63" s="4"/>
    </row>
    <row r="64" spans="1:6" x14ac:dyDescent="0.2">
      <c r="A64" s="2"/>
      <c r="B64" s="8"/>
      <c r="C64" s="2"/>
      <c r="D64" s="9"/>
      <c r="E64" s="2"/>
      <c r="F64" s="4"/>
    </row>
    <row r="65" spans="1:6" x14ac:dyDescent="0.2">
      <c r="A65" s="2"/>
      <c r="B65" s="2"/>
      <c r="C65" s="2"/>
      <c r="D65" s="3"/>
      <c r="E65" s="2"/>
      <c r="F65" s="4"/>
    </row>
    <row r="66" spans="1:6" x14ac:dyDescent="0.2">
      <c r="A66" s="2"/>
      <c r="B66" s="2"/>
      <c r="C66" s="2"/>
      <c r="D66" s="3"/>
      <c r="E66" s="2"/>
      <c r="F66" s="4"/>
    </row>
    <row r="67" spans="1:6" x14ac:dyDescent="0.2">
      <c r="A67" s="2"/>
      <c r="B67" s="2"/>
      <c r="C67" s="2"/>
      <c r="D67" s="3"/>
      <c r="E67" s="2"/>
      <c r="F67" s="4"/>
    </row>
    <row r="68" spans="1:6" x14ac:dyDescent="0.2">
      <c r="A68" s="2"/>
      <c r="B68" s="2"/>
      <c r="C68" s="2"/>
      <c r="D68" s="3"/>
      <c r="E68" s="2"/>
      <c r="F68" s="4"/>
    </row>
    <row r="69" spans="1:6" x14ac:dyDescent="0.2">
      <c r="A69" s="2"/>
      <c r="B69" s="2"/>
      <c r="C69" s="2"/>
      <c r="D69" s="3"/>
      <c r="E69" s="2"/>
      <c r="F69" s="4"/>
    </row>
    <row r="70" spans="1:6" x14ac:dyDescent="0.2">
      <c r="A70" s="2"/>
      <c r="B70" s="2"/>
      <c r="C70" s="2"/>
      <c r="D70" s="3"/>
      <c r="E70" s="2"/>
      <c r="F70" s="4"/>
    </row>
    <row r="71" spans="1:6" x14ac:dyDescent="0.2">
      <c r="A71" s="2"/>
      <c r="B71" s="2"/>
      <c r="C71" s="2"/>
      <c r="D71" s="3"/>
      <c r="E71" s="2"/>
      <c r="F71" s="4"/>
    </row>
    <row r="72" spans="1:6" x14ac:dyDescent="0.2">
      <c r="A72" s="2"/>
      <c r="B72" s="8"/>
      <c r="C72" s="2"/>
      <c r="D72" s="9"/>
      <c r="E72" s="2"/>
      <c r="F72" s="4"/>
    </row>
    <row r="73" spans="1:6" x14ac:dyDescent="0.2">
      <c r="A73" s="2"/>
      <c r="B73" s="8"/>
      <c r="C73" s="2"/>
      <c r="D73" s="9"/>
      <c r="E73" s="2"/>
      <c r="F73" s="4"/>
    </row>
  </sheetData>
  <mergeCells count="14">
    <mergeCell ref="B21:B22"/>
    <mergeCell ref="D21:D22"/>
    <mergeCell ref="B25:B26"/>
    <mergeCell ref="D25:D26"/>
    <mergeCell ref="B29:B30"/>
    <mergeCell ref="D29:D30"/>
    <mergeCell ref="B72:B73"/>
    <mergeCell ref="D72:D73"/>
    <mergeCell ref="B31:B32"/>
    <mergeCell ref="D31:D32"/>
    <mergeCell ref="B48:B49"/>
    <mergeCell ref="D48:D49"/>
    <mergeCell ref="B63:B64"/>
    <mergeCell ref="D63:D64"/>
  </mergeCells>
  <dataValidations count="1">
    <dataValidation type="list" allowBlank="1" showInputMessage="1" showErrorMessage="1" sqref="F2:F14">
      <formula1>INDIRECT("TMedicamento[Medicamento]")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customProperties>
    <customPr name="LastActive" r:id="rId2"/>
  </customProperties>
  <ignoredErrors>
    <ignoredError sqref="J2:L2" calculatedColumn="1"/>
    <ignoredError sqref="C2:C14" numberStoredAsText="1"/>
  </ignoredError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E25" sqref="E25"/>
    </sheetView>
  </sheetViews>
  <sheetFormatPr defaultRowHeight="12.75" x14ac:dyDescent="0.2"/>
  <cols>
    <col min="1" max="1" width="16.28515625" bestFit="1" customWidth="1"/>
    <col min="2" max="2" width="15.140625" customWidth="1"/>
  </cols>
  <sheetData>
    <row r="1" spans="1:4" x14ac:dyDescent="0.2">
      <c r="B1" s="7" t="s">
        <v>44</v>
      </c>
    </row>
    <row r="2" spans="1:4" x14ac:dyDescent="0.2">
      <c r="A2" s="22" t="s">
        <v>5</v>
      </c>
      <c r="B2" s="23" t="s">
        <v>9</v>
      </c>
      <c r="C2" s="23" t="s">
        <v>10</v>
      </c>
      <c r="D2" s="24" t="s">
        <v>11</v>
      </c>
    </row>
    <row r="3" spans="1:4" x14ac:dyDescent="0.2">
      <c r="A3" s="25" t="s">
        <v>21</v>
      </c>
      <c r="B3" s="26" t="s">
        <v>21</v>
      </c>
      <c r="C3" s="12">
        <v>508590</v>
      </c>
      <c r="D3" s="13">
        <v>43038</v>
      </c>
    </row>
    <row r="4" spans="1:4" x14ac:dyDescent="0.2">
      <c r="A4" s="25" t="s">
        <v>21</v>
      </c>
      <c r="B4" s="26" t="s">
        <v>21</v>
      </c>
      <c r="C4" s="12">
        <v>508577</v>
      </c>
      <c r="D4" s="13">
        <v>42856</v>
      </c>
    </row>
    <row r="5" spans="1:4" x14ac:dyDescent="0.2">
      <c r="A5" s="25" t="s">
        <v>17</v>
      </c>
      <c r="B5" s="26" t="s">
        <v>45</v>
      </c>
      <c r="C5" s="12">
        <v>16020904</v>
      </c>
      <c r="D5" s="13">
        <v>42948</v>
      </c>
    </row>
    <row r="6" spans="1:4" x14ac:dyDescent="0.2">
      <c r="A6" s="27" t="s">
        <v>46</v>
      </c>
      <c r="B6" s="28" t="s">
        <v>47</v>
      </c>
      <c r="C6" s="16" t="s">
        <v>48</v>
      </c>
      <c r="D6" s="17">
        <v>43009</v>
      </c>
    </row>
    <row r="7" spans="1:4" x14ac:dyDescent="0.2">
      <c r="A7" s="27" t="s">
        <v>49</v>
      </c>
      <c r="B7" s="28" t="s">
        <v>50</v>
      </c>
      <c r="C7" s="16" t="s">
        <v>51</v>
      </c>
      <c r="D7" s="17">
        <v>42979</v>
      </c>
    </row>
    <row r="8" spans="1:4" x14ac:dyDescent="0.2">
      <c r="A8" s="27" t="s">
        <v>52</v>
      </c>
      <c r="B8" s="28" t="s">
        <v>53</v>
      </c>
      <c r="C8" s="16" t="s">
        <v>54</v>
      </c>
      <c r="D8" s="17">
        <v>42736</v>
      </c>
    </row>
    <row r="9" spans="1:4" x14ac:dyDescent="0.2">
      <c r="A9" s="27" t="s">
        <v>55</v>
      </c>
      <c r="B9" s="28" t="s">
        <v>56</v>
      </c>
      <c r="C9" s="16" t="s">
        <v>57</v>
      </c>
      <c r="D9" s="17">
        <v>43191</v>
      </c>
    </row>
    <row r="10" spans="1:4" x14ac:dyDescent="0.2">
      <c r="A10" s="27" t="s">
        <v>58</v>
      </c>
      <c r="B10" s="28" t="s">
        <v>59</v>
      </c>
      <c r="C10" s="16" t="s">
        <v>60</v>
      </c>
      <c r="D10" s="17">
        <v>43221</v>
      </c>
    </row>
    <row r="11" spans="1:4" x14ac:dyDescent="0.2">
      <c r="A11" s="27" t="s">
        <v>61</v>
      </c>
      <c r="B11" s="28" t="s">
        <v>62</v>
      </c>
      <c r="C11" s="16" t="s">
        <v>63</v>
      </c>
      <c r="D11" s="17">
        <v>43009</v>
      </c>
    </row>
    <row r="12" spans="1:4" x14ac:dyDescent="0.2">
      <c r="A12" s="27" t="s">
        <v>64</v>
      </c>
      <c r="B12" s="28" t="s">
        <v>65</v>
      </c>
      <c r="C12" s="16" t="s">
        <v>66</v>
      </c>
      <c r="D12" s="17">
        <v>42887</v>
      </c>
    </row>
    <row r="13" spans="1:4" x14ac:dyDescent="0.2">
      <c r="A13" s="27" t="s">
        <v>67</v>
      </c>
      <c r="B13" s="28" t="s">
        <v>68</v>
      </c>
      <c r="C13" s="16" t="s">
        <v>69</v>
      </c>
      <c r="D13" s="17">
        <v>43009</v>
      </c>
    </row>
    <row r="14" spans="1:4" x14ac:dyDescent="0.2">
      <c r="A14" s="27" t="s">
        <v>70</v>
      </c>
      <c r="B14" s="28" t="s">
        <v>71</v>
      </c>
      <c r="C14" s="16" t="s">
        <v>72</v>
      </c>
      <c r="D14" s="17">
        <v>43435</v>
      </c>
    </row>
    <row r="15" spans="1:4" x14ac:dyDescent="0.2">
      <c r="A15" s="29" t="s">
        <v>73</v>
      </c>
      <c r="B15" s="30" t="s">
        <v>73</v>
      </c>
      <c r="C15" s="20" t="s">
        <v>74</v>
      </c>
      <c r="D15" s="21">
        <v>42767</v>
      </c>
    </row>
  </sheetData>
  <dataValidations count="1">
    <dataValidation type="list" allowBlank="1" showInputMessage="1" showErrorMessage="1" sqref="A3:A15">
      <formula1>$A$4:$A$15</formula1>
    </dataValidation>
  </dataValidations>
  <pageMargins left="0.511811024" right="0.511811024" top="0.78740157499999996" bottom="0.78740157499999996" header="0.31496062000000002" footer="0.31496062000000002"/>
  <customProperties>
    <customPr name="LastActive" r:id="rId1"/>
  </customPropertie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/>
  </sheetViews>
  <sheetFormatPr defaultRowHeight="12.75" x14ac:dyDescent="0.2"/>
  <cols>
    <col min="1" max="1" width="7.5703125" bestFit="1" customWidth="1"/>
    <col min="2" max="2" width="10.140625" bestFit="1" customWidth="1"/>
    <col min="3" max="3" width="12.85546875" bestFit="1" customWidth="1"/>
    <col min="4" max="4" width="9.85546875" bestFit="1" customWidth="1"/>
    <col min="5" max="5" width="36" bestFit="1" customWidth="1"/>
    <col min="6" max="6" width="17.7109375" bestFit="1" customWidth="1"/>
    <col min="7" max="7" width="23.42578125" bestFit="1" customWidth="1"/>
    <col min="8" max="8" width="28.7109375" bestFit="1" customWidth="1"/>
    <col min="9" max="9" width="15.5703125" bestFit="1" customWidth="1"/>
    <col min="10" max="10" width="18.28515625" bestFit="1" customWidth="1"/>
    <col min="11" max="11" width="9" bestFit="1" customWidth="1"/>
    <col min="12" max="12" width="10.140625" bestFit="1" customWidth="1"/>
    <col min="13" max="13" width="14.7109375" bestFit="1" customWidth="1"/>
  </cols>
  <sheetData>
    <row r="1" spans="1:13" x14ac:dyDescent="0.2">
      <c r="A1" s="59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59" t="s">
        <v>9</v>
      </c>
      <c r="K1" s="59" t="s">
        <v>10</v>
      </c>
      <c r="L1" s="59" t="s">
        <v>11</v>
      </c>
      <c r="M1" s="59" t="s">
        <v>12</v>
      </c>
    </row>
    <row r="2" spans="1:13" x14ac:dyDescent="0.2">
      <c r="A2" s="59" t="s">
        <v>13</v>
      </c>
      <c r="B2" s="60">
        <v>42646</v>
      </c>
      <c r="C2" s="59">
        <v>68931</v>
      </c>
      <c r="D2" s="59" t="s">
        <v>15</v>
      </c>
      <c r="E2" s="59" t="s">
        <v>16</v>
      </c>
      <c r="F2" s="59" t="s">
        <v>17</v>
      </c>
      <c r="G2" s="59">
        <v>75</v>
      </c>
      <c r="H2" s="59">
        <v>1</v>
      </c>
      <c r="I2" s="59" t="s">
        <v>18</v>
      </c>
      <c r="J2" s="59" t="s">
        <v>45</v>
      </c>
      <c r="K2" s="59">
        <v>16020904</v>
      </c>
      <c r="L2" s="60">
        <v>42948</v>
      </c>
      <c r="M2" s="59" t="s">
        <v>19</v>
      </c>
    </row>
    <row r="3" spans="1:13" x14ac:dyDescent="0.2">
      <c r="A3" s="59" t="s">
        <v>20</v>
      </c>
      <c r="B3" s="60"/>
      <c r="C3" s="59"/>
      <c r="D3" s="59"/>
      <c r="E3" s="59"/>
      <c r="F3" s="59" t="s">
        <v>21</v>
      </c>
      <c r="G3" s="59">
        <v>220</v>
      </c>
      <c r="H3" s="59">
        <v>1</v>
      </c>
      <c r="I3" s="59" t="s">
        <v>22</v>
      </c>
      <c r="J3" s="59" t="s">
        <v>21</v>
      </c>
      <c r="K3" s="59">
        <v>508590</v>
      </c>
      <c r="L3" s="60">
        <v>43038</v>
      </c>
      <c r="M3" s="59"/>
    </row>
    <row r="4" spans="1:13" x14ac:dyDescent="0.2">
      <c r="A4" s="59"/>
      <c r="B4" s="60">
        <v>42646</v>
      </c>
      <c r="C4" s="59">
        <v>134819</v>
      </c>
      <c r="D4" s="59" t="s">
        <v>15</v>
      </c>
      <c r="E4" s="59" t="s">
        <v>24</v>
      </c>
      <c r="F4" s="59"/>
      <c r="G4" s="59">
        <v>300</v>
      </c>
      <c r="H4" s="59">
        <v>6</v>
      </c>
      <c r="I4" s="59" t="s">
        <v>25</v>
      </c>
      <c r="J4" s="59" t="s">
        <v>75</v>
      </c>
      <c r="K4" s="59"/>
      <c r="L4" s="60"/>
      <c r="M4" s="59"/>
    </row>
    <row r="5" spans="1:13" x14ac:dyDescent="0.2">
      <c r="A5" s="59" t="s">
        <v>26</v>
      </c>
      <c r="B5" s="60"/>
      <c r="C5" s="59"/>
      <c r="D5" s="59"/>
      <c r="E5" s="59"/>
      <c r="F5" s="59"/>
      <c r="G5" s="59">
        <v>125</v>
      </c>
      <c r="H5" s="59">
        <v>3</v>
      </c>
      <c r="I5" s="59" t="s">
        <v>27</v>
      </c>
      <c r="J5" s="59" t="s">
        <v>75</v>
      </c>
      <c r="K5" s="59"/>
      <c r="L5" s="60"/>
      <c r="M5" s="59" t="s">
        <v>19</v>
      </c>
    </row>
    <row r="6" spans="1:13" x14ac:dyDescent="0.2">
      <c r="A6" s="59" t="s">
        <v>28</v>
      </c>
      <c r="B6" s="60"/>
      <c r="C6" s="59"/>
      <c r="D6" s="59"/>
      <c r="E6" s="59"/>
      <c r="F6" s="59"/>
      <c r="G6" s="59">
        <v>300</v>
      </c>
      <c r="H6" s="59">
        <v>1</v>
      </c>
      <c r="I6" s="59" t="s">
        <v>29</v>
      </c>
      <c r="J6" s="59" t="s">
        <v>75</v>
      </c>
      <c r="K6" s="59"/>
      <c r="L6" s="60"/>
      <c r="M6" s="59" t="s">
        <v>19</v>
      </c>
    </row>
    <row r="7" spans="1:13" x14ac:dyDescent="0.2">
      <c r="A7" s="59" t="s">
        <v>30</v>
      </c>
      <c r="B7" s="60"/>
      <c r="C7" s="59"/>
      <c r="D7" s="59"/>
      <c r="E7" s="59"/>
      <c r="F7" s="59"/>
      <c r="G7" s="59">
        <v>1000</v>
      </c>
      <c r="H7" s="59">
        <v>1</v>
      </c>
      <c r="I7" s="59" t="s">
        <v>31</v>
      </c>
      <c r="J7" s="59" t="s">
        <v>75</v>
      </c>
      <c r="K7" s="59"/>
      <c r="L7" s="60"/>
      <c r="M7" s="59" t="s">
        <v>19</v>
      </c>
    </row>
    <row r="8" spans="1:13" x14ac:dyDescent="0.2">
      <c r="A8" s="59"/>
      <c r="B8" s="60">
        <v>42646</v>
      </c>
      <c r="C8" s="59"/>
      <c r="D8" s="59" t="s">
        <v>32</v>
      </c>
      <c r="E8" s="59" t="s">
        <v>33</v>
      </c>
      <c r="F8" s="59"/>
      <c r="G8" s="59">
        <v>7.5</v>
      </c>
      <c r="H8" s="59">
        <v>1</v>
      </c>
      <c r="I8" s="59"/>
      <c r="J8" s="59" t="s">
        <v>75</v>
      </c>
      <c r="K8" s="59"/>
      <c r="L8" s="60"/>
      <c r="M8" s="59"/>
    </row>
    <row r="9" spans="1:13" x14ac:dyDescent="0.2">
      <c r="A9" s="59" t="s">
        <v>34</v>
      </c>
      <c r="B9" s="60">
        <v>42646</v>
      </c>
      <c r="C9" s="59">
        <v>139863</v>
      </c>
      <c r="D9" s="59" t="s">
        <v>15</v>
      </c>
      <c r="E9" s="59" t="s">
        <v>36</v>
      </c>
      <c r="F9" s="59"/>
      <c r="G9" s="59">
        <v>1180</v>
      </c>
      <c r="H9" s="59">
        <v>1</v>
      </c>
      <c r="I9" s="59" t="s">
        <v>37</v>
      </c>
      <c r="J9" s="59" t="s">
        <v>75</v>
      </c>
      <c r="K9" s="59"/>
      <c r="L9" s="60"/>
      <c r="M9" s="59" t="s">
        <v>19</v>
      </c>
    </row>
    <row r="10" spans="1:13" x14ac:dyDescent="0.2">
      <c r="A10" s="59"/>
      <c r="B10" s="60"/>
      <c r="C10" s="59"/>
      <c r="D10" s="59"/>
      <c r="E10" s="59"/>
      <c r="F10" s="59"/>
      <c r="G10" s="59"/>
      <c r="H10" s="59">
        <v>3</v>
      </c>
      <c r="I10" s="59"/>
      <c r="J10" s="59" t="s">
        <v>75</v>
      </c>
      <c r="K10" s="59"/>
      <c r="L10" s="60"/>
      <c r="M10" s="59" t="s">
        <v>19</v>
      </c>
    </row>
    <row r="11" spans="1:13" x14ac:dyDescent="0.2">
      <c r="A11" s="59" t="s">
        <v>38</v>
      </c>
      <c r="B11" s="60"/>
      <c r="C11" s="59"/>
      <c r="D11" s="59"/>
      <c r="E11" s="59"/>
      <c r="F11" s="59"/>
      <c r="G11" s="59" t="s">
        <v>39</v>
      </c>
      <c r="H11" s="59">
        <v>2</v>
      </c>
      <c r="I11" s="59" t="s">
        <v>40</v>
      </c>
      <c r="J11" s="59" t="s">
        <v>75</v>
      </c>
      <c r="K11" s="59"/>
      <c r="L11" s="60"/>
      <c r="M11" s="59" t="s">
        <v>19</v>
      </c>
    </row>
    <row r="12" spans="1:13" x14ac:dyDescent="0.2">
      <c r="A12" s="59" t="s">
        <v>41</v>
      </c>
      <c r="B12" s="60"/>
      <c r="C12" s="59"/>
      <c r="D12" s="59"/>
      <c r="E12" s="59"/>
      <c r="F12" s="59"/>
      <c r="G12" s="59">
        <v>75</v>
      </c>
      <c r="H12" s="59">
        <v>2</v>
      </c>
      <c r="I12" s="59" t="s">
        <v>42</v>
      </c>
      <c r="J12" s="59" t="s">
        <v>75</v>
      </c>
      <c r="K12" s="59"/>
      <c r="L12" s="60"/>
      <c r="M12" s="59" t="s">
        <v>19</v>
      </c>
    </row>
    <row r="13" spans="1:13" x14ac:dyDescent="0.2">
      <c r="A13" s="59" t="s">
        <v>43</v>
      </c>
      <c r="B13" s="60"/>
      <c r="C13" s="59"/>
      <c r="D13" s="59"/>
      <c r="E13" s="59"/>
      <c r="F13" s="59"/>
      <c r="G13" s="59">
        <v>155</v>
      </c>
      <c r="H13" s="59">
        <v>2</v>
      </c>
      <c r="I13" s="59" t="s">
        <v>37</v>
      </c>
      <c r="J13" s="59" t="s">
        <v>75</v>
      </c>
      <c r="K13" s="59"/>
      <c r="L13" s="60"/>
      <c r="M13" s="59" t="s">
        <v>19</v>
      </c>
    </row>
    <row r="14" spans="1:13" x14ac:dyDescent="0.2">
      <c r="A14" s="59"/>
      <c r="B14" s="60"/>
      <c r="C14" s="59"/>
      <c r="D14" s="59"/>
      <c r="E14" s="59"/>
      <c r="F14" s="59"/>
      <c r="G14" s="59"/>
      <c r="H14" s="59">
        <v>1</v>
      </c>
      <c r="I14" s="59"/>
      <c r="J14" s="59" t="s">
        <v>75</v>
      </c>
      <c r="K14" s="59"/>
      <c r="L14" s="60"/>
      <c r="M14" s="59" t="s">
        <v>19</v>
      </c>
    </row>
  </sheetData>
  <pageMargins left="0.511811024" right="0.511811024" top="0.78740157499999996" bottom="0.78740157499999996" header="0.31496062000000002" footer="0.31496062000000002"/>
  <customProperties>
    <customPr name="LastActive" r:id="rId1"/>
  </customPropertie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3 7 b a 0 6 3 - a b 0 8 - 4 1 6 5 - 9 c 9 d - f a 2 9 3 0 2 d f 8 2 9 "   x m l n s = " h t t p : / / s c h e m a s . m i c r o s o f t . c o m / D a t a M a s h u p " > A A A A A H w E A A B Q S w M E F A A C A A g A y b l 2 S W Z b l e O m A A A A + A A A A B I A H A B D b 2 5 m a W c v U G F j a 2 F n Z S 5 4 b W w g o h g A K K A U A A A A A A A A A A A A A A A A A A A A A A A A A A A A h Y + 9 D o I w G E V f h X S n P 8 C A 5 K M k u k p i N D G u T a n Q C I V A s b y b g 4 / k K 0 i i q J v j P T n D u Y / b H b K p q b 2 r 6 g f d m h Q x T J G n j G w L b c o U j f b s x y j j s B P y I k r l z b I Z k m k o U l R Z 2 y W E O O e w C 3 H b l y S g l J F T v j 3 I S j U C f W T 9 X / a 1 G a w w U i E O x 1 c M D 3 A Y 4 y h a M c x i B m T B k G v z V Y K 5 G F M g P x A 2 Y 2 3 H X v H O + u s 9 k G U C e b / g T 1 B L A w Q U A A I A C A D J u X Z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b l 2 S a y L x G x 0 A Q A A o Q Q A A B M A H A B G b 3 J t d W x h c y 9 T Z W N 0 a W 9 u M S 5 t I K I Y A C i g F A A A A A A A A A A A A A A A A A A A A A A A A A A A A O 1 U T W v C Q B C 9 C / 6 H J b 0 k E F I K p R f x I N q C Y M T S t D 2 I h 3 U z 2 s X N T r q 7 K U r w x / T Y 3 + E f 6 8 S v o v H U W 6 E 5 b G B m 3 t s 3 8 4 a 1 I J x E z Z 5 2 / 5 t W s 9 F s 2 D d u I G V J D N p y x d p M g W s 2 G H 0 P q B 1 Q 4 H 4 p Q E X d w h j Q 7 h X N Y o q 4 8 I N y P O Q Z t L 0 9 0 p u s x 9 0 K o d 0 k 3 B F c e Y n M k X W U A 8 N T 9 I g r 4 V M F U W K 4 t j M 0 W R d V k e l k l Y P 1 t 9 e F Z e n N Q X E v Z I 6 i z M H S r U N W e j 3 u j s G U O 9 g G R 4 Y w x e b T S K R c X 7 u 7 2 6 g i 2 y b j z V c q B d a Y R l x I E g m 1 R A x U T y 1 p V w f 1 0 A L L D V h h p O P M z + b X z / 3 g U M b 1 a l v 1 W H D t I p Z K m 1 c z S a l w Z r g V a I O 6 v p 5 U R a W D y A Z B 7 c I h Z s A E H U Z I G u 5 5 e o A E r H O + c C X T q D a n m G u Z F 4 o 8 M C d M 6 6 D Z k P q y W S f L 0 T H v h f z A 3 2 z H H v q / H n 9 x P Y 5 O k X W 2 U N R a R 1 R d k j C S / + N Y F 7 O p 1 O C X 5 5 6 G h 4 f l d N U u 0 7 W + A V B L A Q I t A B Q A A g A I A M m 5 d k l m W 5 X j p g A A A P g A A A A S A A A A A A A A A A A A A A A A A A A A A A B D b 2 5 m a W c v U G F j a 2 F n Z S 5 4 b W x Q S w E C L Q A U A A I A C A D J u X Z J D 8 r p q 6 Q A A A D p A A A A E w A A A A A A A A A A A A A A A A D y A A A A W 0 N v b n R l b n R f V H l w Z X N d L n h t b F B L A Q I t A B Q A A g A I A M m 5 d k m s i 8 R s d A E A A K E E A A A T A A A A A A A A A A A A A A A A A O M B A A B G b 3 J t d W x h c y 9 T Z W N 0 a W 9 u M S 5 t U E s F B g A A A A A D A A M A w g A A A K Q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w U A A A A A A A A a h Q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N Z W 5 z Y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i 0 x M S 0 y M 1 Q w M T o w O D o y O C 4 w M z A z M T I 5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T W V u c 2 F s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1 l b n N h b C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X J x d W l 2 b z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U Y X J n Z X Q i I F Z h b H V l P S J z V E F y c X V p d m 8 i I C 8 + P E V u d H J 5 I F R 5 c G U 9 I k Z p b G x T d G F 0 d X M i I F Z h b H V l P S J z Q 2 9 t c G x l d G U i I C 8 + P E V u d H J 5 I F R 5 c G U 9 I k Z p b G x D b 3 V u d C I g V m F s d W U 9 I m w y N i I g L z 4 8 R W 5 0 c n k g V H l w Z T 0 i R m l s b E V y c m 9 y Q 2 9 1 b n Q i I F Z h b H V l P S J s M C I g L z 4 8 R W 5 0 c n k g V H l w Z T 0 i R m l s b E N v b H V t b l R 5 c G V z I i B W Y W x 1 Z T 0 i c 0 J n a 0 R C Z 1 l H Q U F N R 0 J n T U p C Z z 0 9 I i A v P j x F b n R y e S B U e X B l P S J G a W x s Q 2 9 s d W 1 u T m F t Z X M i I F Z h b H V l P S J z W y Z x d W 9 0 O 2 d l b G E m c X V v d D s s J n F 1 b 3 Q 7 R G F 0 Y S Z x d W 9 0 O y w m c X V v d D t Q c m 9 u d H X D o X J p b y Z x d W 9 0 O y w m c X V v d D t N w 6 l k a W N v J n F 1 b 3 Q 7 L C Z x d W 9 0 O 1 B h Y 2 l l b n R l J n F 1 b 3 Q 7 L C Z x d W 9 0 O 0 1 l Z G l j Y W 1 l b n R v J n F 1 b 3 Q 7 L C Z x d W 9 0 O 0 R v c 2 U g c H J l c 2 N y a X R h I C h t Z y 9 V S S k m c X V v d D s s J n F 1 b 3 Q 7 U X V h b n Q u I G R p c 3 B l b n N h Z G E g K G Z y Y X N j b 3 M p J n F 1 b 3 Q 7 L C Z x d W 9 0 O 0 R p b H V l b n R l I C h t T C k m c X V v d D s s J n F 1 b 3 Q 7 T m 9 t Z S B j b 2 1 l c m N p Y W w m c X V v d D s s J n F 1 b 3 Q 7 T G 9 0 Z S A m c X V v d D s s J n F 1 b 3 Q 7 V m F s a W Q u J n F 1 b 3 Q 7 L C Z x d W 9 0 O 0 1 h b m l w d W x h Z G 9 y J n F 1 b 3 Q 7 X S I g L z 4 8 R W 5 0 c n k g V H l w Z T 0 i R m l s b E V y c m 9 y Q 2 9 k Z S I g V m F s d W U 9 I n N V b m t u b 3 d u I i A v P j x F b n R y e S B U e X B l P S J G a W x s T G F z d F V w Z G F 0 Z W Q i I F Z h b H V l P S J k M j A x N i 0 x M S 0 y M 1 Q w M T o x M z o 1 M y 4 0 O T Q 5 M j g 1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G x h b m l s a G E 3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F y c X V p d m 8 v Q 2 9 u c 3 V s d G E g Q W N y Z X N j Z W 5 0 Y W R h L n t n Z W x h L D B 9 J n F 1 b 3 Q 7 L C Z x d W 9 0 O 1 N l Y 3 R p b 2 4 x L 1 R B c n F 1 a X Z v L 0 N v b n N 1 b H R h I E F j c m V z Y 2 V u d G F k Y S 5 7 R G F 0 Y S w x f S Z x d W 9 0 O y w m c X V v d D t T Z W N 0 a W 9 u M S 9 U Q X J x d W l 2 b y 9 D b 2 5 z d W x 0 Y S B B Y 3 J l c 2 N l b n R h Z G E u e 1 B y b 2 5 0 d c O h c m l v L D J 9 J n F 1 b 3 Q 7 L C Z x d W 9 0 O 1 N l Y 3 R p b 2 4 x L 1 R B c n F 1 a X Z v L 0 N v b n N 1 b H R h I E F j c m V z Y 2 V u d G F k Y S 5 7 T c O p Z G l j b y w z f S Z x d W 9 0 O y w m c X V v d D t T Z W N 0 a W 9 u M S 9 U Q X J x d W l 2 b y 9 D b 2 5 z d W x 0 Y S B B Y 3 J l c 2 N l b n R h Z G E u e 1 B h Y 2 l l b n R l L D R 9 J n F 1 b 3 Q 7 L C Z x d W 9 0 O 1 N l Y 3 R p b 2 4 x L 1 R B c n F 1 a X Z v L 0 N v b n N 1 b H R h I E F j c m V z Y 2 V u d G F k Y S 5 7 T W V k a W N h b W V u d G 8 s N X 0 m c X V v d D s s J n F 1 b 3 Q 7 U 2 V j d G l v b j E v V E F y c X V p d m 8 v Q 2 9 u c 3 V s d G E g Q W N y Z X N j Z W 5 0 Y W R h L n t E b 3 N l I H B y Z X N j c m l 0 Y S A o b W c v V U k p L D Z 9 J n F 1 b 3 Q 7 L C Z x d W 9 0 O 1 N l Y 3 R p b 2 4 x L 1 R B c n F 1 a X Z v L 0 N v b n N 1 b H R h I E F j c m V z Y 2 V u d G F k Y S 5 7 U X V h b n Q u I G R p c 3 B l b n N h Z G E g K G Z y Y X N j b 3 M p L D d 9 J n F 1 b 3 Q 7 L C Z x d W 9 0 O 1 N l Y 3 R p b 2 4 x L 1 R B c n F 1 a X Z v L 0 N v b n N 1 b H R h I E F j c m V z Y 2 V u d G F k Y S 5 7 R G l s d W V u d G U g K G 1 M K S w 4 f S Z x d W 9 0 O y w m c X V v d D t T Z W N 0 a W 9 u M S 9 U Q X J x d W l 2 b y 9 D b 2 5 z d W x 0 Y S B B Y 3 J l c 2 N l b n R h Z G E u e 0 5 v b W U g Y 2 9 t Z X J j a W F s L D l 9 J n F 1 b 3 Q 7 L C Z x d W 9 0 O 1 N l Y 3 R p b 2 4 x L 1 R B c n F 1 a X Z v L 0 N v b n N 1 b H R h I E F j c m V z Y 2 V u d G F k Y S 5 7 T G 9 0 Z S A s M T B 9 J n F 1 b 3 Q 7 L C Z x d W 9 0 O 1 N l Y 3 R p b 2 4 x L 1 R B c n F 1 a X Z v L 0 N v b n N 1 b H R h I E F j c m V z Y 2 V u d G F k Y S 5 7 V m F s a W Q u L D E x f S Z x d W 9 0 O y w m c X V v d D t T Z W N 0 a W 9 u M S 9 U Q X J x d W l 2 b y 9 D b 2 5 z d W x 0 Y S B B Y 3 J l c 2 N l b n R h Z G E u e 0 1 h b m l w d W x h Z G 9 y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V E F y c X V p d m 8 v Q 2 9 u c 3 V s d G E g Q W N y Z X N j Z W 5 0 Y W R h L n t n Z W x h L D B 9 J n F 1 b 3 Q 7 L C Z x d W 9 0 O 1 N l Y 3 R p b 2 4 x L 1 R B c n F 1 a X Z v L 0 N v b n N 1 b H R h I E F j c m V z Y 2 V u d G F k Y S 5 7 R G F 0 Y S w x f S Z x d W 9 0 O y w m c X V v d D t T Z W N 0 a W 9 u M S 9 U Q X J x d W l 2 b y 9 D b 2 5 z d W x 0 Y S B B Y 3 J l c 2 N l b n R h Z G E u e 1 B y b 2 5 0 d c O h c m l v L D J 9 J n F 1 b 3 Q 7 L C Z x d W 9 0 O 1 N l Y 3 R p b 2 4 x L 1 R B c n F 1 a X Z v L 0 N v b n N 1 b H R h I E F j c m V z Y 2 V u d G F k Y S 5 7 T c O p Z G l j b y w z f S Z x d W 9 0 O y w m c X V v d D t T Z W N 0 a W 9 u M S 9 U Q X J x d W l 2 b y 9 D b 2 5 z d W x 0 Y S B B Y 3 J l c 2 N l b n R h Z G E u e 1 B h Y 2 l l b n R l L D R 9 J n F 1 b 3 Q 7 L C Z x d W 9 0 O 1 N l Y 3 R p b 2 4 x L 1 R B c n F 1 a X Z v L 0 N v b n N 1 b H R h I E F j c m V z Y 2 V u d G F k Y S 5 7 T W V k a W N h b W V u d G 8 s N X 0 m c X V v d D s s J n F 1 b 3 Q 7 U 2 V j d G l v b j E v V E F y c X V p d m 8 v Q 2 9 u c 3 V s d G E g Q W N y Z X N j Z W 5 0 Y W R h L n t E b 3 N l I H B y Z X N j c m l 0 Y S A o b W c v V U k p L D Z 9 J n F 1 b 3 Q 7 L C Z x d W 9 0 O 1 N l Y 3 R p b 2 4 x L 1 R B c n F 1 a X Z v L 0 N v b n N 1 b H R h I E F j c m V z Y 2 V u d G F k Y S 5 7 U X V h b n Q u I G R p c 3 B l b n N h Z G E g K G Z y Y X N j b 3 M p L D d 9 J n F 1 b 3 Q 7 L C Z x d W 9 0 O 1 N l Y 3 R p b 2 4 x L 1 R B c n F 1 a X Z v L 0 N v b n N 1 b H R h I E F j c m V z Y 2 V u d G F k Y S 5 7 R G l s d W V u d G U g K G 1 M K S w 4 f S Z x d W 9 0 O y w m c X V v d D t T Z W N 0 a W 9 u M S 9 U Q X J x d W l 2 b y 9 D b 2 5 z d W x 0 Y S B B Y 3 J l c 2 N l b n R h Z G E u e 0 5 v b W U g Y 2 9 t Z X J j a W F s L D l 9 J n F 1 b 3 Q 7 L C Z x d W 9 0 O 1 N l Y 3 R p b 2 4 x L 1 R B c n F 1 a X Z v L 0 N v b n N 1 b H R h I E F j c m V z Y 2 V u d G F k Y S 5 7 T G 9 0 Z S A s M T B 9 J n F 1 b 3 Q 7 L C Z x d W 9 0 O 1 N l Y 3 R p b 2 4 x L 1 R B c n F 1 a X Z v L 0 N v b n N 1 b H R h I E F j c m V z Y 2 V u d G F k Y S 5 7 V m F s a W Q u L D E x f S Z x d W 9 0 O y w m c X V v d D t T Z W N 0 a W 9 u M S 9 U Q X J x d W l 2 b y 9 D b 2 5 z d W x 0 Y S B B Y 3 J l c 2 N l b n R h Z G E u e 0 1 h b m l w d W x h Z G 9 y L D E y f S Z x d W 9 0 O 1 0 s J n F 1 b 3 Q 7 U m V s Y X R p b 2 5 z a G l w S W 5 m b y Z x d W 9 0 O z p b X X 0 i I C 8 + P E V u d H J 5 I F R 5 c G U 9 I k Z p b G x U Y X J n Z X R O Y W 1 l Q 3 V z d G 9 t a X p l Z C I g V m F s d W U 9 I m w x I i A v P j x F b n R y e S B U e X B l P S J R d W V y e U l E I i B W Y W x 1 Z T 0 i c z k w N j A 2 Y W N l L T U 4 Y z M t N D I x M S 0 5 Y W I y L T M y M G M 0 Y W Z i Y z I 4 M y I g L z 4 8 L 1 N 0 Y W J s Z U V u d H J p Z X M + P C 9 J d G V t P j x J d G V t P j x J d G V t T G 9 j Y X R p b 2 4 + P E l 0 Z W 1 U e X B l P k Z v c m 1 1 b G E 8 L 0 l 0 Z W 1 U e X B l P j x J d G V t U G F 0 a D 5 T Z W N 0 a W 9 u M S 9 U Q X J x d W l 2 b y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B c n F 1 a X Z v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B c n F 1 a X Z v L 0 N v b n N 1 b H R h J T I w Q W N y Z X N j Z W 5 0 Y W R h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P t n g E U B / 9 9 M j N y p Y C 8 j W X 0 A A A A A A g A A A A A A E G Y A A A A B A A A g A A A A h m o u h z n W Z c 8 e F p l F b m A q T t j 5 a 6 d 3 / D j K H G o Y g s P a V n M A A A A A D o A A A A A C A A A g A A A A b z Y r a e + p F k g E s P U r M m p n 0 J 0 u b R 4 I 2 y d F n V d q D f n D 5 J Z Q A A A A N G M g E F v Q a k j g 9 Q O h u p c K 3 B i Y d f j q q e C z o x 7 B + I B u I + G Y d T S e J D l h O i 3 E V c B q w T + p z x / Z S / U 1 g w N V T p o h A C v V q e x 0 x c a d p 4 L Q f 0 f 9 B m w r W k t A A A A A R p Q O P b M k T K J 3 G h t + F I Q Q c q j s z U Q K r 4 + m 1 U b / Q o Q 2 Q H V U B w i O H 3 E 9 4 s 0 5 q l Z 6 O v 1 d P g H 2 T 8 l z 0 t 4 I Y S L q v p a 4 Z w = = < / D a t a M a s h u p > 
</file>

<file path=customXml/itemProps1.xml><?xml version="1.0" encoding="utf-8"?>
<ds:datastoreItem xmlns:ds="http://schemas.openxmlformats.org/officeDocument/2006/customXml" ds:itemID="{968948DF-D6B0-45FF-84E2-81DBA0D75B7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planilha_mes</vt:lpstr>
      <vt:lpstr>base_medicamento</vt:lpstr>
      <vt:lpstr>Arquivo</vt:lpstr>
      <vt:lpstr>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Scania</dc:creator>
  <cp:lastModifiedBy>Domingos Junqueira</cp:lastModifiedBy>
  <dcterms:created xsi:type="dcterms:W3CDTF">2016-11-22T13:05:41Z</dcterms:created>
  <dcterms:modified xsi:type="dcterms:W3CDTF">2016-11-23T01:14:18Z</dcterms:modified>
</cp:coreProperties>
</file>