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tables/table3.xml" ContentType="application/vnd.openxmlformats-officedocument.spreadsheetml.table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 defaultThemeVersion="164011"/>
  <bookViews>
    <workbookView xWindow="0" yWindow="600" windowWidth="22245" windowHeight="9735"/>
  </bookViews>
  <sheets>
    <sheet name="Saldo" sheetId="14" r:id="rId1"/>
    <sheet name="Entrada" sheetId="8" r:id="rId2"/>
    <sheet name="Saida" sheetId="11" r:id="rId3"/>
    <sheet name="Produção" sheetId="1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4" l="1"/>
  <c r="C5" i="14"/>
  <c r="B5" i="14" l="1"/>
  <c r="E6" i="11"/>
  <c r="D6" i="11"/>
  <c r="F5" i="11"/>
  <c r="F6" i="11" s="1"/>
  <c r="G6" i="8"/>
  <c r="E7" i="8"/>
  <c r="F7" i="8"/>
  <c r="G5" i="8"/>
  <c r="G7" i="8" l="1"/>
</calcChain>
</file>

<file path=xl/sharedStrings.xml><?xml version="1.0" encoding="utf-8"?>
<sst xmlns="http://schemas.openxmlformats.org/spreadsheetml/2006/main" count="24" uniqueCount="14">
  <si>
    <t>Item</t>
  </si>
  <si>
    <t>Nome</t>
  </si>
  <si>
    <t>Vendedor</t>
  </si>
  <si>
    <t>Preço Unitário</t>
  </si>
  <si>
    <t>Quantidade</t>
  </si>
  <si>
    <t>Data</t>
  </si>
  <si>
    <t>Valor Total</t>
  </si>
  <si>
    <t>Total</t>
  </si>
  <si>
    <t>F. DE TRIGO</t>
  </si>
  <si>
    <t>Saldo</t>
  </si>
  <si>
    <t>Média de Unidade</t>
  </si>
  <si>
    <t>Média Total</t>
  </si>
  <si>
    <t>Valor de Transação</t>
  </si>
  <si>
    <t>ValorTotal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</si>
</sst>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9"/>
      <color rgb="FF57575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575757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ela4" displayName="Tabela4" ref="A4:F5" totalsRowShown="0">
  <autoFilter ref="A4:F5"/>
  <tableColumns count="6">
    <tableColumn id="1" name="Item"/>
    <tableColumn id="2" name="Nome" dataDxfId="15">
      <calculatedColumnFormula>IF(TEntrada[[#This Row],[Item]]&gt;=1,TEntrada[[#This Row],[Nome]],"")</calculatedColumnFormula>
    </tableColumn>
    <tableColumn id="3" name="Saldo">
      <calculatedColumnFormula>SUMIF(TEntrada[Nome],Tabela4[Nome],TEntrada[[#This Row],[Quantidade]])-SUMIF(TSaida[Nome],Tabela4[Nome],TSaida[[#This Row],[Quantidade]])</calculatedColumnFormula>
    </tableColumn>
    <tableColumn id="4" name="Média de Unidade"/>
    <tableColumn id="5" name="Média Total"/>
    <tableColumn id="6" name="Valor de Transação">
      <calculatedColumnFormula>SUMIF(TEntrada[Nome],Tabela4[Nome],TEntrada[Quantidade])-SUMIF(TSaida[Nome],Tabela4[Nome],TSaida[Valor Total])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Entrada" displayName="TEntrada" ref="A4:G7" totalsRowCount="1" dataDxfId="14">
  <autoFilter ref="A4:G6"/>
  <tableColumns count="7">
    <tableColumn id="1" name="Item" totalsRowLabel="Total" dataDxfId="13"/>
    <tableColumn id="2" name="Nome" dataDxfId="12"/>
    <tableColumn id="3" name="Data" dataDxfId="11"/>
    <tableColumn id="4" name="Vendedor" dataDxfId="10"/>
    <tableColumn id="5" name="Preço Unitário" totalsRowFunction="sum" dataDxfId="9"/>
    <tableColumn id="6" name="Quantidade" totalsRowFunction="sum" dataDxfId="8"/>
    <tableColumn id="7" name="ValorTotal" totalsRowFunction="sum" dataDxfId="7">
      <calculatedColumnFormula>TEntrada[Preço Unitário]*TEntrada[Quantidade]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3" name="TSaida" displayName="TSaida" ref="A4:F6" totalsRowCount="1" dataDxfId="6">
  <autoFilter ref="A4:F5"/>
  <tableColumns count="6">
    <tableColumn id="1" name="Item" totalsRowLabel="Total" dataDxfId="5"/>
    <tableColumn id="2" name="Nome" dataDxfId="4"/>
    <tableColumn id="3" name="Data" dataDxfId="3"/>
    <tableColumn id="5" name="Preço Unitário" totalsRowFunction="sum" dataDxfId="2"/>
    <tableColumn id="6" name="Quantidade" totalsRowFunction="sum" dataDxfId="1"/>
    <tableColumn id="7" name="Valor Total" totalsRowFunction="sum" dataDxfId="0">
      <calculatedColumnFormula>TSaida[Preço Unitário]*TSaida[Quantidade]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"/>
  <sheetViews>
    <sheetView tabSelected="1" workbookViewId="0">
      <selection activeCell="F5" sqref="F5"/>
    </sheetView>
  </sheetViews>
  <sheetFormatPr defaultRowHeight="15" x14ac:dyDescent="0.25"/>
  <cols>
    <col min="1" max="1" width="16.85546875" customWidth="1"/>
    <col min="2" max="2" width="15.42578125" customWidth="1"/>
    <col min="3" max="3" width="16.140625" customWidth="1"/>
    <col min="4" max="4" width="19.85546875" customWidth="1"/>
    <col min="5" max="5" width="15" customWidth="1"/>
    <col min="6" max="6" width="19.7109375" customWidth="1"/>
  </cols>
  <sheetData>
    <row r="4" spans="1:6" x14ac:dyDescent="0.25">
      <c r="A4" t="s">
        <v>0</v>
      </c>
      <c r="B4" t="s">
        <v>1</v>
      </c>
      <c r="C4" t="s">
        <v>9</v>
      </c>
      <c r="D4" t="s">
        <v>10</v>
      </c>
      <c r="E4" t="s">
        <v>11</v>
      </c>
      <c r="F4" t="s">
        <v>12</v>
      </c>
    </row>
    <row r="5" spans="1:6" x14ac:dyDescent="0.25">
      <c r="A5">
        <v>1</v>
      </c>
      <c r="B5" s="3" t="str">
        <f>IF(TEntrada[[#This Row],[Item]]&gt;=1,TEntrada[[#This Row],[Nome]],"")</f>
        <v>F. DE TRIGO</v>
      </c>
      <c r="C5">
        <f ca="1">SUMIF(TEntrada[Nome],Tabela4[Nome],TEntrada[[#This Row],[Quantidade]])-SUMIF(TSaida[Nome],Tabela4[Nome],TSaida[[#This Row],[Quantidade]])</f>
        <v>20</v>
      </c>
      <c r="F5">
        <f>SUMIF(TEntrada[Nome],Tabela4[Nome],TEntrada[Quantidade])-SUMIF(TSaida[Nome],Tabela4[Nome],TSaida[Valor Total])</f>
        <v>20</v>
      </c>
    </row>
  </sheetData>
  <pageMargins left="0.511811024" right="0.511811024" top="0.78740157499999996" bottom="0.78740157499999996" header="0.31496062000000002" footer="0.31496062000000002"/>
  <pageSetup orientation="portrait" r:id="rId1"/>
  <customProperties>
    <customPr name="LastActive" r:id="rId2"/>
  </customProperties>
  <cellWatches>
    <cellWatch r="C5"/>
  </cellWatch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"/>
  <sheetViews>
    <sheetView workbookViewId="0">
      <selection activeCell="C5" sqref="C5"/>
    </sheetView>
  </sheetViews>
  <sheetFormatPr defaultRowHeight="15" x14ac:dyDescent="0.25"/>
  <cols>
    <col min="2" max="2" width="18.5703125" customWidth="1"/>
    <col min="3" max="3" width="17.140625" customWidth="1"/>
    <col min="4" max="4" width="12" customWidth="1"/>
    <col min="5" max="5" width="15.7109375" customWidth="1"/>
    <col min="6" max="6" width="13.5703125" customWidth="1"/>
    <col min="7" max="7" width="12.7109375" customWidth="1"/>
  </cols>
  <sheetData>
    <row r="4" spans="1:7" x14ac:dyDescent="0.25">
      <c r="A4" t="s">
        <v>0</v>
      </c>
      <c r="B4" t="s">
        <v>1</v>
      </c>
      <c r="C4" t="s">
        <v>5</v>
      </c>
      <c r="D4" t="s">
        <v>2</v>
      </c>
      <c r="E4" t="s">
        <v>3</v>
      </c>
      <c r="F4" t="s">
        <v>4</v>
      </c>
      <c r="G4" t="s">
        <v>13</v>
      </c>
    </row>
    <row r="5" spans="1:7" x14ac:dyDescent="0.25">
      <c r="A5" s="1">
        <v>1</v>
      </c>
      <c r="B5" s="1" t="s">
        <v>8</v>
      </c>
      <c r="C5" s="2">
        <v>42410</v>
      </c>
      <c r="D5" s="1"/>
      <c r="E5" s="1">
        <v>2</v>
      </c>
      <c r="F5" s="1">
        <v>10</v>
      </c>
      <c r="G5" s="1">
        <f>TEntrada[Preço Unitário]*TEntrada[Quantidade]</f>
        <v>20</v>
      </c>
    </row>
    <row r="6" spans="1:7" x14ac:dyDescent="0.25">
      <c r="A6" s="1"/>
      <c r="B6" s="1" t="s">
        <v>8</v>
      </c>
      <c r="C6" s="2">
        <v>42420</v>
      </c>
      <c r="D6" s="1"/>
      <c r="E6" s="1">
        <v>2</v>
      </c>
      <c r="F6" s="1">
        <v>20</v>
      </c>
      <c r="G6" s="1">
        <f>TEntrada[Preço Unitário]*TEntrada[Quantidade]</f>
        <v>40</v>
      </c>
    </row>
    <row r="7" spans="1:7" x14ac:dyDescent="0.25">
      <c r="A7" t="s">
        <v>7</v>
      </c>
      <c r="E7">
        <f>SUBTOTAL(109,TEntrada[Preço Unitário])</f>
        <v>4</v>
      </c>
      <c r="F7">
        <f>SUBTOTAL(109,TEntrada[Quantidade])</f>
        <v>30</v>
      </c>
      <c r="G7">
        <f>SUBTOTAL(109,TEntrada[ValorTotal])</f>
        <v>60</v>
      </c>
    </row>
  </sheetData>
  <dataValidations count="1">
    <dataValidation type="whole" operator="greaterThan" allowBlank="1" showInputMessage="1" showErrorMessage="1" sqref="E5:F6">
      <formula1>0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"/>
  <sheetViews>
    <sheetView workbookViewId="0">
      <selection activeCell="B41" sqref="B41"/>
    </sheetView>
  </sheetViews>
  <sheetFormatPr defaultRowHeight="15" x14ac:dyDescent="0.25"/>
  <cols>
    <col min="1" max="6" width="15.7109375" customWidth="1"/>
  </cols>
  <sheetData>
    <row r="4" spans="1:6" x14ac:dyDescent="0.25">
      <c r="A4" t="s">
        <v>0</v>
      </c>
      <c r="B4" t="s">
        <v>1</v>
      </c>
      <c r="C4" t="s">
        <v>5</v>
      </c>
      <c r="D4" t="s">
        <v>3</v>
      </c>
      <c r="E4" t="s">
        <v>4</v>
      </c>
      <c r="F4" t="s">
        <v>6</v>
      </c>
    </row>
    <row r="5" spans="1:6" x14ac:dyDescent="0.25">
      <c r="A5" s="1">
        <v>1</v>
      </c>
      <c r="B5" s="1" t="s">
        <v>8</v>
      </c>
      <c r="C5" s="2">
        <v>42410</v>
      </c>
      <c r="D5" s="1">
        <v>1</v>
      </c>
      <c r="E5" s="1">
        <v>10</v>
      </c>
      <c r="F5" s="1">
        <f>TSaida[Preço Unitário]*TSaida[Quantidade]</f>
        <v>10</v>
      </c>
    </row>
    <row r="6" spans="1:6" x14ac:dyDescent="0.25">
      <c r="A6" t="s">
        <v>7</v>
      </c>
      <c r="D6">
        <f>SUBTOTAL(109,TSaida[Preço Unitário])</f>
        <v>1</v>
      </c>
      <c r="E6">
        <f>SUBTOTAL(109,TSaida[Quantidade])</f>
        <v>10</v>
      </c>
      <c r="F6">
        <f>SUBTOTAL(109,TSaida[Valor Total])</f>
        <v>10</v>
      </c>
    </row>
  </sheetData>
  <dataValidations count="1">
    <dataValidation type="whole" operator="greaterThan" allowBlank="1" showInputMessage="1" showErrorMessage="1" sqref="D5:E5">
      <formula1>0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Entrada!$B$5:$B$6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Saldo</vt:lpstr>
      <vt:lpstr>Entrada</vt:lpstr>
      <vt:lpstr>Saida</vt:lpstr>
      <vt:lpstr>Produção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2016-09-14T16:11:41Z</dcterms:modified>
</cp:coreProperties>
</file>