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mingos Junqueira\Downloads\"/>
    </mc:Choice>
  </mc:AlternateContent>
  <bookViews>
    <workbookView xWindow="0" yWindow="600" windowWidth="23220" windowHeight="6960" firstSheet="1" activeTab="11"/>
  </bookViews>
  <sheets>
    <sheet name="dados" sheetId="1" state="hidden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  <sheet name="2014" sheetId="9" r:id="rId9"/>
    <sheet name="2015" sheetId="10" r:id="rId10"/>
    <sheet name="2016" sheetId="11" r:id="rId11"/>
    <sheet name="comparativo" sheetId="22" r:id="rId12"/>
  </sheets>
  <externalReferences>
    <externalReference r:id="rId13"/>
    <externalReference r:id="rId14"/>
    <externalReference r:id="rId15"/>
  </externalReferences>
  <definedNames>
    <definedName name="Colunas1">"]"</definedName>
    <definedName name="dadog">[1]Dados!$A$1:$A$133</definedName>
    <definedName name="dados10">[1]Dados!$A$30:$A$42</definedName>
    <definedName name="dados11">[1]Dados!$A$43:$A$55</definedName>
    <definedName name="dados12">[1]Dados!$A$56:$A$68</definedName>
    <definedName name="dados13">[1]Dados!$A$69:$A$81</definedName>
    <definedName name="dados14">[1]Dados!$A$82:$A$94</definedName>
    <definedName name="dados15">[1]Dados!$A$95:$A$107</definedName>
    <definedName name="dados16">[1]Dados!$A$108:$A$120</definedName>
    <definedName name="dados7">[1]Dados!$A$1:$A$3</definedName>
    <definedName name="dados8">[1]Dados!$A$4:$A$16</definedName>
    <definedName name="dados9">[1]Dados!$A$17:$A$29</definedName>
    <definedName name="mensa_2">comparativo!$A$6:$E$136</definedName>
    <definedName name="MENU">dados!$A$164:$A$298</definedName>
    <definedName name="mes">'[2]money matriz'!$A$160:$A$198</definedName>
    <definedName name="PL_Contas">dados!$B$164:$B$270</definedName>
    <definedName name="PLANO_DE_CONTAS">'[3]Plano de contas '!$B$1:$B$137</definedName>
    <definedName name="Tab_2007">'2007'!$A$6:$D$137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2" l="1"/>
  <c r="B10" i="2" l="1"/>
  <c r="B11" i="2"/>
  <c r="B12" i="2"/>
  <c r="B13" i="2"/>
  <c r="B14" i="2"/>
  <c r="B15" i="2"/>
  <c r="A133" i="22" l="1"/>
  <c r="A132" i="22"/>
  <c r="DJ25" i="1" l="1"/>
  <c r="C94" i="2"/>
  <c r="B94" i="2"/>
  <c r="B91" i="2"/>
  <c r="D94" i="2" l="1"/>
  <c r="C12" i="2" l="1"/>
  <c r="C13" i="2"/>
  <c r="B9" i="2"/>
  <c r="C10" i="10"/>
  <c r="B9" i="11"/>
  <c r="B9" i="10"/>
  <c r="B9" i="9"/>
  <c r="B9" i="8"/>
  <c r="B9" i="6"/>
  <c r="B9" i="5"/>
  <c r="B10" i="5"/>
  <c r="B9" i="4"/>
  <c r="B9" i="3"/>
  <c r="B10" i="3"/>
  <c r="B11" i="3"/>
  <c r="B12" i="3"/>
  <c r="B13" i="3"/>
  <c r="B14" i="3"/>
  <c r="B15" i="3"/>
  <c r="A141" i="11" l="1"/>
  <c r="A140" i="11"/>
  <c r="A134" i="11"/>
  <c r="A133" i="11"/>
  <c r="M128" i="11"/>
  <c r="L128" i="11"/>
  <c r="K128" i="11"/>
  <c r="J128" i="11"/>
  <c r="I128" i="11"/>
  <c r="H128" i="11"/>
  <c r="G128" i="11"/>
  <c r="F128" i="11"/>
  <c r="E128" i="11"/>
  <c r="D128" i="11"/>
  <c r="C128" i="11"/>
  <c r="B128" i="11"/>
  <c r="M127" i="11"/>
  <c r="L127" i="11"/>
  <c r="K127" i="11"/>
  <c r="J127" i="11"/>
  <c r="I127" i="11"/>
  <c r="H127" i="11"/>
  <c r="G127" i="11"/>
  <c r="F127" i="11"/>
  <c r="E127" i="11"/>
  <c r="D127" i="11"/>
  <c r="C127" i="11"/>
  <c r="B127" i="11"/>
  <c r="M126" i="11"/>
  <c r="L126" i="11"/>
  <c r="K126" i="11"/>
  <c r="J126" i="11"/>
  <c r="J129" i="11" s="1"/>
  <c r="I126" i="11"/>
  <c r="H126" i="11"/>
  <c r="G126" i="11"/>
  <c r="F126" i="11"/>
  <c r="E126" i="11"/>
  <c r="D126" i="11"/>
  <c r="C126" i="11"/>
  <c r="B126" i="11"/>
  <c r="B129" i="11" s="1"/>
  <c r="M123" i="11"/>
  <c r="L123" i="11"/>
  <c r="K123" i="11"/>
  <c r="J123" i="11"/>
  <c r="I123" i="11"/>
  <c r="H123" i="11"/>
  <c r="G123" i="11"/>
  <c r="F123" i="11"/>
  <c r="E123" i="11"/>
  <c r="D123" i="11"/>
  <c r="C123" i="11"/>
  <c r="B123" i="11"/>
  <c r="M122" i="11"/>
  <c r="L122" i="11"/>
  <c r="K122" i="11"/>
  <c r="J122" i="11"/>
  <c r="I122" i="11"/>
  <c r="H122" i="11"/>
  <c r="G122" i="11"/>
  <c r="F122" i="11"/>
  <c r="E122" i="11"/>
  <c r="D122" i="11"/>
  <c r="C122" i="11"/>
  <c r="B122" i="11"/>
  <c r="M121" i="11"/>
  <c r="L121" i="11"/>
  <c r="K121" i="11"/>
  <c r="J121" i="11"/>
  <c r="I121" i="11"/>
  <c r="H121" i="11"/>
  <c r="G121" i="11"/>
  <c r="F121" i="11"/>
  <c r="E121" i="11"/>
  <c r="D121" i="11"/>
  <c r="C121" i="11"/>
  <c r="B121" i="11"/>
  <c r="M120" i="11"/>
  <c r="L120" i="11"/>
  <c r="K120" i="11"/>
  <c r="J120" i="11"/>
  <c r="I120" i="11"/>
  <c r="H120" i="11"/>
  <c r="G120" i="11"/>
  <c r="F120" i="11"/>
  <c r="E120" i="11"/>
  <c r="D120" i="11"/>
  <c r="C120" i="11"/>
  <c r="B120" i="11"/>
  <c r="M119" i="11"/>
  <c r="L119" i="11"/>
  <c r="K119" i="11"/>
  <c r="J119" i="11"/>
  <c r="I119" i="11"/>
  <c r="H119" i="11"/>
  <c r="G119" i="11"/>
  <c r="F119" i="11"/>
  <c r="E119" i="11"/>
  <c r="D119" i="11"/>
  <c r="C119" i="11"/>
  <c r="B119" i="11"/>
  <c r="M118" i="11"/>
  <c r="L118" i="11"/>
  <c r="K118" i="11"/>
  <c r="J118" i="11"/>
  <c r="I118" i="11"/>
  <c r="H118" i="11"/>
  <c r="G118" i="11"/>
  <c r="F118" i="11"/>
  <c r="E118" i="11"/>
  <c r="D118" i="11"/>
  <c r="C118" i="11"/>
  <c r="B118" i="11"/>
  <c r="M117" i="11"/>
  <c r="L117" i="11"/>
  <c r="K117" i="11"/>
  <c r="K124" i="11" s="1"/>
  <c r="J117" i="11"/>
  <c r="I117" i="11"/>
  <c r="I124" i="11" s="1"/>
  <c r="H117" i="11"/>
  <c r="G117" i="11"/>
  <c r="F117" i="11"/>
  <c r="E117" i="11"/>
  <c r="D117" i="11"/>
  <c r="C117" i="11"/>
  <c r="C124" i="11" s="1"/>
  <c r="B117" i="11"/>
  <c r="M114" i="11"/>
  <c r="L114" i="11"/>
  <c r="K114" i="11"/>
  <c r="J114" i="11"/>
  <c r="I114" i="11"/>
  <c r="H114" i="11"/>
  <c r="G114" i="11"/>
  <c r="F114" i="11"/>
  <c r="E114" i="11"/>
  <c r="D114" i="11"/>
  <c r="C114" i="11"/>
  <c r="B114" i="11"/>
  <c r="M113" i="11"/>
  <c r="L113" i="11"/>
  <c r="K113" i="11"/>
  <c r="J113" i="11"/>
  <c r="I113" i="11"/>
  <c r="H113" i="11"/>
  <c r="G113" i="11"/>
  <c r="F113" i="11"/>
  <c r="E113" i="11"/>
  <c r="D113" i="11"/>
  <c r="C113" i="11"/>
  <c r="B113" i="11"/>
  <c r="M112" i="11"/>
  <c r="L112" i="11"/>
  <c r="K112" i="11"/>
  <c r="J112" i="11"/>
  <c r="I112" i="11"/>
  <c r="H112" i="11"/>
  <c r="G112" i="11"/>
  <c r="F112" i="11"/>
  <c r="E112" i="11"/>
  <c r="D112" i="11"/>
  <c r="C112" i="11"/>
  <c r="B112" i="11"/>
  <c r="M111" i="11"/>
  <c r="L111" i="11"/>
  <c r="K111" i="11"/>
  <c r="K115" i="11" s="1"/>
  <c r="J111" i="11"/>
  <c r="I111" i="11"/>
  <c r="I115" i="11" s="1"/>
  <c r="H111" i="11"/>
  <c r="H115" i="11" s="1"/>
  <c r="G111" i="11"/>
  <c r="F111" i="11"/>
  <c r="E111" i="11"/>
  <c r="D111" i="11"/>
  <c r="C111" i="11"/>
  <c r="C115" i="11" s="1"/>
  <c r="B111" i="11"/>
  <c r="M108" i="11"/>
  <c r="L108" i="11"/>
  <c r="K108" i="11"/>
  <c r="J108" i="11"/>
  <c r="I108" i="11"/>
  <c r="H108" i="11"/>
  <c r="G108" i="11"/>
  <c r="F108" i="11"/>
  <c r="E108" i="11"/>
  <c r="D108" i="11"/>
  <c r="C108" i="11"/>
  <c r="B108" i="11"/>
  <c r="M107" i="11"/>
  <c r="L107" i="11"/>
  <c r="K107" i="11"/>
  <c r="J107" i="11"/>
  <c r="I107" i="11"/>
  <c r="H107" i="11"/>
  <c r="G107" i="11"/>
  <c r="F107" i="11"/>
  <c r="E107" i="11"/>
  <c r="D107" i="11"/>
  <c r="C107" i="11"/>
  <c r="B107" i="11"/>
  <c r="M106" i="11"/>
  <c r="L106" i="11"/>
  <c r="K106" i="11"/>
  <c r="J106" i="11"/>
  <c r="I106" i="11"/>
  <c r="H106" i="11"/>
  <c r="G106" i="11"/>
  <c r="F106" i="11"/>
  <c r="E106" i="11"/>
  <c r="D106" i="11"/>
  <c r="C106" i="11"/>
  <c r="B106" i="11"/>
  <c r="M105" i="11"/>
  <c r="L105" i="11"/>
  <c r="K105" i="11"/>
  <c r="J105" i="11"/>
  <c r="I105" i="11"/>
  <c r="H105" i="11"/>
  <c r="G105" i="11"/>
  <c r="F105" i="11"/>
  <c r="E105" i="11"/>
  <c r="D105" i="11"/>
  <c r="C105" i="11"/>
  <c r="B105" i="11"/>
  <c r="M104" i="11"/>
  <c r="L104" i="11"/>
  <c r="K104" i="11"/>
  <c r="J104" i="11"/>
  <c r="I104" i="11"/>
  <c r="H104" i="11"/>
  <c r="G104" i="11"/>
  <c r="F104" i="11"/>
  <c r="E104" i="11"/>
  <c r="D104" i="11"/>
  <c r="C104" i="11"/>
  <c r="B104" i="11"/>
  <c r="M103" i="11"/>
  <c r="L103" i="11"/>
  <c r="K103" i="11"/>
  <c r="J103" i="11"/>
  <c r="I103" i="11"/>
  <c r="H103" i="11"/>
  <c r="G103" i="11"/>
  <c r="F103" i="11"/>
  <c r="E103" i="11"/>
  <c r="D103" i="11"/>
  <c r="C103" i="11"/>
  <c r="B103" i="11"/>
  <c r="M102" i="11"/>
  <c r="L102" i="11"/>
  <c r="K102" i="11"/>
  <c r="J102" i="11"/>
  <c r="I102" i="11"/>
  <c r="H102" i="11"/>
  <c r="G102" i="11"/>
  <c r="F102" i="11"/>
  <c r="E102" i="11"/>
  <c r="D102" i="11"/>
  <c r="C102" i="11"/>
  <c r="B102" i="11"/>
  <c r="M101" i="11"/>
  <c r="L101" i="11"/>
  <c r="K101" i="11"/>
  <c r="J101" i="11"/>
  <c r="I101" i="11"/>
  <c r="H101" i="11"/>
  <c r="G101" i="11"/>
  <c r="F101" i="11"/>
  <c r="E101" i="11"/>
  <c r="D101" i="11"/>
  <c r="C101" i="11"/>
  <c r="B101" i="11"/>
  <c r="M100" i="11"/>
  <c r="L100" i="11"/>
  <c r="K100" i="11"/>
  <c r="J100" i="11"/>
  <c r="I100" i="11"/>
  <c r="H100" i="11"/>
  <c r="G100" i="11"/>
  <c r="F100" i="11"/>
  <c r="E100" i="11"/>
  <c r="D100" i="11"/>
  <c r="C100" i="11"/>
  <c r="B100" i="11"/>
  <c r="M99" i="11"/>
  <c r="L99" i="11"/>
  <c r="K99" i="11"/>
  <c r="J99" i="11"/>
  <c r="I99" i="11"/>
  <c r="H99" i="11"/>
  <c r="G99" i="11"/>
  <c r="F99" i="11"/>
  <c r="E99" i="11"/>
  <c r="D99" i="11"/>
  <c r="C99" i="11"/>
  <c r="B99" i="11"/>
  <c r="M98" i="11"/>
  <c r="L98" i="11"/>
  <c r="K98" i="11"/>
  <c r="J98" i="11"/>
  <c r="I98" i="11"/>
  <c r="H98" i="11"/>
  <c r="G98" i="11"/>
  <c r="F98" i="11"/>
  <c r="E98" i="11"/>
  <c r="D98" i="11"/>
  <c r="C98" i="11"/>
  <c r="B98" i="11"/>
  <c r="M97" i="11"/>
  <c r="L97" i="11"/>
  <c r="K97" i="11"/>
  <c r="J97" i="11"/>
  <c r="I97" i="11"/>
  <c r="H97" i="11"/>
  <c r="G97" i="11"/>
  <c r="F97" i="11"/>
  <c r="E97" i="11"/>
  <c r="D97" i="11"/>
  <c r="C97" i="11"/>
  <c r="B97" i="11"/>
  <c r="M93" i="11"/>
  <c r="L93" i="11"/>
  <c r="K93" i="11"/>
  <c r="J93" i="11"/>
  <c r="I93" i="11"/>
  <c r="H93" i="11"/>
  <c r="G93" i="11"/>
  <c r="F93" i="11"/>
  <c r="E93" i="11"/>
  <c r="D93" i="11"/>
  <c r="C93" i="11"/>
  <c r="B93" i="11"/>
  <c r="M92" i="11"/>
  <c r="L92" i="11"/>
  <c r="K92" i="11"/>
  <c r="J92" i="11"/>
  <c r="I92" i="11"/>
  <c r="H92" i="11"/>
  <c r="G92" i="11"/>
  <c r="F92" i="11"/>
  <c r="E92" i="11"/>
  <c r="D92" i="11"/>
  <c r="C92" i="11"/>
  <c r="B92" i="11"/>
  <c r="M91" i="11"/>
  <c r="L91" i="11"/>
  <c r="L95" i="11" s="1"/>
  <c r="K91" i="11"/>
  <c r="J91" i="11"/>
  <c r="I91" i="11"/>
  <c r="H91" i="11"/>
  <c r="G91" i="11"/>
  <c r="F91" i="11"/>
  <c r="E91" i="11"/>
  <c r="E95" i="11" s="1"/>
  <c r="D91" i="11"/>
  <c r="D95" i="11" s="1"/>
  <c r="C91" i="11"/>
  <c r="B91" i="11"/>
  <c r="B95" i="11" s="1"/>
  <c r="M88" i="11"/>
  <c r="L88" i="11"/>
  <c r="K88" i="11"/>
  <c r="J88" i="11"/>
  <c r="I88" i="11"/>
  <c r="H88" i="11"/>
  <c r="G88" i="11"/>
  <c r="F88" i="11"/>
  <c r="E88" i="11"/>
  <c r="D88" i="11"/>
  <c r="C88" i="11"/>
  <c r="B88" i="11"/>
  <c r="M87" i="11"/>
  <c r="L87" i="11"/>
  <c r="K87" i="11"/>
  <c r="J87" i="11"/>
  <c r="I87" i="11"/>
  <c r="H87" i="11"/>
  <c r="G87" i="11"/>
  <c r="F87" i="11"/>
  <c r="E87" i="11"/>
  <c r="D87" i="11"/>
  <c r="C87" i="11"/>
  <c r="B87" i="11"/>
  <c r="M86" i="11"/>
  <c r="L86" i="11"/>
  <c r="K86" i="11"/>
  <c r="J86" i="11"/>
  <c r="I86" i="11"/>
  <c r="H86" i="11"/>
  <c r="G86" i="11"/>
  <c r="F86" i="11"/>
  <c r="E86" i="11"/>
  <c r="D86" i="11"/>
  <c r="C86" i="11"/>
  <c r="B86" i="11"/>
  <c r="M85" i="11"/>
  <c r="L85" i="11"/>
  <c r="K85" i="11"/>
  <c r="J85" i="11"/>
  <c r="I85" i="11"/>
  <c r="H85" i="11"/>
  <c r="G85" i="11"/>
  <c r="F85" i="11"/>
  <c r="E85" i="11"/>
  <c r="D85" i="11"/>
  <c r="C85" i="11"/>
  <c r="B85" i="11"/>
  <c r="M84" i="11"/>
  <c r="L84" i="11"/>
  <c r="K84" i="11"/>
  <c r="J84" i="11"/>
  <c r="I84" i="11"/>
  <c r="H84" i="11"/>
  <c r="G84" i="11"/>
  <c r="F84" i="11"/>
  <c r="E84" i="11"/>
  <c r="D84" i="11"/>
  <c r="C84" i="11"/>
  <c r="B84" i="11"/>
  <c r="M83" i="11"/>
  <c r="L83" i="11"/>
  <c r="K83" i="11"/>
  <c r="J83" i="11"/>
  <c r="I83" i="11"/>
  <c r="H83" i="11"/>
  <c r="G83" i="11"/>
  <c r="F83" i="11"/>
  <c r="E83" i="11"/>
  <c r="D83" i="11"/>
  <c r="C83" i="11"/>
  <c r="B83" i="11"/>
  <c r="M82" i="11"/>
  <c r="L82" i="11"/>
  <c r="K82" i="11"/>
  <c r="J82" i="11"/>
  <c r="I82" i="11"/>
  <c r="H82" i="11"/>
  <c r="G82" i="11"/>
  <c r="F82" i="11"/>
  <c r="E82" i="11"/>
  <c r="D82" i="11"/>
  <c r="C82" i="11"/>
  <c r="B82" i="11"/>
  <c r="M81" i="11"/>
  <c r="L81" i="11"/>
  <c r="K81" i="11"/>
  <c r="J81" i="11"/>
  <c r="I81" i="11"/>
  <c r="H81" i="11"/>
  <c r="G81" i="11"/>
  <c r="F81" i="11"/>
  <c r="E81" i="11"/>
  <c r="D81" i="11"/>
  <c r="C81" i="11"/>
  <c r="B81" i="11"/>
  <c r="M80" i="11"/>
  <c r="L80" i="11"/>
  <c r="K80" i="11"/>
  <c r="J80" i="11"/>
  <c r="I80" i="11"/>
  <c r="H80" i="11"/>
  <c r="G80" i="11"/>
  <c r="F80" i="11"/>
  <c r="E80" i="11"/>
  <c r="D80" i="11"/>
  <c r="C80" i="11"/>
  <c r="B80" i="11"/>
  <c r="M79" i="11"/>
  <c r="L79" i="11"/>
  <c r="K79" i="11"/>
  <c r="J79" i="11"/>
  <c r="I79" i="11"/>
  <c r="H79" i="11"/>
  <c r="G79" i="11"/>
  <c r="F79" i="11"/>
  <c r="E79" i="11"/>
  <c r="D79" i="11"/>
  <c r="C79" i="11"/>
  <c r="B79" i="11"/>
  <c r="M78" i="11"/>
  <c r="L78" i="11"/>
  <c r="K78" i="11"/>
  <c r="J78" i="11"/>
  <c r="I78" i="11"/>
  <c r="H78" i="11"/>
  <c r="G78" i="11"/>
  <c r="F78" i="11"/>
  <c r="E78" i="11"/>
  <c r="D78" i="11"/>
  <c r="C78" i="11"/>
  <c r="B78" i="11"/>
  <c r="M77" i="11"/>
  <c r="L77" i="11"/>
  <c r="K77" i="11"/>
  <c r="J77" i="11"/>
  <c r="I77" i="11"/>
  <c r="H77" i="11"/>
  <c r="G77" i="11"/>
  <c r="G89" i="11" s="1"/>
  <c r="F77" i="11"/>
  <c r="E77" i="11"/>
  <c r="D77" i="11"/>
  <c r="C77" i="11"/>
  <c r="B77" i="11"/>
  <c r="M74" i="11"/>
  <c r="L74" i="11"/>
  <c r="K74" i="11"/>
  <c r="J74" i="11"/>
  <c r="I74" i="11"/>
  <c r="H74" i="11"/>
  <c r="G74" i="11"/>
  <c r="F74" i="11"/>
  <c r="E74" i="11"/>
  <c r="D74" i="11"/>
  <c r="C74" i="11"/>
  <c r="B74" i="11"/>
  <c r="M73" i="11"/>
  <c r="L73" i="11"/>
  <c r="K73" i="11"/>
  <c r="J73" i="11"/>
  <c r="I73" i="11"/>
  <c r="H73" i="11"/>
  <c r="G73" i="11"/>
  <c r="F73" i="11"/>
  <c r="E73" i="11"/>
  <c r="D73" i="11"/>
  <c r="C73" i="11"/>
  <c r="B73" i="11"/>
  <c r="M72" i="11"/>
  <c r="L72" i="11"/>
  <c r="K72" i="11"/>
  <c r="J72" i="11"/>
  <c r="I72" i="11"/>
  <c r="H72" i="11"/>
  <c r="G72" i="11"/>
  <c r="F72" i="11"/>
  <c r="E72" i="11"/>
  <c r="D72" i="11"/>
  <c r="C72" i="11"/>
  <c r="B72" i="11"/>
  <c r="M71" i="11"/>
  <c r="L71" i="11"/>
  <c r="K71" i="11"/>
  <c r="J71" i="11"/>
  <c r="I71" i="11"/>
  <c r="H71" i="11"/>
  <c r="G71" i="11"/>
  <c r="F71" i="11"/>
  <c r="E71" i="11"/>
  <c r="D71" i="11"/>
  <c r="C71" i="11"/>
  <c r="B71" i="11"/>
  <c r="M70" i="11"/>
  <c r="L70" i="11"/>
  <c r="K70" i="11"/>
  <c r="J70" i="11"/>
  <c r="I70" i="11"/>
  <c r="H70" i="11"/>
  <c r="G70" i="11"/>
  <c r="F70" i="11"/>
  <c r="E70" i="11"/>
  <c r="D70" i="11"/>
  <c r="C70" i="11"/>
  <c r="B70" i="11"/>
  <c r="M69" i="11"/>
  <c r="L69" i="11"/>
  <c r="K69" i="11"/>
  <c r="J69" i="11"/>
  <c r="I69" i="11"/>
  <c r="H69" i="11"/>
  <c r="G69" i="11"/>
  <c r="F69" i="11"/>
  <c r="E69" i="11"/>
  <c r="D69" i="11"/>
  <c r="C69" i="11"/>
  <c r="B69" i="11"/>
  <c r="M68" i="11"/>
  <c r="L68" i="11"/>
  <c r="K68" i="11"/>
  <c r="J68" i="11"/>
  <c r="I68" i="11"/>
  <c r="H68" i="11"/>
  <c r="G68" i="11"/>
  <c r="F68" i="11"/>
  <c r="E68" i="11"/>
  <c r="D68" i="11"/>
  <c r="C68" i="11"/>
  <c r="B68" i="11"/>
  <c r="M67" i="11"/>
  <c r="L67" i="11"/>
  <c r="K67" i="11"/>
  <c r="J67" i="11"/>
  <c r="I67" i="11"/>
  <c r="H67" i="11"/>
  <c r="G67" i="11"/>
  <c r="F67" i="11"/>
  <c r="E67" i="11"/>
  <c r="D67" i="11"/>
  <c r="C67" i="11"/>
  <c r="B67" i="11"/>
  <c r="M66" i="11"/>
  <c r="L66" i="11"/>
  <c r="K66" i="11"/>
  <c r="J66" i="11"/>
  <c r="I66" i="11"/>
  <c r="H66" i="11"/>
  <c r="G66" i="11"/>
  <c r="F66" i="11"/>
  <c r="E66" i="11"/>
  <c r="D66" i="11"/>
  <c r="C66" i="11"/>
  <c r="B66" i="11"/>
  <c r="M65" i="11"/>
  <c r="L65" i="11"/>
  <c r="K65" i="11"/>
  <c r="J65" i="11"/>
  <c r="I65" i="11"/>
  <c r="H65" i="11"/>
  <c r="G65" i="11"/>
  <c r="F65" i="11"/>
  <c r="E65" i="11"/>
  <c r="D65" i="11"/>
  <c r="C65" i="11"/>
  <c r="B65" i="11"/>
  <c r="M64" i="11"/>
  <c r="L64" i="11"/>
  <c r="K64" i="11"/>
  <c r="K75" i="11" s="1"/>
  <c r="J64" i="11"/>
  <c r="I64" i="11"/>
  <c r="H64" i="11"/>
  <c r="G64" i="11"/>
  <c r="F64" i="11"/>
  <c r="E64" i="11"/>
  <c r="D64" i="11"/>
  <c r="C64" i="11"/>
  <c r="B64" i="11"/>
  <c r="M61" i="11"/>
  <c r="L61" i="11"/>
  <c r="K61" i="11"/>
  <c r="J61" i="11"/>
  <c r="I61" i="11"/>
  <c r="H61" i="11"/>
  <c r="G61" i="11"/>
  <c r="F61" i="11"/>
  <c r="E61" i="11"/>
  <c r="D61" i="11"/>
  <c r="C61" i="11"/>
  <c r="B61" i="11"/>
  <c r="M60" i="11"/>
  <c r="L60" i="11"/>
  <c r="K60" i="11"/>
  <c r="J60" i="11"/>
  <c r="I60" i="11"/>
  <c r="H60" i="11"/>
  <c r="G60" i="11"/>
  <c r="F60" i="11"/>
  <c r="E60" i="11"/>
  <c r="D60" i="11"/>
  <c r="C60" i="11"/>
  <c r="B60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M58" i="11"/>
  <c r="L58" i="11"/>
  <c r="K58" i="11"/>
  <c r="J58" i="11"/>
  <c r="I58" i="11"/>
  <c r="H58" i="11"/>
  <c r="G58" i="11"/>
  <c r="F58" i="11"/>
  <c r="E58" i="11"/>
  <c r="D58" i="11"/>
  <c r="C58" i="11"/>
  <c r="B58" i="11"/>
  <c r="M57" i="11"/>
  <c r="L57" i="11"/>
  <c r="K57" i="11"/>
  <c r="J57" i="11"/>
  <c r="I57" i="11"/>
  <c r="H57" i="11"/>
  <c r="G57" i="11"/>
  <c r="F57" i="11"/>
  <c r="E57" i="11"/>
  <c r="D57" i="11"/>
  <c r="C57" i="11"/>
  <c r="B57" i="11"/>
  <c r="M56" i="11"/>
  <c r="L56" i="11"/>
  <c r="K56" i="11"/>
  <c r="J56" i="11"/>
  <c r="I56" i="11"/>
  <c r="H56" i="11"/>
  <c r="G56" i="11"/>
  <c r="F56" i="11"/>
  <c r="E56" i="11"/>
  <c r="D56" i="11"/>
  <c r="C56" i="11"/>
  <c r="B56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M53" i="11"/>
  <c r="L53" i="11"/>
  <c r="K53" i="11"/>
  <c r="J53" i="11"/>
  <c r="I53" i="11"/>
  <c r="H53" i="11"/>
  <c r="G53" i="11"/>
  <c r="F53" i="11"/>
  <c r="E53" i="11"/>
  <c r="D53" i="11"/>
  <c r="C53" i="11"/>
  <c r="B53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M46" i="11"/>
  <c r="L46" i="11"/>
  <c r="K46" i="11"/>
  <c r="K51" i="11" s="1"/>
  <c r="J46" i="11"/>
  <c r="I46" i="11"/>
  <c r="I51" i="11" s="1"/>
  <c r="H46" i="11"/>
  <c r="G46" i="11"/>
  <c r="F46" i="11"/>
  <c r="F51" i="11" s="1"/>
  <c r="E46" i="11"/>
  <c r="D46" i="11"/>
  <c r="C46" i="11"/>
  <c r="C51" i="11" s="1"/>
  <c r="B46" i="11"/>
  <c r="M43" i="11"/>
  <c r="L43" i="11"/>
  <c r="K43" i="11"/>
  <c r="J43" i="11"/>
  <c r="I43" i="11"/>
  <c r="H43" i="11"/>
  <c r="G43" i="11"/>
  <c r="F43" i="11"/>
  <c r="E43" i="11"/>
  <c r="D43" i="11"/>
  <c r="C43" i="11"/>
  <c r="B43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M39" i="11"/>
  <c r="L39" i="11"/>
  <c r="K39" i="11"/>
  <c r="J39" i="11"/>
  <c r="I39" i="11"/>
  <c r="H39" i="11"/>
  <c r="G39" i="11"/>
  <c r="F39" i="11"/>
  <c r="E39" i="11"/>
  <c r="D39" i="11"/>
  <c r="C39" i="11"/>
  <c r="B39" i="11"/>
  <c r="M38" i="11"/>
  <c r="L38" i="11"/>
  <c r="K38" i="11"/>
  <c r="J38" i="11"/>
  <c r="I38" i="11"/>
  <c r="H38" i="11"/>
  <c r="G38" i="11"/>
  <c r="F38" i="11"/>
  <c r="E38" i="11"/>
  <c r="D38" i="11"/>
  <c r="C38" i="11"/>
  <c r="B38" i="11"/>
  <c r="M37" i="11"/>
  <c r="L37" i="11"/>
  <c r="K37" i="11"/>
  <c r="J37" i="11"/>
  <c r="I37" i="11"/>
  <c r="H37" i="11"/>
  <c r="G37" i="11"/>
  <c r="F37" i="11"/>
  <c r="E37" i="11"/>
  <c r="D37" i="11"/>
  <c r="C37" i="11"/>
  <c r="B37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M33" i="11"/>
  <c r="M35" i="11" s="1"/>
  <c r="L33" i="11"/>
  <c r="L35" i="11" s="1"/>
  <c r="K33" i="11"/>
  <c r="J33" i="11"/>
  <c r="J35" i="11" s="1"/>
  <c r="I33" i="11"/>
  <c r="H33" i="11"/>
  <c r="G33" i="11"/>
  <c r="G35" i="11" s="1"/>
  <c r="F33" i="11"/>
  <c r="E33" i="11"/>
  <c r="E35" i="11" s="1"/>
  <c r="D33" i="11"/>
  <c r="D35" i="11" s="1"/>
  <c r="C33" i="11"/>
  <c r="B33" i="11"/>
  <c r="B35" i="11" s="1"/>
  <c r="M30" i="11"/>
  <c r="L30" i="11"/>
  <c r="K30" i="11"/>
  <c r="J30" i="11"/>
  <c r="I30" i="11"/>
  <c r="H30" i="11"/>
  <c r="G30" i="11"/>
  <c r="F30" i="11"/>
  <c r="E30" i="11"/>
  <c r="D30" i="11"/>
  <c r="C30" i="11"/>
  <c r="B30" i="11"/>
  <c r="M29" i="11"/>
  <c r="L29" i="11"/>
  <c r="L31" i="11" s="1"/>
  <c r="K29" i="11"/>
  <c r="J29" i="11"/>
  <c r="I29" i="11"/>
  <c r="H29" i="11"/>
  <c r="G29" i="11"/>
  <c r="F29" i="11"/>
  <c r="E29" i="11"/>
  <c r="D29" i="11"/>
  <c r="C29" i="11"/>
  <c r="B29" i="11"/>
  <c r="B31" i="11" s="1"/>
  <c r="M24" i="11"/>
  <c r="L24" i="11"/>
  <c r="K24" i="11"/>
  <c r="J24" i="11"/>
  <c r="I24" i="11"/>
  <c r="H24" i="11"/>
  <c r="G24" i="11"/>
  <c r="F24" i="11"/>
  <c r="E24" i="11"/>
  <c r="D24" i="11"/>
  <c r="C24" i="11"/>
  <c r="B24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B17" i="11" s="1"/>
  <c r="B133" i="11" s="1"/>
  <c r="M9" i="11"/>
  <c r="L9" i="11"/>
  <c r="K9" i="11"/>
  <c r="J9" i="11"/>
  <c r="I9" i="11"/>
  <c r="I17" i="11" s="1"/>
  <c r="I133" i="11" s="1"/>
  <c r="H9" i="11"/>
  <c r="H17" i="11" s="1"/>
  <c r="H133" i="11" s="1"/>
  <c r="G9" i="11"/>
  <c r="F9" i="11"/>
  <c r="F17" i="11" s="1"/>
  <c r="F133" i="11" s="1"/>
  <c r="E9" i="11"/>
  <c r="D9" i="11"/>
  <c r="C9" i="11"/>
  <c r="A141" i="10"/>
  <c r="A140" i="10"/>
  <c r="A134" i="10"/>
  <c r="A133" i="10"/>
  <c r="M128" i="10"/>
  <c r="L128" i="10"/>
  <c r="K128" i="10"/>
  <c r="J128" i="10"/>
  <c r="I128" i="10"/>
  <c r="H128" i="10"/>
  <c r="G128" i="10"/>
  <c r="F128" i="10"/>
  <c r="E128" i="10"/>
  <c r="D128" i="10"/>
  <c r="C128" i="10"/>
  <c r="B128" i="10"/>
  <c r="M127" i="10"/>
  <c r="L127" i="10"/>
  <c r="K127" i="10"/>
  <c r="J127" i="10"/>
  <c r="I127" i="10"/>
  <c r="H127" i="10"/>
  <c r="G127" i="10"/>
  <c r="F127" i="10"/>
  <c r="E127" i="10"/>
  <c r="D127" i="10"/>
  <c r="C127" i="10"/>
  <c r="B127" i="10"/>
  <c r="M126" i="10"/>
  <c r="L126" i="10"/>
  <c r="K126" i="10"/>
  <c r="K129" i="10" s="1"/>
  <c r="J126" i="10"/>
  <c r="I126" i="10"/>
  <c r="H126" i="10"/>
  <c r="G126" i="10"/>
  <c r="F126" i="10"/>
  <c r="F129" i="10" s="1"/>
  <c r="E126" i="10"/>
  <c r="D126" i="10"/>
  <c r="C126" i="10"/>
  <c r="C129" i="10" s="1"/>
  <c r="B126" i="10"/>
  <c r="M123" i="10"/>
  <c r="L123" i="10"/>
  <c r="K123" i="10"/>
  <c r="J123" i="10"/>
  <c r="I123" i="10"/>
  <c r="H123" i="10"/>
  <c r="G123" i="10"/>
  <c r="F123" i="10"/>
  <c r="E123" i="10"/>
  <c r="D123" i="10"/>
  <c r="C123" i="10"/>
  <c r="B123" i="10"/>
  <c r="M122" i="10"/>
  <c r="L122" i="10"/>
  <c r="K122" i="10"/>
  <c r="J122" i="10"/>
  <c r="I122" i="10"/>
  <c r="H122" i="10"/>
  <c r="G122" i="10"/>
  <c r="F122" i="10"/>
  <c r="E122" i="10"/>
  <c r="D122" i="10"/>
  <c r="C122" i="10"/>
  <c r="B122" i="10"/>
  <c r="M121" i="10"/>
  <c r="L121" i="10"/>
  <c r="K121" i="10"/>
  <c r="J121" i="10"/>
  <c r="I121" i="10"/>
  <c r="H121" i="10"/>
  <c r="G121" i="10"/>
  <c r="F121" i="10"/>
  <c r="E121" i="10"/>
  <c r="D121" i="10"/>
  <c r="C121" i="10"/>
  <c r="B121" i="10"/>
  <c r="M120" i="10"/>
  <c r="L120" i="10"/>
  <c r="K120" i="10"/>
  <c r="J120" i="10"/>
  <c r="I120" i="10"/>
  <c r="H120" i="10"/>
  <c r="G120" i="10"/>
  <c r="F120" i="10"/>
  <c r="E120" i="10"/>
  <c r="D120" i="10"/>
  <c r="C120" i="10"/>
  <c r="B120" i="10"/>
  <c r="M119" i="10"/>
  <c r="L119" i="10"/>
  <c r="K119" i="10"/>
  <c r="J119" i="10"/>
  <c r="I119" i="10"/>
  <c r="H119" i="10"/>
  <c r="G119" i="10"/>
  <c r="F119" i="10"/>
  <c r="E119" i="10"/>
  <c r="D119" i="10"/>
  <c r="C119" i="10"/>
  <c r="B119" i="10"/>
  <c r="M118" i="10"/>
  <c r="L118" i="10"/>
  <c r="K118" i="10"/>
  <c r="J118" i="10"/>
  <c r="I118" i="10"/>
  <c r="H118" i="10"/>
  <c r="G118" i="10"/>
  <c r="F118" i="10"/>
  <c r="E118" i="10"/>
  <c r="D118" i="10"/>
  <c r="C118" i="10"/>
  <c r="B118" i="10"/>
  <c r="M117" i="10"/>
  <c r="L117" i="10"/>
  <c r="K117" i="10"/>
  <c r="J117" i="10"/>
  <c r="I117" i="10"/>
  <c r="H117" i="10"/>
  <c r="G117" i="10"/>
  <c r="F117" i="10"/>
  <c r="E117" i="10"/>
  <c r="D117" i="10"/>
  <c r="C117" i="10"/>
  <c r="B117" i="10"/>
  <c r="M114" i="10"/>
  <c r="L114" i="10"/>
  <c r="K114" i="10"/>
  <c r="J114" i="10"/>
  <c r="I114" i="10"/>
  <c r="H114" i="10"/>
  <c r="G114" i="10"/>
  <c r="F114" i="10"/>
  <c r="E114" i="10"/>
  <c r="D114" i="10"/>
  <c r="C114" i="10"/>
  <c r="B114" i="10"/>
  <c r="M113" i="10"/>
  <c r="L113" i="10"/>
  <c r="K113" i="10"/>
  <c r="J113" i="10"/>
  <c r="I113" i="10"/>
  <c r="H113" i="10"/>
  <c r="G113" i="10"/>
  <c r="F113" i="10"/>
  <c r="E113" i="10"/>
  <c r="D113" i="10"/>
  <c r="C113" i="10"/>
  <c r="B113" i="10"/>
  <c r="M112" i="10"/>
  <c r="L112" i="10"/>
  <c r="K112" i="10"/>
  <c r="J112" i="10"/>
  <c r="I112" i="10"/>
  <c r="H112" i="10"/>
  <c r="G112" i="10"/>
  <c r="F112" i="10"/>
  <c r="E112" i="10"/>
  <c r="D112" i="10"/>
  <c r="C112" i="10"/>
  <c r="B112" i="10"/>
  <c r="M111" i="10"/>
  <c r="M115" i="10" s="1"/>
  <c r="L111" i="10"/>
  <c r="L115" i="10" s="1"/>
  <c r="K111" i="10"/>
  <c r="J111" i="10"/>
  <c r="I111" i="10"/>
  <c r="H111" i="10"/>
  <c r="G111" i="10"/>
  <c r="G115" i="10" s="1"/>
  <c r="F111" i="10"/>
  <c r="E111" i="10"/>
  <c r="E115" i="10" s="1"/>
  <c r="D111" i="10"/>
  <c r="C111" i="10"/>
  <c r="B111" i="10"/>
  <c r="M108" i="10"/>
  <c r="L108" i="10"/>
  <c r="K108" i="10"/>
  <c r="J108" i="10"/>
  <c r="I108" i="10"/>
  <c r="H108" i="10"/>
  <c r="G108" i="10"/>
  <c r="F108" i="10"/>
  <c r="E108" i="10"/>
  <c r="D108" i="10"/>
  <c r="C108" i="10"/>
  <c r="B108" i="10"/>
  <c r="M107" i="10"/>
  <c r="L107" i="10"/>
  <c r="K107" i="10"/>
  <c r="J107" i="10"/>
  <c r="I107" i="10"/>
  <c r="H107" i="10"/>
  <c r="G107" i="10"/>
  <c r="F107" i="10"/>
  <c r="E107" i="10"/>
  <c r="D107" i="10"/>
  <c r="C107" i="10"/>
  <c r="B107" i="10"/>
  <c r="M106" i="10"/>
  <c r="L106" i="10"/>
  <c r="K106" i="10"/>
  <c r="J106" i="10"/>
  <c r="I106" i="10"/>
  <c r="H106" i="10"/>
  <c r="G106" i="10"/>
  <c r="F106" i="10"/>
  <c r="E106" i="10"/>
  <c r="D106" i="10"/>
  <c r="C106" i="10"/>
  <c r="B106" i="10"/>
  <c r="M105" i="10"/>
  <c r="L105" i="10"/>
  <c r="K105" i="10"/>
  <c r="J105" i="10"/>
  <c r="I105" i="10"/>
  <c r="H105" i="10"/>
  <c r="G105" i="10"/>
  <c r="F105" i="10"/>
  <c r="E105" i="10"/>
  <c r="D105" i="10"/>
  <c r="C105" i="10"/>
  <c r="B105" i="10"/>
  <c r="M104" i="10"/>
  <c r="L104" i="10"/>
  <c r="K104" i="10"/>
  <c r="J104" i="10"/>
  <c r="I104" i="10"/>
  <c r="H104" i="10"/>
  <c r="G104" i="10"/>
  <c r="F104" i="10"/>
  <c r="E104" i="10"/>
  <c r="D104" i="10"/>
  <c r="C104" i="10"/>
  <c r="B104" i="10"/>
  <c r="M103" i="10"/>
  <c r="L103" i="10"/>
  <c r="K103" i="10"/>
  <c r="J103" i="10"/>
  <c r="I103" i="10"/>
  <c r="H103" i="10"/>
  <c r="G103" i="10"/>
  <c r="F103" i="10"/>
  <c r="E103" i="10"/>
  <c r="D103" i="10"/>
  <c r="C103" i="10"/>
  <c r="B103" i="10"/>
  <c r="M102" i="10"/>
  <c r="L102" i="10"/>
  <c r="K102" i="10"/>
  <c r="J102" i="10"/>
  <c r="I102" i="10"/>
  <c r="H102" i="10"/>
  <c r="G102" i="10"/>
  <c r="F102" i="10"/>
  <c r="E102" i="10"/>
  <c r="D102" i="10"/>
  <c r="C102" i="10"/>
  <c r="B102" i="10"/>
  <c r="M101" i="10"/>
  <c r="L101" i="10"/>
  <c r="K101" i="10"/>
  <c r="J101" i="10"/>
  <c r="I101" i="10"/>
  <c r="H101" i="10"/>
  <c r="G101" i="10"/>
  <c r="F101" i="10"/>
  <c r="E101" i="10"/>
  <c r="D101" i="10"/>
  <c r="C101" i="10"/>
  <c r="B101" i="10"/>
  <c r="M100" i="10"/>
  <c r="L100" i="10"/>
  <c r="K100" i="10"/>
  <c r="J100" i="10"/>
  <c r="I100" i="10"/>
  <c r="H100" i="10"/>
  <c r="G100" i="10"/>
  <c r="F100" i="10"/>
  <c r="E100" i="10"/>
  <c r="D100" i="10"/>
  <c r="C100" i="10"/>
  <c r="B100" i="10"/>
  <c r="M99" i="10"/>
  <c r="L99" i="10"/>
  <c r="K99" i="10"/>
  <c r="J99" i="10"/>
  <c r="I99" i="10"/>
  <c r="H99" i="10"/>
  <c r="G99" i="10"/>
  <c r="F99" i="10"/>
  <c r="E99" i="10"/>
  <c r="D99" i="10"/>
  <c r="C99" i="10"/>
  <c r="B99" i="10"/>
  <c r="M98" i="10"/>
  <c r="L98" i="10"/>
  <c r="K98" i="10"/>
  <c r="J98" i="10"/>
  <c r="I98" i="10"/>
  <c r="H98" i="10"/>
  <c r="G98" i="10"/>
  <c r="F98" i="10"/>
  <c r="E98" i="10"/>
  <c r="D98" i="10"/>
  <c r="C98" i="10"/>
  <c r="B98" i="10"/>
  <c r="M97" i="10"/>
  <c r="L97" i="10"/>
  <c r="L109" i="10" s="1"/>
  <c r="K97" i="10"/>
  <c r="J97" i="10"/>
  <c r="J109" i="10" s="1"/>
  <c r="I97" i="10"/>
  <c r="H97" i="10"/>
  <c r="G97" i="10"/>
  <c r="F97" i="10"/>
  <c r="E97" i="10"/>
  <c r="D97" i="10"/>
  <c r="D109" i="10" s="1"/>
  <c r="C97" i="10"/>
  <c r="B97" i="10"/>
  <c r="M93" i="10"/>
  <c r="L93" i="10"/>
  <c r="K93" i="10"/>
  <c r="J93" i="10"/>
  <c r="I93" i="10"/>
  <c r="H93" i="10"/>
  <c r="G93" i="10"/>
  <c r="F93" i="10"/>
  <c r="E93" i="10"/>
  <c r="D93" i="10"/>
  <c r="C93" i="10"/>
  <c r="B93" i="10"/>
  <c r="M92" i="10"/>
  <c r="L92" i="10"/>
  <c r="K92" i="10"/>
  <c r="J92" i="10"/>
  <c r="I92" i="10"/>
  <c r="H92" i="10"/>
  <c r="G92" i="10"/>
  <c r="F92" i="10"/>
  <c r="E92" i="10"/>
  <c r="D92" i="10"/>
  <c r="C92" i="10"/>
  <c r="B92" i="10"/>
  <c r="M91" i="10"/>
  <c r="L91" i="10"/>
  <c r="K91" i="10"/>
  <c r="J91" i="10"/>
  <c r="I91" i="10"/>
  <c r="H91" i="10"/>
  <c r="H95" i="10" s="1"/>
  <c r="G91" i="10"/>
  <c r="F91" i="10"/>
  <c r="E91" i="10"/>
  <c r="D91" i="10"/>
  <c r="C91" i="10"/>
  <c r="B91" i="10"/>
  <c r="M88" i="10"/>
  <c r="L88" i="10"/>
  <c r="K88" i="10"/>
  <c r="J88" i="10"/>
  <c r="I88" i="10"/>
  <c r="H88" i="10"/>
  <c r="G88" i="10"/>
  <c r="F88" i="10"/>
  <c r="E88" i="10"/>
  <c r="D88" i="10"/>
  <c r="C88" i="10"/>
  <c r="B88" i="10"/>
  <c r="M87" i="10"/>
  <c r="L87" i="10"/>
  <c r="K87" i="10"/>
  <c r="J87" i="10"/>
  <c r="I87" i="10"/>
  <c r="H87" i="10"/>
  <c r="G87" i="10"/>
  <c r="F87" i="10"/>
  <c r="E87" i="10"/>
  <c r="D87" i="10"/>
  <c r="C87" i="10"/>
  <c r="B87" i="10"/>
  <c r="M86" i="10"/>
  <c r="L86" i="10"/>
  <c r="K86" i="10"/>
  <c r="J86" i="10"/>
  <c r="I86" i="10"/>
  <c r="H86" i="10"/>
  <c r="G86" i="10"/>
  <c r="F86" i="10"/>
  <c r="E86" i="10"/>
  <c r="D86" i="10"/>
  <c r="C86" i="10"/>
  <c r="B86" i="10"/>
  <c r="M85" i="10"/>
  <c r="L85" i="10"/>
  <c r="K85" i="10"/>
  <c r="J85" i="10"/>
  <c r="I85" i="10"/>
  <c r="H85" i="10"/>
  <c r="G85" i="10"/>
  <c r="F85" i="10"/>
  <c r="E85" i="10"/>
  <c r="D85" i="10"/>
  <c r="C85" i="10"/>
  <c r="B85" i="10"/>
  <c r="M84" i="10"/>
  <c r="L84" i="10"/>
  <c r="K84" i="10"/>
  <c r="J84" i="10"/>
  <c r="I84" i="10"/>
  <c r="H84" i="10"/>
  <c r="G84" i="10"/>
  <c r="F84" i="10"/>
  <c r="E84" i="10"/>
  <c r="D84" i="10"/>
  <c r="C84" i="10"/>
  <c r="B84" i="10"/>
  <c r="M83" i="10"/>
  <c r="L83" i="10"/>
  <c r="K83" i="10"/>
  <c r="J83" i="10"/>
  <c r="I83" i="10"/>
  <c r="H83" i="10"/>
  <c r="G83" i="10"/>
  <c r="F83" i="10"/>
  <c r="E83" i="10"/>
  <c r="D83" i="10"/>
  <c r="C83" i="10"/>
  <c r="B83" i="10"/>
  <c r="M82" i="10"/>
  <c r="L82" i="10"/>
  <c r="K82" i="10"/>
  <c r="J82" i="10"/>
  <c r="I82" i="10"/>
  <c r="H82" i="10"/>
  <c r="G82" i="10"/>
  <c r="F82" i="10"/>
  <c r="E82" i="10"/>
  <c r="D82" i="10"/>
  <c r="C82" i="10"/>
  <c r="B82" i="10"/>
  <c r="M81" i="10"/>
  <c r="L81" i="10"/>
  <c r="K81" i="10"/>
  <c r="J81" i="10"/>
  <c r="I81" i="10"/>
  <c r="H81" i="10"/>
  <c r="G81" i="10"/>
  <c r="F81" i="10"/>
  <c r="E81" i="10"/>
  <c r="D81" i="10"/>
  <c r="C81" i="10"/>
  <c r="B81" i="10"/>
  <c r="M80" i="10"/>
  <c r="L80" i="10"/>
  <c r="K80" i="10"/>
  <c r="J80" i="10"/>
  <c r="I80" i="10"/>
  <c r="H80" i="10"/>
  <c r="G80" i="10"/>
  <c r="F80" i="10"/>
  <c r="E80" i="10"/>
  <c r="D80" i="10"/>
  <c r="C80" i="10"/>
  <c r="B80" i="10"/>
  <c r="M79" i="10"/>
  <c r="L79" i="10"/>
  <c r="K79" i="10"/>
  <c r="J79" i="10"/>
  <c r="I79" i="10"/>
  <c r="H79" i="10"/>
  <c r="G79" i="10"/>
  <c r="F79" i="10"/>
  <c r="E79" i="10"/>
  <c r="D79" i="10"/>
  <c r="C79" i="10"/>
  <c r="B79" i="10"/>
  <c r="M78" i="10"/>
  <c r="L78" i="10"/>
  <c r="K78" i="10"/>
  <c r="J78" i="10"/>
  <c r="I78" i="10"/>
  <c r="H78" i="10"/>
  <c r="G78" i="10"/>
  <c r="F78" i="10"/>
  <c r="E78" i="10"/>
  <c r="D78" i="10"/>
  <c r="C78" i="10"/>
  <c r="B78" i="10"/>
  <c r="M77" i="10"/>
  <c r="L77" i="10"/>
  <c r="K77" i="10"/>
  <c r="K89" i="10" s="1"/>
  <c r="J77" i="10"/>
  <c r="I77" i="10"/>
  <c r="I89" i="10" s="1"/>
  <c r="H77" i="10"/>
  <c r="G77" i="10"/>
  <c r="F77" i="10"/>
  <c r="E77" i="10"/>
  <c r="D77" i="10"/>
  <c r="C77" i="10"/>
  <c r="B77" i="10"/>
  <c r="M74" i="10"/>
  <c r="L74" i="10"/>
  <c r="K74" i="10"/>
  <c r="J74" i="10"/>
  <c r="I74" i="10"/>
  <c r="H74" i="10"/>
  <c r="G74" i="10"/>
  <c r="F74" i="10"/>
  <c r="E74" i="10"/>
  <c r="D74" i="10"/>
  <c r="C74" i="10"/>
  <c r="B74" i="10"/>
  <c r="M73" i="10"/>
  <c r="L73" i="10"/>
  <c r="K73" i="10"/>
  <c r="J73" i="10"/>
  <c r="I73" i="10"/>
  <c r="H73" i="10"/>
  <c r="G73" i="10"/>
  <c r="F73" i="10"/>
  <c r="E73" i="10"/>
  <c r="D73" i="10"/>
  <c r="C73" i="10"/>
  <c r="B73" i="10"/>
  <c r="M72" i="10"/>
  <c r="L72" i="10"/>
  <c r="K72" i="10"/>
  <c r="J72" i="10"/>
  <c r="I72" i="10"/>
  <c r="H72" i="10"/>
  <c r="G72" i="10"/>
  <c r="F72" i="10"/>
  <c r="E72" i="10"/>
  <c r="D72" i="10"/>
  <c r="C72" i="10"/>
  <c r="B72" i="10"/>
  <c r="M71" i="10"/>
  <c r="L71" i="10"/>
  <c r="K71" i="10"/>
  <c r="J71" i="10"/>
  <c r="I71" i="10"/>
  <c r="H71" i="10"/>
  <c r="G71" i="10"/>
  <c r="F71" i="10"/>
  <c r="E71" i="10"/>
  <c r="D71" i="10"/>
  <c r="C71" i="10"/>
  <c r="B71" i="10"/>
  <c r="M70" i="10"/>
  <c r="L70" i="10"/>
  <c r="K70" i="10"/>
  <c r="J70" i="10"/>
  <c r="I70" i="10"/>
  <c r="H70" i="10"/>
  <c r="G70" i="10"/>
  <c r="F70" i="10"/>
  <c r="E70" i="10"/>
  <c r="D70" i="10"/>
  <c r="C70" i="10"/>
  <c r="B70" i="10"/>
  <c r="M69" i="10"/>
  <c r="L69" i="10"/>
  <c r="K69" i="10"/>
  <c r="J69" i="10"/>
  <c r="I69" i="10"/>
  <c r="H69" i="10"/>
  <c r="G69" i="10"/>
  <c r="F69" i="10"/>
  <c r="E69" i="10"/>
  <c r="D69" i="10"/>
  <c r="C69" i="10"/>
  <c r="B69" i="10"/>
  <c r="M68" i="10"/>
  <c r="L68" i="10"/>
  <c r="K68" i="10"/>
  <c r="J68" i="10"/>
  <c r="I68" i="10"/>
  <c r="H68" i="10"/>
  <c r="G68" i="10"/>
  <c r="F68" i="10"/>
  <c r="E68" i="10"/>
  <c r="D68" i="10"/>
  <c r="C68" i="10"/>
  <c r="B68" i="10"/>
  <c r="M67" i="10"/>
  <c r="L67" i="10"/>
  <c r="K67" i="10"/>
  <c r="J67" i="10"/>
  <c r="I67" i="10"/>
  <c r="H67" i="10"/>
  <c r="G67" i="10"/>
  <c r="F67" i="10"/>
  <c r="E67" i="10"/>
  <c r="D67" i="10"/>
  <c r="C67" i="10"/>
  <c r="B67" i="10"/>
  <c r="M66" i="10"/>
  <c r="L66" i="10"/>
  <c r="K66" i="10"/>
  <c r="J66" i="10"/>
  <c r="I66" i="10"/>
  <c r="H66" i="10"/>
  <c r="G66" i="10"/>
  <c r="F66" i="10"/>
  <c r="E66" i="10"/>
  <c r="D66" i="10"/>
  <c r="C66" i="10"/>
  <c r="B66" i="10"/>
  <c r="M65" i="10"/>
  <c r="L65" i="10"/>
  <c r="K65" i="10"/>
  <c r="J65" i="10"/>
  <c r="I65" i="10"/>
  <c r="H65" i="10"/>
  <c r="G65" i="10"/>
  <c r="F65" i="10"/>
  <c r="E65" i="10"/>
  <c r="D65" i="10"/>
  <c r="C65" i="10"/>
  <c r="B65" i="10"/>
  <c r="M64" i="10"/>
  <c r="L64" i="10"/>
  <c r="K64" i="10"/>
  <c r="J64" i="10"/>
  <c r="J75" i="10" s="1"/>
  <c r="I64" i="10"/>
  <c r="H64" i="10"/>
  <c r="G64" i="10"/>
  <c r="F64" i="10"/>
  <c r="E64" i="10"/>
  <c r="D64" i="10"/>
  <c r="C64" i="10"/>
  <c r="B64" i="10"/>
  <c r="B75" i="10" s="1"/>
  <c r="M61" i="10"/>
  <c r="L61" i="10"/>
  <c r="K61" i="10"/>
  <c r="J61" i="10"/>
  <c r="I61" i="10"/>
  <c r="H61" i="10"/>
  <c r="G61" i="10"/>
  <c r="F61" i="10"/>
  <c r="E61" i="10"/>
  <c r="D61" i="10"/>
  <c r="C61" i="10"/>
  <c r="B61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M53" i="10"/>
  <c r="L53" i="10"/>
  <c r="K53" i="10"/>
  <c r="J53" i="10"/>
  <c r="I53" i="10"/>
  <c r="H53" i="10"/>
  <c r="G53" i="10"/>
  <c r="F53" i="10"/>
  <c r="E53" i="10"/>
  <c r="D53" i="10"/>
  <c r="C53" i="10"/>
  <c r="C62" i="10" s="1"/>
  <c r="B53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M46" i="10"/>
  <c r="L46" i="10"/>
  <c r="L51" i="10" s="1"/>
  <c r="K46" i="10"/>
  <c r="J46" i="10"/>
  <c r="I46" i="10"/>
  <c r="H46" i="10"/>
  <c r="G46" i="10"/>
  <c r="F46" i="10"/>
  <c r="E46" i="10"/>
  <c r="E51" i="10" s="1"/>
  <c r="D46" i="10"/>
  <c r="C46" i="10"/>
  <c r="B46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M37" i="10"/>
  <c r="L37" i="10"/>
  <c r="K37" i="10"/>
  <c r="J37" i="10"/>
  <c r="I37" i="10"/>
  <c r="H37" i="10"/>
  <c r="G37" i="10"/>
  <c r="F37" i="10"/>
  <c r="F44" i="10" s="1"/>
  <c r="E37" i="10"/>
  <c r="D37" i="10"/>
  <c r="C37" i="10"/>
  <c r="B37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M33" i="10"/>
  <c r="L33" i="10"/>
  <c r="K33" i="10"/>
  <c r="K35" i="10" s="1"/>
  <c r="J33" i="10"/>
  <c r="I33" i="10"/>
  <c r="I35" i="10" s="1"/>
  <c r="H33" i="10"/>
  <c r="H35" i="10" s="1"/>
  <c r="G33" i="10"/>
  <c r="F33" i="10"/>
  <c r="F35" i="10" s="1"/>
  <c r="E33" i="10"/>
  <c r="D33" i="10"/>
  <c r="C33" i="10"/>
  <c r="B33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M10" i="10"/>
  <c r="L10" i="10"/>
  <c r="K10" i="10"/>
  <c r="J10" i="10"/>
  <c r="I10" i="10"/>
  <c r="H10" i="10"/>
  <c r="G10" i="10"/>
  <c r="F10" i="10"/>
  <c r="E10" i="10"/>
  <c r="D10" i="10"/>
  <c r="B10" i="10"/>
  <c r="M9" i="10"/>
  <c r="L9" i="10"/>
  <c r="K9" i="10"/>
  <c r="J9" i="10"/>
  <c r="I9" i="10"/>
  <c r="H9" i="10"/>
  <c r="G9" i="10"/>
  <c r="F9" i="10"/>
  <c r="E9" i="10"/>
  <c r="D9" i="10"/>
  <c r="C9" i="10"/>
  <c r="A141" i="9"/>
  <c r="A140" i="9"/>
  <c r="A134" i="9"/>
  <c r="A133" i="9"/>
  <c r="M128" i="9"/>
  <c r="L128" i="9"/>
  <c r="K128" i="9"/>
  <c r="J128" i="9"/>
  <c r="I128" i="9"/>
  <c r="H128" i="9"/>
  <c r="G128" i="9"/>
  <c r="F128" i="9"/>
  <c r="E128" i="9"/>
  <c r="D128" i="9"/>
  <c r="C128" i="9"/>
  <c r="B128" i="9"/>
  <c r="M127" i="9"/>
  <c r="L127" i="9"/>
  <c r="K127" i="9"/>
  <c r="J127" i="9"/>
  <c r="I127" i="9"/>
  <c r="H127" i="9"/>
  <c r="G127" i="9"/>
  <c r="F127" i="9"/>
  <c r="E127" i="9"/>
  <c r="D127" i="9"/>
  <c r="C127" i="9"/>
  <c r="B127" i="9"/>
  <c r="M126" i="9"/>
  <c r="M129" i="9" s="1"/>
  <c r="L126" i="9"/>
  <c r="K126" i="9"/>
  <c r="K129" i="9" s="1"/>
  <c r="J126" i="9"/>
  <c r="J129" i="9" s="1"/>
  <c r="I126" i="9"/>
  <c r="H126" i="9"/>
  <c r="G126" i="9"/>
  <c r="F126" i="9"/>
  <c r="E126" i="9"/>
  <c r="E129" i="9" s="1"/>
  <c r="D126" i="9"/>
  <c r="C126" i="9"/>
  <c r="C129" i="9" s="1"/>
  <c r="B126" i="9"/>
  <c r="B129" i="9" s="1"/>
  <c r="M123" i="9"/>
  <c r="L123" i="9"/>
  <c r="K123" i="9"/>
  <c r="J123" i="9"/>
  <c r="I123" i="9"/>
  <c r="H123" i="9"/>
  <c r="G123" i="9"/>
  <c r="F123" i="9"/>
  <c r="E123" i="9"/>
  <c r="D123" i="9"/>
  <c r="C123" i="9"/>
  <c r="B123" i="9"/>
  <c r="M122" i="9"/>
  <c r="L122" i="9"/>
  <c r="K122" i="9"/>
  <c r="J122" i="9"/>
  <c r="I122" i="9"/>
  <c r="H122" i="9"/>
  <c r="G122" i="9"/>
  <c r="F122" i="9"/>
  <c r="E122" i="9"/>
  <c r="D122" i="9"/>
  <c r="C122" i="9"/>
  <c r="B122" i="9"/>
  <c r="M121" i="9"/>
  <c r="L121" i="9"/>
  <c r="K121" i="9"/>
  <c r="J121" i="9"/>
  <c r="I121" i="9"/>
  <c r="H121" i="9"/>
  <c r="G121" i="9"/>
  <c r="F121" i="9"/>
  <c r="E121" i="9"/>
  <c r="D121" i="9"/>
  <c r="C121" i="9"/>
  <c r="B121" i="9"/>
  <c r="M120" i="9"/>
  <c r="L120" i="9"/>
  <c r="K120" i="9"/>
  <c r="J120" i="9"/>
  <c r="I120" i="9"/>
  <c r="H120" i="9"/>
  <c r="G120" i="9"/>
  <c r="F120" i="9"/>
  <c r="E120" i="9"/>
  <c r="D120" i="9"/>
  <c r="C120" i="9"/>
  <c r="B120" i="9"/>
  <c r="M119" i="9"/>
  <c r="L119" i="9"/>
  <c r="K119" i="9"/>
  <c r="J119" i="9"/>
  <c r="I119" i="9"/>
  <c r="H119" i="9"/>
  <c r="G119" i="9"/>
  <c r="F119" i="9"/>
  <c r="E119" i="9"/>
  <c r="D119" i="9"/>
  <c r="C119" i="9"/>
  <c r="B119" i="9"/>
  <c r="M118" i="9"/>
  <c r="L118" i="9"/>
  <c r="K118" i="9"/>
  <c r="J118" i="9"/>
  <c r="I118" i="9"/>
  <c r="H118" i="9"/>
  <c r="G118" i="9"/>
  <c r="F118" i="9"/>
  <c r="E118" i="9"/>
  <c r="D118" i="9"/>
  <c r="C118" i="9"/>
  <c r="B118" i="9"/>
  <c r="M117" i="9"/>
  <c r="L117" i="9"/>
  <c r="L124" i="9" s="1"/>
  <c r="K117" i="9"/>
  <c r="J117" i="9"/>
  <c r="I117" i="9"/>
  <c r="H117" i="9"/>
  <c r="G117" i="9"/>
  <c r="F117" i="9"/>
  <c r="F124" i="9" s="1"/>
  <c r="E117" i="9"/>
  <c r="D117" i="9"/>
  <c r="D124" i="9" s="1"/>
  <c r="C117" i="9"/>
  <c r="B117" i="9"/>
  <c r="M114" i="9"/>
  <c r="L114" i="9"/>
  <c r="K114" i="9"/>
  <c r="J114" i="9"/>
  <c r="I114" i="9"/>
  <c r="H114" i="9"/>
  <c r="G114" i="9"/>
  <c r="F114" i="9"/>
  <c r="E114" i="9"/>
  <c r="D114" i="9"/>
  <c r="C114" i="9"/>
  <c r="B114" i="9"/>
  <c r="M113" i="9"/>
  <c r="L113" i="9"/>
  <c r="K113" i="9"/>
  <c r="J113" i="9"/>
  <c r="I113" i="9"/>
  <c r="H113" i="9"/>
  <c r="G113" i="9"/>
  <c r="F113" i="9"/>
  <c r="E113" i="9"/>
  <c r="D113" i="9"/>
  <c r="C113" i="9"/>
  <c r="B113" i="9"/>
  <c r="M112" i="9"/>
  <c r="L112" i="9"/>
  <c r="K112" i="9"/>
  <c r="J112" i="9"/>
  <c r="I112" i="9"/>
  <c r="H112" i="9"/>
  <c r="G112" i="9"/>
  <c r="F112" i="9"/>
  <c r="E112" i="9"/>
  <c r="D112" i="9"/>
  <c r="C112" i="9"/>
  <c r="B112" i="9"/>
  <c r="M111" i="9"/>
  <c r="L111" i="9"/>
  <c r="K111" i="9"/>
  <c r="J111" i="9"/>
  <c r="I111" i="9"/>
  <c r="H111" i="9"/>
  <c r="G111" i="9"/>
  <c r="G115" i="9" s="1"/>
  <c r="F111" i="9"/>
  <c r="E111" i="9"/>
  <c r="D111" i="9"/>
  <c r="C111" i="9"/>
  <c r="B111" i="9"/>
  <c r="M108" i="9"/>
  <c r="L108" i="9"/>
  <c r="K108" i="9"/>
  <c r="J108" i="9"/>
  <c r="I108" i="9"/>
  <c r="H108" i="9"/>
  <c r="G108" i="9"/>
  <c r="F108" i="9"/>
  <c r="E108" i="9"/>
  <c r="D108" i="9"/>
  <c r="C108" i="9"/>
  <c r="B108" i="9"/>
  <c r="M107" i="9"/>
  <c r="L107" i="9"/>
  <c r="K107" i="9"/>
  <c r="J107" i="9"/>
  <c r="I107" i="9"/>
  <c r="H107" i="9"/>
  <c r="G107" i="9"/>
  <c r="F107" i="9"/>
  <c r="E107" i="9"/>
  <c r="D107" i="9"/>
  <c r="C107" i="9"/>
  <c r="B107" i="9"/>
  <c r="M106" i="9"/>
  <c r="L106" i="9"/>
  <c r="K106" i="9"/>
  <c r="J106" i="9"/>
  <c r="I106" i="9"/>
  <c r="H106" i="9"/>
  <c r="G106" i="9"/>
  <c r="F106" i="9"/>
  <c r="E106" i="9"/>
  <c r="D106" i="9"/>
  <c r="C106" i="9"/>
  <c r="B106" i="9"/>
  <c r="M105" i="9"/>
  <c r="L105" i="9"/>
  <c r="K105" i="9"/>
  <c r="J105" i="9"/>
  <c r="I105" i="9"/>
  <c r="H105" i="9"/>
  <c r="G105" i="9"/>
  <c r="F105" i="9"/>
  <c r="E105" i="9"/>
  <c r="D105" i="9"/>
  <c r="C105" i="9"/>
  <c r="B105" i="9"/>
  <c r="M104" i="9"/>
  <c r="L104" i="9"/>
  <c r="K104" i="9"/>
  <c r="J104" i="9"/>
  <c r="I104" i="9"/>
  <c r="H104" i="9"/>
  <c r="G104" i="9"/>
  <c r="F104" i="9"/>
  <c r="E104" i="9"/>
  <c r="D104" i="9"/>
  <c r="C104" i="9"/>
  <c r="B104" i="9"/>
  <c r="M103" i="9"/>
  <c r="L103" i="9"/>
  <c r="K103" i="9"/>
  <c r="J103" i="9"/>
  <c r="I103" i="9"/>
  <c r="H103" i="9"/>
  <c r="G103" i="9"/>
  <c r="F103" i="9"/>
  <c r="E103" i="9"/>
  <c r="D103" i="9"/>
  <c r="C103" i="9"/>
  <c r="B103" i="9"/>
  <c r="M102" i="9"/>
  <c r="L102" i="9"/>
  <c r="K102" i="9"/>
  <c r="J102" i="9"/>
  <c r="I102" i="9"/>
  <c r="H102" i="9"/>
  <c r="G102" i="9"/>
  <c r="F102" i="9"/>
  <c r="E102" i="9"/>
  <c r="D102" i="9"/>
  <c r="C102" i="9"/>
  <c r="B102" i="9"/>
  <c r="M101" i="9"/>
  <c r="L101" i="9"/>
  <c r="K101" i="9"/>
  <c r="J101" i="9"/>
  <c r="I101" i="9"/>
  <c r="H101" i="9"/>
  <c r="G101" i="9"/>
  <c r="F101" i="9"/>
  <c r="E101" i="9"/>
  <c r="D101" i="9"/>
  <c r="C101" i="9"/>
  <c r="B101" i="9"/>
  <c r="M100" i="9"/>
  <c r="L100" i="9"/>
  <c r="K100" i="9"/>
  <c r="J100" i="9"/>
  <c r="I100" i="9"/>
  <c r="H100" i="9"/>
  <c r="G100" i="9"/>
  <c r="F100" i="9"/>
  <c r="E100" i="9"/>
  <c r="D100" i="9"/>
  <c r="C100" i="9"/>
  <c r="B100" i="9"/>
  <c r="M99" i="9"/>
  <c r="L99" i="9"/>
  <c r="K99" i="9"/>
  <c r="J99" i="9"/>
  <c r="I99" i="9"/>
  <c r="H99" i="9"/>
  <c r="G99" i="9"/>
  <c r="F99" i="9"/>
  <c r="E99" i="9"/>
  <c r="D99" i="9"/>
  <c r="C99" i="9"/>
  <c r="B99" i="9"/>
  <c r="M98" i="9"/>
  <c r="L98" i="9"/>
  <c r="K98" i="9"/>
  <c r="J98" i="9"/>
  <c r="I98" i="9"/>
  <c r="H98" i="9"/>
  <c r="G98" i="9"/>
  <c r="F98" i="9"/>
  <c r="E98" i="9"/>
  <c r="D98" i="9"/>
  <c r="C98" i="9"/>
  <c r="B98" i="9"/>
  <c r="M97" i="9"/>
  <c r="L97" i="9"/>
  <c r="L109" i="9" s="1"/>
  <c r="K97" i="9"/>
  <c r="J97" i="9"/>
  <c r="I97" i="9"/>
  <c r="H97" i="9"/>
  <c r="G97" i="9"/>
  <c r="F97" i="9"/>
  <c r="E97" i="9"/>
  <c r="D97" i="9"/>
  <c r="D109" i="9" s="1"/>
  <c r="C97" i="9"/>
  <c r="B97" i="9"/>
  <c r="M93" i="9"/>
  <c r="L93" i="9"/>
  <c r="K93" i="9"/>
  <c r="J93" i="9"/>
  <c r="I93" i="9"/>
  <c r="H93" i="9"/>
  <c r="G93" i="9"/>
  <c r="F93" i="9"/>
  <c r="E93" i="9"/>
  <c r="D93" i="9"/>
  <c r="C93" i="9"/>
  <c r="B93" i="9"/>
  <c r="M92" i="9"/>
  <c r="L92" i="9"/>
  <c r="K92" i="9"/>
  <c r="J92" i="9"/>
  <c r="I92" i="9"/>
  <c r="H92" i="9"/>
  <c r="G92" i="9"/>
  <c r="F92" i="9"/>
  <c r="E92" i="9"/>
  <c r="D92" i="9"/>
  <c r="C92" i="9"/>
  <c r="B92" i="9"/>
  <c r="M91" i="9"/>
  <c r="L91" i="9"/>
  <c r="K91" i="9"/>
  <c r="K95" i="9" s="1"/>
  <c r="J91" i="9"/>
  <c r="J95" i="9" s="1"/>
  <c r="I91" i="9"/>
  <c r="H91" i="9"/>
  <c r="G91" i="9"/>
  <c r="F91" i="9"/>
  <c r="E91" i="9"/>
  <c r="D91" i="9"/>
  <c r="C91" i="9"/>
  <c r="B91" i="9"/>
  <c r="B95" i="9" s="1"/>
  <c r="M88" i="9"/>
  <c r="L88" i="9"/>
  <c r="K88" i="9"/>
  <c r="J88" i="9"/>
  <c r="I88" i="9"/>
  <c r="H88" i="9"/>
  <c r="G88" i="9"/>
  <c r="F88" i="9"/>
  <c r="E88" i="9"/>
  <c r="D88" i="9"/>
  <c r="C88" i="9"/>
  <c r="B88" i="9"/>
  <c r="M87" i="9"/>
  <c r="L87" i="9"/>
  <c r="K87" i="9"/>
  <c r="J87" i="9"/>
  <c r="I87" i="9"/>
  <c r="H87" i="9"/>
  <c r="G87" i="9"/>
  <c r="F87" i="9"/>
  <c r="E87" i="9"/>
  <c r="D87" i="9"/>
  <c r="C87" i="9"/>
  <c r="B87" i="9"/>
  <c r="M86" i="9"/>
  <c r="L86" i="9"/>
  <c r="K86" i="9"/>
  <c r="J86" i="9"/>
  <c r="I86" i="9"/>
  <c r="H86" i="9"/>
  <c r="G86" i="9"/>
  <c r="F86" i="9"/>
  <c r="E86" i="9"/>
  <c r="D86" i="9"/>
  <c r="C86" i="9"/>
  <c r="B86" i="9"/>
  <c r="M85" i="9"/>
  <c r="L85" i="9"/>
  <c r="K85" i="9"/>
  <c r="J85" i="9"/>
  <c r="I85" i="9"/>
  <c r="H85" i="9"/>
  <c r="G85" i="9"/>
  <c r="F85" i="9"/>
  <c r="E85" i="9"/>
  <c r="D85" i="9"/>
  <c r="C85" i="9"/>
  <c r="B85" i="9"/>
  <c r="M84" i="9"/>
  <c r="L84" i="9"/>
  <c r="K84" i="9"/>
  <c r="J84" i="9"/>
  <c r="I84" i="9"/>
  <c r="H84" i="9"/>
  <c r="G84" i="9"/>
  <c r="F84" i="9"/>
  <c r="E84" i="9"/>
  <c r="D84" i="9"/>
  <c r="C84" i="9"/>
  <c r="B84" i="9"/>
  <c r="M83" i="9"/>
  <c r="L83" i="9"/>
  <c r="K83" i="9"/>
  <c r="J83" i="9"/>
  <c r="I83" i="9"/>
  <c r="H83" i="9"/>
  <c r="G83" i="9"/>
  <c r="F83" i="9"/>
  <c r="E83" i="9"/>
  <c r="D83" i="9"/>
  <c r="C83" i="9"/>
  <c r="B83" i="9"/>
  <c r="M82" i="9"/>
  <c r="L82" i="9"/>
  <c r="K82" i="9"/>
  <c r="J82" i="9"/>
  <c r="I82" i="9"/>
  <c r="H82" i="9"/>
  <c r="G82" i="9"/>
  <c r="F82" i="9"/>
  <c r="E82" i="9"/>
  <c r="D82" i="9"/>
  <c r="C82" i="9"/>
  <c r="B82" i="9"/>
  <c r="M81" i="9"/>
  <c r="L81" i="9"/>
  <c r="K81" i="9"/>
  <c r="J81" i="9"/>
  <c r="I81" i="9"/>
  <c r="H81" i="9"/>
  <c r="G81" i="9"/>
  <c r="F81" i="9"/>
  <c r="E81" i="9"/>
  <c r="D81" i="9"/>
  <c r="C81" i="9"/>
  <c r="B81" i="9"/>
  <c r="M80" i="9"/>
  <c r="L80" i="9"/>
  <c r="K80" i="9"/>
  <c r="J80" i="9"/>
  <c r="I80" i="9"/>
  <c r="H80" i="9"/>
  <c r="G80" i="9"/>
  <c r="F80" i="9"/>
  <c r="E80" i="9"/>
  <c r="D80" i="9"/>
  <c r="C80" i="9"/>
  <c r="B80" i="9"/>
  <c r="M79" i="9"/>
  <c r="L79" i="9"/>
  <c r="K79" i="9"/>
  <c r="J79" i="9"/>
  <c r="I79" i="9"/>
  <c r="H79" i="9"/>
  <c r="G79" i="9"/>
  <c r="F79" i="9"/>
  <c r="E79" i="9"/>
  <c r="D79" i="9"/>
  <c r="C79" i="9"/>
  <c r="B79" i="9"/>
  <c r="M78" i="9"/>
  <c r="L78" i="9"/>
  <c r="K78" i="9"/>
  <c r="J78" i="9"/>
  <c r="I78" i="9"/>
  <c r="H78" i="9"/>
  <c r="G78" i="9"/>
  <c r="F78" i="9"/>
  <c r="E78" i="9"/>
  <c r="D78" i="9"/>
  <c r="C78" i="9"/>
  <c r="B78" i="9"/>
  <c r="M77" i="9"/>
  <c r="L77" i="9"/>
  <c r="K77" i="9"/>
  <c r="K89" i="9" s="1"/>
  <c r="J77" i="9"/>
  <c r="I77" i="9"/>
  <c r="H77" i="9"/>
  <c r="H89" i="9" s="1"/>
  <c r="G77" i="9"/>
  <c r="F77" i="9"/>
  <c r="E77" i="9"/>
  <c r="D77" i="9"/>
  <c r="C77" i="9"/>
  <c r="C89" i="9" s="1"/>
  <c r="B77" i="9"/>
  <c r="M74" i="9"/>
  <c r="L74" i="9"/>
  <c r="K74" i="9"/>
  <c r="J74" i="9"/>
  <c r="I74" i="9"/>
  <c r="H74" i="9"/>
  <c r="G74" i="9"/>
  <c r="F74" i="9"/>
  <c r="E74" i="9"/>
  <c r="D74" i="9"/>
  <c r="C74" i="9"/>
  <c r="B74" i="9"/>
  <c r="M73" i="9"/>
  <c r="L73" i="9"/>
  <c r="K73" i="9"/>
  <c r="J73" i="9"/>
  <c r="I73" i="9"/>
  <c r="H73" i="9"/>
  <c r="G73" i="9"/>
  <c r="F73" i="9"/>
  <c r="E73" i="9"/>
  <c r="D73" i="9"/>
  <c r="C73" i="9"/>
  <c r="B73" i="9"/>
  <c r="M72" i="9"/>
  <c r="L72" i="9"/>
  <c r="K72" i="9"/>
  <c r="J72" i="9"/>
  <c r="I72" i="9"/>
  <c r="H72" i="9"/>
  <c r="G72" i="9"/>
  <c r="F72" i="9"/>
  <c r="E72" i="9"/>
  <c r="D72" i="9"/>
  <c r="C72" i="9"/>
  <c r="B72" i="9"/>
  <c r="M71" i="9"/>
  <c r="L71" i="9"/>
  <c r="K71" i="9"/>
  <c r="J71" i="9"/>
  <c r="I71" i="9"/>
  <c r="H71" i="9"/>
  <c r="G71" i="9"/>
  <c r="F71" i="9"/>
  <c r="E71" i="9"/>
  <c r="D71" i="9"/>
  <c r="C71" i="9"/>
  <c r="B71" i="9"/>
  <c r="M70" i="9"/>
  <c r="L70" i="9"/>
  <c r="K70" i="9"/>
  <c r="J70" i="9"/>
  <c r="I70" i="9"/>
  <c r="H70" i="9"/>
  <c r="G70" i="9"/>
  <c r="F70" i="9"/>
  <c r="E70" i="9"/>
  <c r="D70" i="9"/>
  <c r="C70" i="9"/>
  <c r="B70" i="9"/>
  <c r="M69" i="9"/>
  <c r="L69" i="9"/>
  <c r="K69" i="9"/>
  <c r="J69" i="9"/>
  <c r="I69" i="9"/>
  <c r="H69" i="9"/>
  <c r="G69" i="9"/>
  <c r="F69" i="9"/>
  <c r="E69" i="9"/>
  <c r="D69" i="9"/>
  <c r="C69" i="9"/>
  <c r="B69" i="9"/>
  <c r="M68" i="9"/>
  <c r="L68" i="9"/>
  <c r="K68" i="9"/>
  <c r="J68" i="9"/>
  <c r="I68" i="9"/>
  <c r="H68" i="9"/>
  <c r="G68" i="9"/>
  <c r="F68" i="9"/>
  <c r="E68" i="9"/>
  <c r="D68" i="9"/>
  <c r="C68" i="9"/>
  <c r="B68" i="9"/>
  <c r="M67" i="9"/>
  <c r="L67" i="9"/>
  <c r="K67" i="9"/>
  <c r="J67" i="9"/>
  <c r="I67" i="9"/>
  <c r="H67" i="9"/>
  <c r="G67" i="9"/>
  <c r="F67" i="9"/>
  <c r="E67" i="9"/>
  <c r="D67" i="9"/>
  <c r="C67" i="9"/>
  <c r="B67" i="9"/>
  <c r="M66" i="9"/>
  <c r="L66" i="9"/>
  <c r="K66" i="9"/>
  <c r="J66" i="9"/>
  <c r="I66" i="9"/>
  <c r="H66" i="9"/>
  <c r="G66" i="9"/>
  <c r="F66" i="9"/>
  <c r="E66" i="9"/>
  <c r="D66" i="9"/>
  <c r="C66" i="9"/>
  <c r="B66" i="9"/>
  <c r="M65" i="9"/>
  <c r="L65" i="9"/>
  <c r="K65" i="9"/>
  <c r="J65" i="9"/>
  <c r="I65" i="9"/>
  <c r="H65" i="9"/>
  <c r="G65" i="9"/>
  <c r="F65" i="9"/>
  <c r="E65" i="9"/>
  <c r="D65" i="9"/>
  <c r="C65" i="9"/>
  <c r="B65" i="9"/>
  <c r="M64" i="9"/>
  <c r="L64" i="9"/>
  <c r="L75" i="9" s="1"/>
  <c r="K64" i="9"/>
  <c r="J64" i="9"/>
  <c r="I64" i="9"/>
  <c r="I75" i="9" s="1"/>
  <c r="H64" i="9"/>
  <c r="G64" i="9"/>
  <c r="F64" i="9"/>
  <c r="E64" i="9"/>
  <c r="D64" i="9"/>
  <c r="C64" i="9"/>
  <c r="B64" i="9"/>
  <c r="M61" i="9"/>
  <c r="L61" i="9"/>
  <c r="K61" i="9"/>
  <c r="J61" i="9"/>
  <c r="I61" i="9"/>
  <c r="H61" i="9"/>
  <c r="G61" i="9"/>
  <c r="F61" i="9"/>
  <c r="E61" i="9"/>
  <c r="D61" i="9"/>
  <c r="C61" i="9"/>
  <c r="B61" i="9"/>
  <c r="M60" i="9"/>
  <c r="L60" i="9"/>
  <c r="K60" i="9"/>
  <c r="J60" i="9"/>
  <c r="I60" i="9"/>
  <c r="H60" i="9"/>
  <c r="G60" i="9"/>
  <c r="F60" i="9"/>
  <c r="E60" i="9"/>
  <c r="D60" i="9"/>
  <c r="C60" i="9"/>
  <c r="B60" i="9"/>
  <c r="M59" i="9"/>
  <c r="L59" i="9"/>
  <c r="K59" i="9"/>
  <c r="J59" i="9"/>
  <c r="I59" i="9"/>
  <c r="H59" i="9"/>
  <c r="G59" i="9"/>
  <c r="F59" i="9"/>
  <c r="E59" i="9"/>
  <c r="D59" i="9"/>
  <c r="C59" i="9"/>
  <c r="B59" i="9"/>
  <c r="M58" i="9"/>
  <c r="L58" i="9"/>
  <c r="K58" i="9"/>
  <c r="J58" i="9"/>
  <c r="I58" i="9"/>
  <c r="H58" i="9"/>
  <c r="G58" i="9"/>
  <c r="F58" i="9"/>
  <c r="E58" i="9"/>
  <c r="D58" i="9"/>
  <c r="C58" i="9"/>
  <c r="B58" i="9"/>
  <c r="M57" i="9"/>
  <c r="L57" i="9"/>
  <c r="K57" i="9"/>
  <c r="J57" i="9"/>
  <c r="I57" i="9"/>
  <c r="H57" i="9"/>
  <c r="G57" i="9"/>
  <c r="F57" i="9"/>
  <c r="E57" i="9"/>
  <c r="D57" i="9"/>
  <c r="C57" i="9"/>
  <c r="B57" i="9"/>
  <c r="M56" i="9"/>
  <c r="L56" i="9"/>
  <c r="K56" i="9"/>
  <c r="J56" i="9"/>
  <c r="I56" i="9"/>
  <c r="H56" i="9"/>
  <c r="G56" i="9"/>
  <c r="F56" i="9"/>
  <c r="E56" i="9"/>
  <c r="D56" i="9"/>
  <c r="C56" i="9"/>
  <c r="B56" i="9"/>
  <c r="M55" i="9"/>
  <c r="L55" i="9"/>
  <c r="K55" i="9"/>
  <c r="J55" i="9"/>
  <c r="I55" i="9"/>
  <c r="H55" i="9"/>
  <c r="G55" i="9"/>
  <c r="F55" i="9"/>
  <c r="E55" i="9"/>
  <c r="D55" i="9"/>
  <c r="C55" i="9"/>
  <c r="B55" i="9"/>
  <c r="M54" i="9"/>
  <c r="L54" i="9"/>
  <c r="K54" i="9"/>
  <c r="J54" i="9"/>
  <c r="I54" i="9"/>
  <c r="H54" i="9"/>
  <c r="G54" i="9"/>
  <c r="F54" i="9"/>
  <c r="E54" i="9"/>
  <c r="D54" i="9"/>
  <c r="C54" i="9"/>
  <c r="B54" i="9"/>
  <c r="M53" i="9"/>
  <c r="M62" i="9" s="1"/>
  <c r="L53" i="9"/>
  <c r="K53" i="9"/>
  <c r="J53" i="9"/>
  <c r="I53" i="9"/>
  <c r="H53" i="9"/>
  <c r="H62" i="9" s="1"/>
  <c r="G53" i="9"/>
  <c r="F53" i="9"/>
  <c r="E53" i="9"/>
  <c r="E62" i="9" s="1"/>
  <c r="D53" i="9"/>
  <c r="C53" i="9"/>
  <c r="B53" i="9"/>
  <c r="M50" i="9"/>
  <c r="L50" i="9"/>
  <c r="K50" i="9"/>
  <c r="J50" i="9"/>
  <c r="I50" i="9"/>
  <c r="H50" i="9"/>
  <c r="G50" i="9"/>
  <c r="F50" i="9"/>
  <c r="E50" i="9"/>
  <c r="D50" i="9"/>
  <c r="C50" i="9"/>
  <c r="B50" i="9"/>
  <c r="M49" i="9"/>
  <c r="L49" i="9"/>
  <c r="K49" i="9"/>
  <c r="J49" i="9"/>
  <c r="I49" i="9"/>
  <c r="H49" i="9"/>
  <c r="G49" i="9"/>
  <c r="F49" i="9"/>
  <c r="E49" i="9"/>
  <c r="D49" i="9"/>
  <c r="C49" i="9"/>
  <c r="B49" i="9"/>
  <c r="M48" i="9"/>
  <c r="L48" i="9"/>
  <c r="K48" i="9"/>
  <c r="J48" i="9"/>
  <c r="I48" i="9"/>
  <c r="H48" i="9"/>
  <c r="G48" i="9"/>
  <c r="F48" i="9"/>
  <c r="E48" i="9"/>
  <c r="D48" i="9"/>
  <c r="C48" i="9"/>
  <c r="B48" i="9"/>
  <c r="M47" i="9"/>
  <c r="L47" i="9"/>
  <c r="K47" i="9"/>
  <c r="J47" i="9"/>
  <c r="I47" i="9"/>
  <c r="H47" i="9"/>
  <c r="G47" i="9"/>
  <c r="F47" i="9"/>
  <c r="E47" i="9"/>
  <c r="D47" i="9"/>
  <c r="C47" i="9"/>
  <c r="B47" i="9"/>
  <c r="M46" i="9"/>
  <c r="L46" i="9"/>
  <c r="K46" i="9"/>
  <c r="J46" i="9"/>
  <c r="I46" i="9"/>
  <c r="H46" i="9"/>
  <c r="G46" i="9"/>
  <c r="G51" i="9" s="1"/>
  <c r="F46" i="9"/>
  <c r="E46" i="9"/>
  <c r="D46" i="9"/>
  <c r="C46" i="9"/>
  <c r="B46" i="9"/>
  <c r="M43" i="9"/>
  <c r="L43" i="9"/>
  <c r="K43" i="9"/>
  <c r="J43" i="9"/>
  <c r="I43" i="9"/>
  <c r="H43" i="9"/>
  <c r="G43" i="9"/>
  <c r="F43" i="9"/>
  <c r="E43" i="9"/>
  <c r="D43" i="9"/>
  <c r="C43" i="9"/>
  <c r="B43" i="9"/>
  <c r="M42" i="9"/>
  <c r="L42" i="9"/>
  <c r="K42" i="9"/>
  <c r="J42" i="9"/>
  <c r="I42" i="9"/>
  <c r="H42" i="9"/>
  <c r="G42" i="9"/>
  <c r="F42" i="9"/>
  <c r="E42" i="9"/>
  <c r="D42" i="9"/>
  <c r="C42" i="9"/>
  <c r="B42" i="9"/>
  <c r="M41" i="9"/>
  <c r="L41" i="9"/>
  <c r="K41" i="9"/>
  <c r="J41" i="9"/>
  <c r="I41" i="9"/>
  <c r="H41" i="9"/>
  <c r="G41" i="9"/>
  <c r="F41" i="9"/>
  <c r="E41" i="9"/>
  <c r="D41" i="9"/>
  <c r="C41" i="9"/>
  <c r="B41" i="9"/>
  <c r="M40" i="9"/>
  <c r="L40" i="9"/>
  <c r="K40" i="9"/>
  <c r="J40" i="9"/>
  <c r="I40" i="9"/>
  <c r="H40" i="9"/>
  <c r="G40" i="9"/>
  <c r="F40" i="9"/>
  <c r="E40" i="9"/>
  <c r="D40" i="9"/>
  <c r="C40" i="9"/>
  <c r="B40" i="9"/>
  <c r="M39" i="9"/>
  <c r="L39" i="9"/>
  <c r="K39" i="9"/>
  <c r="J39" i="9"/>
  <c r="I39" i="9"/>
  <c r="H39" i="9"/>
  <c r="G39" i="9"/>
  <c r="F39" i="9"/>
  <c r="E39" i="9"/>
  <c r="D39" i="9"/>
  <c r="C39" i="9"/>
  <c r="B39" i="9"/>
  <c r="M38" i="9"/>
  <c r="L38" i="9"/>
  <c r="K38" i="9"/>
  <c r="J38" i="9"/>
  <c r="I38" i="9"/>
  <c r="H38" i="9"/>
  <c r="G38" i="9"/>
  <c r="F38" i="9"/>
  <c r="E38" i="9"/>
  <c r="D38" i="9"/>
  <c r="C38" i="9"/>
  <c r="B38" i="9"/>
  <c r="M37" i="9"/>
  <c r="L37" i="9"/>
  <c r="K37" i="9"/>
  <c r="K44" i="9" s="1"/>
  <c r="J37" i="9"/>
  <c r="I37" i="9"/>
  <c r="H37" i="9"/>
  <c r="G37" i="9"/>
  <c r="F37" i="9"/>
  <c r="E37" i="9"/>
  <c r="D37" i="9"/>
  <c r="C37" i="9"/>
  <c r="C44" i="9" s="1"/>
  <c r="B37" i="9"/>
  <c r="M34" i="9"/>
  <c r="L34" i="9"/>
  <c r="K34" i="9"/>
  <c r="J34" i="9"/>
  <c r="I34" i="9"/>
  <c r="H34" i="9"/>
  <c r="G34" i="9"/>
  <c r="F34" i="9"/>
  <c r="E34" i="9"/>
  <c r="D34" i="9"/>
  <c r="C34" i="9"/>
  <c r="B34" i="9"/>
  <c r="M33" i="9"/>
  <c r="L33" i="9"/>
  <c r="K33" i="9"/>
  <c r="K35" i="9" s="1"/>
  <c r="J33" i="9"/>
  <c r="I33" i="9"/>
  <c r="H33" i="9"/>
  <c r="H35" i="9" s="1"/>
  <c r="G33" i="9"/>
  <c r="F33" i="9"/>
  <c r="E33" i="9"/>
  <c r="D33" i="9"/>
  <c r="C33" i="9"/>
  <c r="C35" i="9" s="1"/>
  <c r="B33" i="9"/>
  <c r="M30" i="9"/>
  <c r="L30" i="9"/>
  <c r="K30" i="9"/>
  <c r="J30" i="9"/>
  <c r="I30" i="9"/>
  <c r="H30" i="9"/>
  <c r="G30" i="9"/>
  <c r="F30" i="9"/>
  <c r="E30" i="9"/>
  <c r="D30" i="9"/>
  <c r="C30" i="9"/>
  <c r="B30" i="9"/>
  <c r="M29" i="9"/>
  <c r="M31" i="9" s="1"/>
  <c r="L29" i="9"/>
  <c r="K29" i="9"/>
  <c r="K31" i="9" s="1"/>
  <c r="J29" i="9"/>
  <c r="I29" i="9"/>
  <c r="H29" i="9"/>
  <c r="G29" i="9"/>
  <c r="F29" i="9"/>
  <c r="E29" i="9"/>
  <c r="D29" i="9"/>
  <c r="C29" i="9"/>
  <c r="C31" i="9" s="1"/>
  <c r="B29" i="9"/>
  <c r="M24" i="9"/>
  <c r="L24" i="9"/>
  <c r="K24" i="9"/>
  <c r="J24" i="9"/>
  <c r="I24" i="9"/>
  <c r="H24" i="9"/>
  <c r="G24" i="9"/>
  <c r="F24" i="9"/>
  <c r="E24" i="9"/>
  <c r="D24" i="9"/>
  <c r="C24" i="9"/>
  <c r="B24" i="9"/>
  <c r="M23" i="9"/>
  <c r="L23" i="9"/>
  <c r="K23" i="9"/>
  <c r="J23" i="9"/>
  <c r="I23" i="9"/>
  <c r="H23" i="9"/>
  <c r="G23" i="9"/>
  <c r="F23" i="9"/>
  <c r="E23" i="9"/>
  <c r="D23" i="9"/>
  <c r="C23" i="9"/>
  <c r="B23" i="9"/>
  <c r="M22" i="9"/>
  <c r="L22" i="9"/>
  <c r="K22" i="9"/>
  <c r="J22" i="9"/>
  <c r="I22" i="9"/>
  <c r="H22" i="9"/>
  <c r="G22" i="9"/>
  <c r="F22" i="9"/>
  <c r="E22" i="9"/>
  <c r="D22" i="9"/>
  <c r="C22" i="9"/>
  <c r="B22" i="9"/>
  <c r="M21" i="9"/>
  <c r="L21" i="9"/>
  <c r="K21" i="9"/>
  <c r="J21" i="9"/>
  <c r="I21" i="9"/>
  <c r="H21" i="9"/>
  <c r="G21" i="9"/>
  <c r="F21" i="9"/>
  <c r="E21" i="9"/>
  <c r="D21" i="9"/>
  <c r="C21" i="9"/>
  <c r="B21" i="9"/>
  <c r="M20" i="9"/>
  <c r="L20" i="9"/>
  <c r="K20" i="9"/>
  <c r="J20" i="9"/>
  <c r="I20" i="9"/>
  <c r="H20" i="9"/>
  <c r="G20" i="9"/>
  <c r="F20" i="9"/>
  <c r="E20" i="9"/>
  <c r="D20" i="9"/>
  <c r="C20" i="9"/>
  <c r="B20" i="9"/>
  <c r="M19" i="9"/>
  <c r="L19" i="9"/>
  <c r="K19" i="9"/>
  <c r="J19" i="9"/>
  <c r="I19" i="9"/>
  <c r="H19" i="9"/>
  <c r="G19" i="9"/>
  <c r="F19" i="9"/>
  <c r="E19" i="9"/>
  <c r="D19" i="9"/>
  <c r="C19" i="9"/>
  <c r="B19" i="9"/>
  <c r="M18" i="9"/>
  <c r="L18" i="9"/>
  <c r="K18" i="9"/>
  <c r="J18" i="9"/>
  <c r="I18" i="9"/>
  <c r="H18" i="9"/>
  <c r="G18" i="9"/>
  <c r="G25" i="9" s="1"/>
  <c r="G134" i="9" s="1"/>
  <c r="F18" i="9"/>
  <c r="E18" i="9"/>
  <c r="D18" i="9"/>
  <c r="C18" i="9"/>
  <c r="B18" i="9"/>
  <c r="M16" i="9"/>
  <c r="L16" i="9"/>
  <c r="K16" i="9"/>
  <c r="J16" i="9"/>
  <c r="I16" i="9"/>
  <c r="H16" i="9"/>
  <c r="G16" i="9"/>
  <c r="F16" i="9"/>
  <c r="E16" i="9"/>
  <c r="D16" i="9"/>
  <c r="C16" i="9"/>
  <c r="B16" i="9"/>
  <c r="M15" i="9"/>
  <c r="L15" i="9"/>
  <c r="K15" i="9"/>
  <c r="J15" i="9"/>
  <c r="I15" i="9"/>
  <c r="H15" i="9"/>
  <c r="G15" i="9"/>
  <c r="F15" i="9"/>
  <c r="E15" i="9"/>
  <c r="D15" i="9"/>
  <c r="C15" i="9"/>
  <c r="B15" i="9"/>
  <c r="M14" i="9"/>
  <c r="L14" i="9"/>
  <c r="K14" i="9"/>
  <c r="J14" i="9"/>
  <c r="I14" i="9"/>
  <c r="H14" i="9"/>
  <c r="G14" i="9"/>
  <c r="F14" i="9"/>
  <c r="E14" i="9"/>
  <c r="D14" i="9"/>
  <c r="C14" i="9"/>
  <c r="B14" i="9"/>
  <c r="M13" i="9"/>
  <c r="L13" i="9"/>
  <c r="K13" i="9"/>
  <c r="J13" i="9"/>
  <c r="I13" i="9"/>
  <c r="H13" i="9"/>
  <c r="G13" i="9"/>
  <c r="F13" i="9"/>
  <c r="E13" i="9"/>
  <c r="D13" i="9"/>
  <c r="C13" i="9"/>
  <c r="B13" i="9"/>
  <c r="M12" i="9"/>
  <c r="L12" i="9"/>
  <c r="K12" i="9"/>
  <c r="J12" i="9"/>
  <c r="I12" i="9"/>
  <c r="H12" i="9"/>
  <c r="G12" i="9"/>
  <c r="F12" i="9"/>
  <c r="E12" i="9"/>
  <c r="D12" i="9"/>
  <c r="C12" i="9"/>
  <c r="B12" i="9"/>
  <c r="M11" i="9"/>
  <c r="L11" i="9"/>
  <c r="K11" i="9"/>
  <c r="J11" i="9"/>
  <c r="I11" i="9"/>
  <c r="H11" i="9"/>
  <c r="G11" i="9"/>
  <c r="F11" i="9"/>
  <c r="E11" i="9"/>
  <c r="D11" i="9"/>
  <c r="C11" i="9"/>
  <c r="B11" i="9"/>
  <c r="M10" i="9"/>
  <c r="L10" i="9"/>
  <c r="K10" i="9"/>
  <c r="J10" i="9"/>
  <c r="I10" i="9"/>
  <c r="H10" i="9"/>
  <c r="G10" i="9"/>
  <c r="F10" i="9"/>
  <c r="E10" i="9"/>
  <c r="D10" i="9"/>
  <c r="C10" i="9"/>
  <c r="B10" i="9"/>
  <c r="M9" i="9"/>
  <c r="L9" i="9"/>
  <c r="K9" i="9"/>
  <c r="J9" i="9"/>
  <c r="I9" i="9"/>
  <c r="I17" i="9" s="1"/>
  <c r="I133" i="9" s="1"/>
  <c r="H9" i="9"/>
  <c r="G9" i="9"/>
  <c r="F9" i="9"/>
  <c r="E9" i="9"/>
  <c r="D9" i="9"/>
  <c r="D17" i="9" s="1"/>
  <c r="D133" i="9" s="1"/>
  <c r="C9" i="9"/>
  <c r="A141" i="8"/>
  <c r="A140" i="8"/>
  <c r="A134" i="8"/>
  <c r="A133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M126" i="8"/>
  <c r="L126" i="8"/>
  <c r="K126" i="8"/>
  <c r="J126" i="8"/>
  <c r="I126" i="8"/>
  <c r="H126" i="8"/>
  <c r="H129" i="8" s="1"/>
  <c r="G126" i="8"/>
  <c r="F126" i="8"/>
  <c r="F129" i="8" s="1"/>
  <c r="E126" i="8"/>
  <c r="E129" i="8" s="1"/>
  <c r="D126" i="8"/>
  <c r="C126" i="8"/>
  <c r="B126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M111" i="8"/>
  <c r="L111" i="8"/>
  <c r="K111" i="8"/>
  <c r="J111" i="8"/>
  <c r="J115" i="8" s="1"/>
  <c r="I111" i="8"/>
  <c r="H111" i="8"/>
  <c r="G111" i="8"/>
  <c r="F111" i="8"/>
  <c r="E111" i="8"/>
  <c r="D111" i="8"/>
  <c r="C111" i="8"/>
  <c r="B111" i="8"/>
  <c r="B115" i="8" s="1"/>
  <c r="M108" i="8"/>
  <c r="L108" i="8"/>
  <c r="K108" i="8"/>
  <c r="J108" i="8"/>
  <c r="I108" i="8"/>
  <c r="H108" i="8"/>
  <c r="G108" i="8"/>
  <c r="F108" i="8"/>
  <c r="E108" i="8"/>
  <c r="D108" i="8"/>
  <c r="C108" i="8"/>
  <c r="B108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M99" i="8"/>
  <c r="L99" i="8"/>
  <c r="K99" i="8"/>
  <c r="J99" i="8"/>
  <c r="I99" i="8"/>
  <c r="H99" i="8"/>
  <c r="G99" i="8"/>
  <c r="F99" i="8"/>
  <c r="E99" i="8"/>
  <c r="D99" i="8"/>
  <c r="C99" i="8"/>
  <c r="B99" i="8"/>
  <c r="M98" i="8"/>
  <c r="L98" i="8"/>
  <c r="K98" i="8"/>
  <c r="J98" i="8"/>
  <c r="I98" i="8"/>
  <c r="H98" i="8"/>
  <c r="G98" i="8"/>
  <c r="F98" i="8"/>
  <c r="E98" i="8"/>
  <c r="D98" i="8"/>
  <c r="C98" i="8"/>
  <c r="B98" i="8"/>
  <c r="M97" i="8"/>
  <c r="L97" i="8"/>
  <c r="K97" i="8"/>
  <c r="J97" i="8"/>
  <c r="I97" i="8"/>
  <c r="H97" i="8"/>
  <c r="G97" i="8"/>
  <c r="G109" i="8" s="1"/>
  <c r="F97" i="8"/>
  <c r="E97" i="8"/>
  <c r="D97" i="8"/>
  <c r="C97" i="8"/>
  <c r="B97" i="8"/>
  <c r="M93" i="8"/>
  <c r="L93" i="8"/>
  <c r="K93" i="8"/>
  <c r="J93" i="8"/>
  <c r="I93" i="8"/>
  <c r="H93" i="8"/>
  <c r="G93" i="8"/>
  <c r="F93" i="8"/>
  <c r="E93" i="8"/>
  <c r="D93" i="8"/>
  <c r="C93" i="8"/>
  <c r="B93" i="8"/>
  <c r="M92" i="8"/>
  <c r="L92" i="8"/>
  <c r="K92" i="8"/>
  <c r="J92" i="8"/>
  <c r="I92" i="8"/>
  <c r="H92" i="8"/>
  <c r="G92" i="8"/>
  <c r="F92" i="8"/>
  <c r="E92" i="8"/>
  <c r="D92" i="8"/>
  <c r="C92" i="8"/>
  <c r="B92" i="8"/>
  <c r="M91" i="8"/>
  <c r="M95" i="8" s="1"/>
  <c r="L91" i="8"/>
  <c r="K91" i="8"/>
  <c r="K95" i="8" s="1"/>
  <c r="J91" i="8"/>
  <c r="I91" i="8"/>
  <c r="H91" i="8"/>
  <c r="H95" i="8" s="1"/>
  <c r="G91" i="8"/>
  <c r="F91" i="8"/>
  <c r="E91" i="8"/>
  <c r="D91" i="8"/>
  <c r="C91" i="8"/>
  <c r="C95" i="8" s="1"/>
  <c r="B91" i="8"/>
  <c r="M88" i="8"/>
  <c r="L88" i="8"/>
  <c r="K88" i="8"/>
  <c r="J88" i="8"/>
  <c r="I88" i="8"/>
  <c r="H88" i="8"/>
  <c r="G88" i="8"/>
  <c r="F88" i="8"/>
  <c r="E88" i="8"/>
  <c r="D88" i="8"/>
  <c r="C88" i="8"/>
  <c r="B88" i="8"/>
  <c r="M87" i="8"/>
  <c r="L87" i="8"/>
  <c r="K87" i="8"/>
  <c r="J87" i="8"/>
  <c r="I87" i="8"/>
  <c r="H87" i="8"/>
  <c r="G87" i="8"/>
  <c r="F87" i="8"/>
  <c r="E87" i="8"/>
  <c r="D87" i="8"/>
  <c r="C87" i="8"/>
  <c r="B87" i="8"/>
  <c r="M86" i="8"/>
  <c r="L86" i="8"/>
  <c r="K86" i="8"/>
  <c r="J86" i="8"/>
  <c r="I86" i="8"/>
  <c r="H86" i="8"/>
  <c r="G86" i="8"/>
  <c r="F86" i="8"/>
  <c r="E86" i="8"/>
  <c r="D86" i="8"/>
  <c r="C86" i="8"/>
  <c r="B86" i="8"/>
  <c r="M85" i="8"/>
  <c r="L85" i="8"/>
  <c r="K85" i="8"/>
  <c r="J85" i="8"/>
  <c r="I85" i="8"/>
  <c r="H85" i="8"/>
  <c r="G85" i="8"/>
  <c r="F85" i="8"/>
  <c r="E85" i="8"/>
  <c r="D85" i="8"/>
  <c r="C85" i="8"/>
  <c r="B85" i="8"/>
  <c r="M84" i="8"/>
  <c r="L84" i="8"/>
  <c r="K84" i="8"/>
  <c r="J84" i="8"/>
  <c r="I84" i="8"/>
  <c r="H84" i="8"/>
  <c r="G84" i="8"/>
  <c r="F84" i="8"/>
  <c r="E84" i="8"/>
  <c r="D84" i="8"/>
  <c r="C84" i="8"/>
  <c r="B84" i="8"/>
  <c r="M83" i="8"/>
  <c r="L83" i="8"/>
  <c r="K83" i="8"/>
  <c r="J83" i="8"/>
  <c r="I83" i="8"/>
  <c r="H83" i="8"/>
  <c r="G83" i="8"/>
  <c r="F83" i="8"/>
  <c r="E83" i="8"/>
  <c r="D83" i="8"/>
  <c r="C83" i="8"/>
  <c r="B83" i="8"/>
  <c r="M82" i="8"/>
  <c r="L82" i="8"/>
  <c r="K82" i="8"/>
  <c r="J82" i="8"/>
  <c r="I82" i="8"/>
  <c r="H82" i="8"/>
  <c r="G82" i="8"/>
  <c r="F82" i="8"/>
  <c r="E82" i="8"/>
  <c r="D82" i="8"/>
  <c r="C82" i="8"/>
  <c r="B82" i="8"/>
  <c r="M81" i="8"/>
  <c r="L81" i="8"/>
  <c r="K81" i="8"/>
  <c r="J81" i="8"/>
  <c r="I81" i="8"/>
  <c r="H81" i="8"/>
  <c r="G81" i="8"/>
  <c r="F81" i="8"/>
  <c r="E81" i="8"/>
  <c r="D81" i="8"/>
  <c r="C81" i="8"/>
  <c r="B81" i="8"/>
  <c r="M80" i="8"/>
  <c r="L80" i="8"/>
  <c r="K80" i="8"/>
  <c r="J80" i="8"/>
  <c r="I80" i="8"/>
  <c r="H80" i="8"/>
  <c r="G80" i="8"/>
  <c r="F80" i="8"/>
  <c r="E80" i="8"/>
  <c r="D80" i="8"/>
  <c r="C80" i="8"/>
  <c r="B80" i="8"/>
  <c r="M79" i="8"/>
  <c r="L79" i="8"/>
  <c r="K79" i="8"/>
  <c r="J79" i="8"/>
  <c r="I79" i="8"/>
  <c r="H79" i="8"/>
  <c r="G79" i="8"/>
  <c r="F79" i="8"/>
  <c r="E79" i="8"/>
  <c r="D79" i="8"/>
  <c r="C79" i="8"/>
  <c r="B79" i="8"/>
  <c r="M78" i="8"/>
  <c r="L78" i="8"/>
  <c r="K78" i="8"/>
  <c r="J78" i="8"/>
  <c r="I78" i="8"/>
  <c r="H78" i="8"/>
  <c r="G78" i="8"/>
  <c r="F78" i="8"/>
  <c r="E78" i="8"/>
  <c r="D78" i="8"/>
  <c r="C78" i="8"/>
  <c r="B78" i="8"/>
  <c r="M77" i="8"/>
  <c r="L77" i="8"/>
  <c r="K77" i="8"/>
  <c r="J77" i="8"/>
  <c r="I77" i="8"/>
  <c r="H77" i="8"/>
  <c r="G77" i="8"/>
  <c r="F77" i="8"/>
  <c r="E77" i="8"/>
  <c r="D77" i="8"/>
  <c r="C77" i="8"/>
  <c r="B77" i="8"/>
  <c r="M74" i="8"/>
  <c r="L74" i="8"/>
  <c r="K74" i="8"/>
  <c r="J74" i="8"/>
  <c r="I74" i="8"/>
  <c r="H74" i="8"/>
  <c r="G74" i="8"/>
  <c r="F74" i="8"/>
  <c r="E74" i="8"/>
  <c r="D74" i="8"/>
  <c r="C74" i="8"/>
  <c r="B74" i="8"/>
  <c r="M73" i="8"/>
  <c r="L73" i="8"/>
  <c r="K73" i="8"/>
  <c r="J73" i="8"/>
  <c r="I73" i="8"/>
  <c r="H73" i="8"/>
  <c r="G73" i="8"/>
  <c r="F73" i="8"/>
  <c r="E73" i="8"/>
  <c r="D73" i="8"/>
  <c r="C73" i="8"/>
  <c r="B73" i="8"/>
  <c r="M72" i="8"/>
  <c r="L72" i="8"/>
  <c r="K72" i="8"/>
  <c r="J72" i="8"/>
  <c r="I72" i="8"/>
  <c r="H72" i="8"/>
  <c r="G72" i="8"/>
  <c r="F72" i="8"/>
  <c r="E72" i="8"/>
  <c r="D72" i="8"/>
  <c r="C72" i="8"/>
  <c r="B72" i="8"/>
  <c r="M71" i="8"/>
  <c r="L71" i="8"/>
  <c r="K71" i="8"/>
  <c r="J71" i="8"/>
  <c r="I71" i="8"/>
  <c r="H71" i="8"/>
  <c r="G71" i="8"/>
  <c r="F71" i="8"/>
  <c r="E71" i="8"/>
  <c r="D71" i="8"/>
  <c r="C71" i="8"/>
  <c r="B71" i="8"/>
  <c r="M70" i="8"/>
  <c r="L70" i="8"/>
  <c r="K70" i="8"/>
  <c r="J70" i="8"/>
  <c r="I70" i="8"/>
  <c r="H70" i="8"/>
  <c r="G70" i="8"/>
  <c r="F70" i="8"/>
  <c r="E70" i="8"/>
  <c r="D70" i="8"/>
  <c r="C70" i="8"/>
  <c r="B70" i="8"/>
  <c r="M69" i="8"/>
  <c r="L69" i="8"/>
  <c r="K69" i="8"/>
  <c r="J69" i="8"/>
  <c r="I69" i="8"/>
  <c r="H69" i="8"/>
  <c r="G69" i="8"/>
  <c r="F69" i="8"/>
  <c r="E69" i="8"/>
  <c r="D69" i="8"/>
  <c r="C69" i="8"/>
  <c r="B69" i="8"/>
  <c r="M68" i="8"/>
  <c r="L68" i="8"/>
  <c r="K68" i="8"/>
  <c r="J68" i="8"/>
  <c r="I68" i="8"/>
  <c r="H68" i="8"/>
  <c r="G68" i="8"/>
  <c r="F68" i="8"/>
  <c r="E68" i="8"/>
  <c r="D68" i="8"/>
  <c r="C68" i="8"/>
  <c r="B68" i="8"/>
  <c r="M67" i="8"/>
  <c r="L67" i="8"/>
  <c r="K67" i="8"/>
  <c r="J67" i="8"/>
  <c r="I67" i="8"/>
  <c r="H67" i="8"/>
  <c r="G67" i="8"/>
  <c r="F67" i="8"/>
  <c r="E67" i="8"/>
  <c r="D67" i="8"/>
  <c r="C67" i="8"/>
  <c r="B67" i="8"/>
  <c r="M66" i="8"/>
  <c r="L66" i="8"/>
  <c r="K66" i="8"/>
  <c r="J66" i="8"/>
  <c r="I66" i="8"/>
  <c r="H66" i="8"/>
  <c r="G66" i="8"/>
  <c r="F66" i="8"/>
  <c r="E66" i="8"/>
  <c r="D66" i="8"/>
  <c r="C66" i="8"/>
  <c r="B66" i="8"/>
  <c r="M65" i="8"/>
  <c r="L65" i="8"/>
  <c r="K65" i="8"/>
  <c r="J65" i="8"/>
  <c r="I65" i="8"/>
  <c r="H65" i="8"/>
  <c r="G65" i="8"/>
  <c r="F65" i="8"/>
  <c r="E65" i="8"/>
  <c r="D65" i="8"/>
  <c r="C65" i="8"/>
  <c r="B65" i="8"/>
  <c r="M64" i="8"/>
  <c r="L64" i="8"/>
  <c r="L75" i="8" s="1"/>
  <c r="K64" i="8"/>
  <c r="J64" i="8"/>
  <c r="I64" i="8"/>
  <c r="H64" i="8"/>
  <c r="G64" i="8"/>
  <c r="F64" i="8"/>
  <c r="E64" i="8"/>
  <c r="D64" i="8"/>
  <c r="D75" i="8" s="1"/>
  <c r="C64" i="8"/>
  <c r="B64" i="8"/>
  <c r="M61" i="8"/>
  <c r="L61" i="8"/>
  <c r="K61" i="8"/>
  <c r="J61" i="8"/>
  <c r="I61" i="8"/>
  <c r="H61" i="8"/>
  <c r="G61" i="8"/>
  <c r="F61" i="8"/>
  <c r="E61" i="8"/>
  <c r="D61" i="8"/>
  <c r="C61" i="8"/>
  <c r="B61" i="8"/>
  <c r="M60" i="8"/>
  <c r="L60" i="8"/>
  <c r="K60" i="8"/>
  <c r="J60" i="8"/>
  <c r="I60" i="8"/>
  <c r="H60" i="8"/>
  <c r="G60" i="8"/>
  <c r="F60" i="8"/>
  <c r="E60" i="8"/>
  <c r="D60" i="8"/>
  <c r="C60" i="8"/>
  <c r="B60" i="8"/>
  <c r="M59" i="8"/>
  <c r="L59" i="8"/>
  <c r="K59" i="8"/>
  <c r="J59" i="8"/>
  <c r="I59" i="8"/>
  <c r="H59" i="8"/>
  <c r="G59" i="8"/>
  <c r="F59" i="8"/>
  <c r="E59" i="8"/>
  <c r="D59" i="8"/>
  <c r="C59" i="8"/>
  <c r="B59" i="8"/>
  <c r="M58" i="8"/>
  <c r="L58" i="8"/>
  <c r="K58" i="8"/>
  <c r="J58" i="8"/>
  <c r="I58" i="8"/>
  <c r="H58" i="8"/>
  <c r="G58" i="8"/>
  <c r="F58" i="8"/>
  <c r="E58" i="8"/>
  <c r="D58" i="8"/>
  <c r="C58" i="8"/>
  <c r="B58" i="8"/>
  <c r="M57" i="8"/>
  <c r="L57" i="8"/>
  <c r="K57" i="8"/>
  <c r="J57" i="8"/>
  <c r="I57" i="8"/>
  <c r="H57" i="8"/>
  <c r="G57" i="8"/>
  <c r="F57" i="8"/>
  <c r="E57" i="8"/>
  <c r="D57" i="8"/>
  <c r="C57" i="8"/>
  <c r="B57" i="8"/>
  <c r="M56" i="8"/>
  <c r="L56" i="8"/>
  <c r="K56" i="8"/>
  <c r="J56" i="8"/>
  <c r="I56" i="8"/>
  <c r="H56" i="8"/>
  <c r="G56" i="8"/>
  <c r="F56" i="8"/>
  <c r="E56" i="8"/>
  <c r="D56" i="8"/>
  <c r="C56" i="8"/>
  <c r="B56" i="8"/>
  <c r="M55" i="8"/>
  <c r="L55" i="8"/>
  <c r="K55" i="8"/>
  <c r="J55" i="8"/>
  <c r="I55" i="8"/>
  <c r="H55" i="8"/>
  <c r="G55" i="8"/>
  <c r="F55" i="8"/>
  <c r="E55" i="8"/>
  <c r="D55" i="8"/>
  <c r="C55" i="8"/>
  <c r="B55" i="8"/>
  <c r="M54" i="8"/>
  <c r="L54" i="8"/>
  <c r="K54" i="8"/>
  <c r="J54" i="8"/>
  <c r="I54" i="8"/>
  <c r="H54" i="8"/>
  <c r="G54" i="8"/>
  <c r="F54" i="8"/>
  <c r="E54" i="8"/>
  <c r="D54" i="8"/>
  <c r="C54" i="8"/>
  <c r="B54" i="8"/>
  <c r="M53" i="8"/>
  <c r="L53" i="8"/>
  <c r="K53" i="8"/>
  <c r="J53" i="8"/>
  <c r="I53" i="8"/>
  <c r="H53" i="8"/>
  <c r="G53" i="8"/>
  <c r="F53" i="8"/>
  <c r="E53" i="8"/>
  <c r="E62" i="8" s="1"/>
  <c r="D53" i="8"/>
  <c r="C53" i="8"/>
  <c r="B53" i="8"/>
  <c r="M50" i="8"/>
  <c r="L50" i="8"/>
  <c r="K50" i="8"/>
  <c r="J50" i="8"/>
  <c r="I50" i="8"/>
  <c r="H50" i="8"/>
  <c r="G50" i="8"/>
  <c r="F50" i="8"/>
  <c r="E50" i="8"/>
  <c r="D50" i="8"/>
  <c r="C50" i="8"/>
  <c r="B50" i="8"/>
  <c r="M49" i="8"/>
  <c r="L49" i="8"/>
  <c r="K49" i="8"/>
  <c r="J49" i="8"/>
  <c r="I49" i="8"/>
  <c r="H49" i="8"/>
  <c r="G49" i="8"/>
  <c r="F49" i="8"/>
  <c r="E49" i="8"/>
  <c r="D49" i="8"/>
  <c r="C49" i="8"/>
  <c r="B49" i="8"/>
  <c r="M48" i="8"/>
  <c r="L48" i="8"/>
  <c r="K48" i="8"/>
  <c r="J48" i="8"/>
  <c r="I48" i="8"/>
  <c r="H48" i="8"/>
  <c r="G48" i="8"/>
  <c r="F48" i="8"/>
  <c r="E48" i="8"/>
  <c r="D48" i="8"/>
  <c r="C48" i="8"/>
  <c r="B48" i="8"/>
  <c r="M47" i="8"/>
  <c r="L47" i="8"/>
  <c r="K47" i="8"/>
  <c r="J47" i="8"/>
  <c r="I47" i="8"/>
  <c r="H47" i="8"/>
  <c r="G47" i="8"/>
  <c r="F47" i="8"/>
  <c r="E47" i="8"/>
  <c r="D47" i="8"/>
  <c r="C47" i="8"/>
  <c r="B47" i="8"/>
  <c r="M46" i="8"/>
  <c r="L46" i="8"/>
  <c r="K46" i="8"/>
  <c r="J46" i="8"/>
  <c r="I46" i="8"/>
  <c r="H46" i="8"/>
  <c r="G46" i="8"/>
  <c r="G51" i="8" s="1"/>
  <c r="F46" i="8"/>
  <c r="E46" i="8"/>
  <c r="D46" i="8"/>
  <c r="D51" i="8" s="1"/>
  <c r="C46" i="8"/>
  <c r="B46" i="8"/>
  <c r="M43" i="8"/>
  <c r="L43" i="8"/>
  <c r="K43" i="8"/>
  <c r="J43" i="8"/>
  <c r="I43" i="8"/>
  <c r="H43" i="8"/>
  <c r="G43" i="8"/>
  <c r="F43" i="8"/>
  <c r="E43" i="8"/>
  <c r="D43" i="8"/>
  <c r="C43" i="8"/>
  <c r="B43" i="8"/>
  <c r="M42" i="8"/>
  <c r="L42" i="8"/>
  <c r="K42" i="8"/>
  <c r="J42" i="8"/>
  <c r="I42" i="8"/>
  <c r="H42" i="8"/>
  <c r="G42" i="8"/>
  <c r="F42" i="8"/>
  <c r="E42" i="8"/>
  <c r="D42" i="8"/>
  <c r="C42" i="8"/>
  <c r="B42" i="8"/>
  <c r="M41" i="8"/>
  <c r="L41" i="8"/>
  <c r="K41" i="8"/>
  <c r="J41" i="8"/>
  <c r="I41" i="8"/>
  <c r="H41" i="8"/>
  <c r="G41" i="8"/>
  <c r="F41" i="8"/>
  <c r="E41" i="8"/>
  <c r="D41" i="8"/>
  <c r="C41" i="8"/>
  <c r="B41" i="8"/>
  <c r="M40" i="8"/>
  <c r="L40" i="8"/>
  <c r="K40" i="8"/>
  <c r="J40" i="8"/>
  <c r="I40" i="8"/>
  <c r="H40" i="8"/>
  <c r="G40" i="8"/>
  <c r="F40" i="8"/>
  <c r="E40" i="8"/>
  <c r="D40" i="8"/>
  <c r="C40" i="8"/>
  <c r="B40" i="8"/>
  <c r="M39" i="8"/>
  <c r="L39" i="8"/>
  <c r="K39" i="8"/>
  <c r="J39" i="8"/>
  <c r="I39" i="8"/>
  <c r="H39" i="8"/>
  <c r="G39" i="8"/>
  <c r="F39" i="8"/>
  <c r="E39" i="8"/>
  <c r="D39" i="8"/>
  <c r="C39" i="8"/>
  <c r="B39" i="8"/>
  <c r="M38" i="8"/>
  <c r="L38" i="8"/>
  <c r="K38" i="8"/>
  <c r="J38" i="8"/>
  <c r="I38" i="8"/>
  <c r="H38" i="8"/>
  <c r="G38" i="8"/>
  <c r="F38" i="8"/>
  <c r="E38" i="8"/>
  <c r="D38" i="8"/>
  <c r="C38" i="8"/>
  <c r="B38" i="8"/>
  <c r="M37" i="8"/>
  <c r="M44" i="8" s="1"/>
  <c r="L37" i="8"/>
  <c r="K37" i="8"/>
  <c r="J37" i="8"/>
  <c r="I37" i="8"/>
  <c r="H37" i="8"/>
  <c r="G37" i="8"/>
  <c r="F37" i="8"/>
  <c r="E37" i="8"/>
  <c r="E44" i="8" s="1"/>
  <c r="D37" i="8"/>
  <c r="C37" i="8"/>
  <c r="B37" i="8"/>
  <c r="M34" i="8"/>
  <c r="L34" i="8"/>
  <c r="K34" i="8"/>
  <c r="J34" i="8"/>
  <c r="I34" i="8"/>
  <c r="H34" i="8"/>
  <c r="G34" i="8"/>
  <c r="F34" i="8"/>
  <c r="E34" i="8"/>
  <c r="D34" i="8"/>
  <c r="C34" i="8"/>
  <c r="B34" i="8"/>
  <c r="M33" i="8"/>
  <c r="L33" i="8"/>
  <c r="K33" i="8"/>
  <c r="K35" i="8" s="1"/>
  <c r="J33" i="8"/>
  <c r="I33" i="8"/>
  <c r="H33" i="8"/>
  <c r="H35" i="8" s="1"/>
  <c r="G33" i="8"/>
  <c r="F33" i="8"/>
  <c r="F35" i="8" s="1"/>
  <c r="E33" i="8"/>
  <c r="E35" i="8" s="1"/>
  <c r="D33" i="8"/>
  <c r="C33" i="8"/>
  <c r="C35" i="8" s="1"/>
  <c r="B33" i="8"/>
  <c r="M30" i="8"/>
  <c r="L30" i="8"/>
  <c r="K30" i="8"/>
  <c r="J30" i="8"/>
  <c r="I30" i="8"/>
  <c r="H30" i="8"/>
  <c r="G30" i="8"/>
  <c r="F30" i="8"/>
  <c r="E30" i="8"/>
  <c r="D30" i="8"/>
  <c r="C30" i="8"/>
  <c r="B30" i="8"/>
  <c r="M29" i="8"/>
  <c r="M31" i="8" s="1"/>
  <c r="L29" i="8"/>
  <c r="K29" i="8"/>
  <c r="K31" i="8" s="1"/>
  <c r="J29" i="8"/>
  <c r="I29" i="8"/>
  <c r="H29" i="8"/>
  <c r="G29" i="8"/>
  <c r="F29" i="8"/>
  <c r="E29" i="8"/>
  <c r="D29" i="8"/>
  <c r="C29" i="8"/>
  <c r="C31" i="8" s="1"/>
  <c r="B29" i="8"/>
  <c r="M24" i="8"/>
  <c r="L24" i="8"/>
  <c r="K24" i="8"/>
  <c r="J24" i="8"/>
  <c r="I24" i="8"/>
  <c r="H24" i="8"/>
  <c r="G24" i="8"/>
  <c r="F24" i="8"/>
  <c r="E24" i="8"/>
  <c r="D24" i="8"/>
  <c r="C24" i="8"/>
  <c r="B24" i="8"/>
  <c r="M23" i="8"/>
  <c r="L23" i="8"/>
  <c r="K23" i="8"/>
  <c r="J23" i="8"/>
  <c r="I23" i="8"/>
  <c r="H23" i="8"/>
  <c r="G23" i="8"/>
  <c r="F23" i="8"/>
  <c r="E23" i="8"/>
  <c r="D23" i="8"/>
  <c r="C23" i="8"/>
  <c r="B23" i="8"/>
  <c r="M22" i="8"/>
  <c r="L22" i="8"/>
  <c r="K22" i="8"/>
  <c r="J22" i="8"/>
  <c r="I22" i="8"/>
  <c r="H22" i="8"/>
  <c r="G22" i="8"/>
  <c r="F22" i="8"/>
  <c r="E22" i="8"/>
  <c r="D22" i="8"/>
  <c r="C22" i="8"/>
  <c r="B22" i="8"/>
  <c r="M21" i="8"/>
  <c r="L21" i="8"/>
  <c r="K21" i="8"/>
  <c r="J21" i="8"/>
  <c r="I21" i="8"/>
  <c r="H21" i="8"/>
  <c r="G21" i="8"/>
  <c r="F21" i="8"/>
  <c r="E21" i="8"/>
  <c r="D21" i="8"/>
  <c r="C21" i="8"/>
  <c r="B21" i="8"/>
  <c r="M20" i="8"/>
  <c r="L20" i="8"/>
  <c r="K20" i="8"/>
  <c r="J20" i="8"/>
  <c r="I20" i="8"/>
  <c r="H20" i="8"/>
  <c r="G20" i="8"/>
  <c r="F20" i="8"/>
  <c r="E20" i="8"/>
  <c r="D20" i="8"/>
  <c r="C20" i="8"/>
  <c r="B20" i="8"/>
  <c r="M19" i="8"/>
  <c r="L19" i="8"/>
  <c r="K19" i="8"/>
  <c r="J19" i="8"/>
  <c r="I19" i="8"/>
  <c r="H19" i="8"/>
  <c r="G19" i="8"/>
  <c r="F19" i="8"/>
  <c r="E19" i="8"/>
  <c r="D19" i="8"/>
  <c r="C19" i="8"/>
  <c r="B19" i="8"/>
  <c r="M18" i="8"/>
  <c r="L18" i="8"/>
  <c r="L25" i="8" s="1"/>
  <c r="L134" i="8" s="1"/>
  <c r="K18" i="8"/>
  <c r="J18" i="8"/>
  <c r="J25" i="8" s="1"/>
  <c r="J134" i="8" s="1"/>
  <c r="I18" i="8"/>
  <c r="H18" i="8"/>
  <c r="G18" i="8"/>
  <c r="F18" i="8"/>
  <c r="E18" i="8"/>
  <c r="D18" i="8"/>
  <c r="C18" i="8"/>
  <c r="B18" i="8"/>
  <c r="M16" i="8"/>
  <c r="L16" i="8"/>
  <c r="K16" i="8"/>
  <c r="J16" i="8"/>
  <c r="I16" i="8"/>
  <c r="H16" i="8"/>
  <c r="G16" i="8"/>
  <c r="F16" i="8"/>
  <c r="E16" i="8"/>
  <c r="D16" i="8"/>
  <c r="C16" i="8"/>
  <c r="B16" i="8"/>
  <c r="M15" i="8"/>
  <c r="L15" i="8"/>
  <c r="K15" i="8"/>
  <c r="J15" i="8"/>
  <c r="I15" i="8"/>
  <c r="H15" i="8"/>
  <c r="G15" i="8"/>
  <c r="F15" i="8"/>
  <c r="E15" i="8"/>
  <c r="D15" i="8"/>
  <c r="C15" i="8"/>
  <c r="B15" i="8"/>
  <c r="M14" i="8"/>
  <c r="L14" i="8"/>
  <c r="K14" i="8"/>
  <c r="J14" i="8"/>
  <c r="I14" i="8"/>
  <c r="H14" i="8"/>
  <c r="G14" i="8"/>
  <c r="F14" i="8"/>
  <c r="E14" i="8"/>
  <c r="D14" i="8"/>
  <c r="C14" i="8"/>
  <c r="B14" i="8"/>
  <c r="M13" i="8"/>
  <c r="L13" i="8"/>
  <c r="K13" i="8"/>
  <c r="J13" i="8"/>
  <c r="I13" i="8"/>
  <c r="H13" i="8"/>
  <c r="G13" i="8"/>
  <c r="F13" i="8"/>
  <c r="E13" i="8"/>
  <c r="D13" i="8"/>
  <c r="C13" i="8"/>
  <c r="B13" i="8"/>
  <c r="M12" i="8"/>
  <c r="L12" i="8"/>
  <c r="K12" i="8"/>
  <c r="J12" i="8"/>
  <c r="I12" i="8"/>
  <c r="H12" i="8"/>
  <c r="G12" i="8"/>
  <c r="F12" i="8"/>
  <c r="E12" i="8"/>
  <c r="D12" i="8"/>
  <c r="C12" i="8"/>
  <c r="B12" i="8"/>
  <c r="M11" i="8"/>
  <c r="L11" i="8"/>
  <c r="K11" i="8"/>
  <c r="J11" i="8"/>
  <c r="I11" i="8"/>
  <c r="H11" i="8"/>
  <c r="G11" i="8"/>
  <c r="F11" i="8"/>
  <c r="E11" i="8"/>
  <c r="D11" i="8"/>
  <c r="C11" i="8"/>
  <c r="B11" i="8"/>
  <c r="M10" i="8"/>
  <c r="L10" i="8"/>
  <c r="K10" i="8"/>
  <c r="J10" i="8"/>
  <c r="I10" i="8"/>
  <c r="H10" i="8"/>
  <c r="G10" i="8"/>
  <c r="F10" i="8"/>
  <c r="E10" i="8"/>
  <c r="D10" i="8"/>
  <c r="C10" i="8"/>
  <c r="B10" i="8"/>
  <c r="M9" i="8"/>
  <c r="L9" i="8"/>
  <c r="L17" i="8" s="1"/>
  <c r="L133" i="8" s="1"/>
  <c r="K9" i="8"/>
  <c r="J9" i="8"/>
  <c r="J17" i="8" s="1"/>
  <c r="J133" i="8" s="1"/>
  <c r="J135" i="8" s="1"/>
  <c r="I9" i="8"/>
  <c r="I17" i="8" s="1"/>
  <c r="I133" i="8" s="1"/>
  <c r="H9" i="8"/>
  <c r="G9" i="8"/>
  <c r="G17" i="8" s="1"/>
  <c r="G133" i="8" s="1"/>
  <c r="F9" i="8"/>
  <c r="E9" i="8"/>
  <c r="D9" i="8"/>
  <c r="D17" i="8" s="1"/>
  <c r="D133" i="8" s="1"/>
  <c r="C9" i="8"/>
  <c r="A141" i="7"/>
  <c r="A140" i="7"/>
  <c r="A134" i="7"/>
  <c r="A133" i="7"/>
  <c r="M128" i="7"/>
  <c r="L128" i="7"/>
  <c r="K128" i="7"/>
  <c r="J128" i="7"/>
  <c r="I128" i="7"/>
  <c r="H128" i="7"/>
  <c r="G128" i="7"/>
  <c r="F128" i="7"/>
  <c r="E128" i="7"/>
  <c r="D128" i="7"/>
  <c r="C128" i="7"/>
  <c r="B128" i="7"/>
  <c r="M127" i="7"/>
  <c r="L127" i="7"/>
  <c r="K127" i="7"/>
  <c r="J127" i="7"/>
  <c r="I127" i="7"/>
  <c r="H127" i="7"/>
  <c r="G127" i="7"/>
  <c r="F127" i="7"/>
  <c r="E127" i="7"/>
  <c r="D127" i="7"/>
  <c r="C127" i="7"/>
  <c r="B127" i="7"/>
  <c r="M126" i="7"/>
  <c r="L126" i="7"/>
  <c r="K126" i="7"/>
  <c r="J126" i="7"/>
  <c r="I126" i="7"/>
  <c r="I129" i="7" s="1"/>
  <c r="H126" i="7"/>
  <c r="H129" i="7" s="1"/>
  <c r="G126" i="7"/>
  <c r="F126" i="7"/>
  <c r="F129" i="7" s="1"/>
  <c r="E126" i="7"/>
  <c r="D126" i="7"/>
  <c r="C126" i="7"/>
  <c r="C129" i="7" s="1"/>
  <c r="B126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M122" i="7"/>
  <c r="L122" i="7"/>
  <c r="K122" i="7"/>
  <c r="J122" i="7"/>
  <c r="I122" i="7"/>
  <c r="H122" i="7"/>
  <c r="G122" i="7"/>
  <c r="F122" i="7"/>
  <c r="E122" i="7"/>
  <c r="D122" i="7"/>
  <c r="C122" i="7"/>
  <c r="B122" i="7"/>
  <c r="M121" i="7"/>
  <c r="L121" i="7"/>
  <c r="K121" i="7"/>
  <c r="J121" i="7"/>
  <c r="I121" i="7"/>
  <c r="H121" i="7"/>
  <c r="G121" i="7"/>
  <c r="F121" i="7"/>
  <c r="E121" i="7"/>
  <c r="D121" i="7"/>
  <c r="C121" i="7"/>
  <c r="B121" i="7"/>
  <c r="M120" i="7"/>
  <c r="L120" i="7"/>
  <c r="K120" i="7"/>
  <c r="J120" i="7"/>
  <c r="I120" i="7"/>
  <c r="H120" i="7"/>
  <c r="G120" i="7"/>
  <c r="F120" i="7"/>
  <c r="E120" i="7"/>
  <c r="D120" i="7"/>
  <c r="C120" i="7"/>
  <c r="B120" i="7"/>
  <c r="M119" i="7"/>
  <c r="L119" i="7"/>
  <c r="K119" i="7"/>
  <c r="J119" i="7"/>
  <c r="I119" i="7"/>
  <c r="H119" i="7"/>
  <c r="G119" i="7"/>
  <c r="F119" i="7"/>
  <c r="E119" i="7"/>
  <c r="D119" i="7"/>
  <c r="C119" i="7"/>
  <c r="B119" i="7"/>
  <c r="M118" i="7"/>
  <c r="L118" i="7"/>
  <c r="K118" i="7"/>
  <c r="J118" i="7"/>
  <c r="I118" i="7"/>
  <c r="H118" i="7"/>
  <c r="G118" i="7"/>
  <c r="F118" i="7"/>
  <c r="E118" i="7"/>
  <c r="D118" i="7"/>
  <c r="C118" i="7"/>
  <c r="B118" i="7"/>
  <c r="M117" i="7"/>
  <c r="L117" i="7"/>
  <c r="K117" i="7"/>
  <c r="J117" i="7"/>
  <c r="I117" i="7"/>
  <c r="H117" i="7"/>
  <c r="G117" i="7"/>
  <c r="G124" i="7" s="1"/>
  <c r="F117" i="7"/>
  <c r="E117" i="7"/>
  <c r="D117" i="7"/>
  <c r="D124" i="7" s="1"/>
  <c r="C117" i="7"/>
  <c r="B117" i="7"/>
  <c r="M114" i="7"/>
  <c r="L114" i="7"/>
  <c r="K114" i="7"/>
  <c r="J114" i="7"/>
  <c r="I114" i="7"/>
  <c r="H114" i="7"/>
  <c r="G114" i="7"/>
  <c r="F114" i="7"/>
  <c r="E114" i="7"/>
  <c r="D114" i="7"/>
  <c r="C114" i="7"/>
  <c r="B114" i="7"/>
  <c r="M113" i="7"/>
  <c r="L113" i="7"/>
  <c r="K113" i="7"/>
  <c r="J113" i="7"/>
  <c r="I113" i="7"/>
  <c r="H113" i="7"/>
  <c r="G113" i="7"/>
  <c r="F113" i="7"/>
  <c r="E113" i="7"/>
  <c r="D113" i="7"/>
  <c r="C113" i="7"/>
  <c r="B113" i="7"/>
  <c r="M112" i="7"/>
  <c r="L112" i="7"/>
  <c r="K112" i="7"/>
  <c r="J112" i="7"/>
  <c r="I112" i="7"/>
  <c r="H112" i="7"/>
  <c r="G112" i="7"/>
  <c r="F112" i="7"/>
  <c r="E112" i="7"/>
  <c r="D112" i="7"/>
  <c r="C112" i="7"/>
  <c r="B112" i="7"/>
  <c r="M111" i="7"/>
  <c r="M115" i="7" s="1"/>
  <c r="L111" i="7"/>
  <c r="L115" i="7" s="1"/>
  <c r="K111" i="7"/>
  <c r="J111" i="7"/>
  <c r="J115" i="7" s="1"/>
  <c r="I111" i="7"/>
  <c r="H111" i="7"/>
  <c r="G111" i="7"/>
  <c r="F111" i="7"/>
  <c r="E111" i="7"/>
  <c r="E115" i="7" s="1"/>
  <c r="D111" i="7"/>
  <c r="C111" i="7"/>
  <c r="B111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M105" i="7"/>
  <c r="L105" i="7"/>
  <c r="K105" i="7"/>
  <c r="J105" i="7"/>
  <c r="I105" i="7"/>
  <c r="H105" i="7"/>
  <c r="G105" i="7"/>
  <c r="F105" i="7"/>
  <c r="E105" i="7"/>
  <c r="D105" i="7"/>
  <c r="C105" i="7"/>
  <c r="B105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M103" i="7"/>
  <c r="L103" i="7"/>
  <c r="K103" i="7"/>
  <c r="J103" i="7"/>
  <c r="I103" i="7"/>
  <c r="H103" i="7"/>
  <c r="G103" i="7"/>
  <c r="F103" i="7"/>
  <c r="E103" i="7"/>
  <c r="D103" i="7"/>
  <c r="C103" i="7"/>
  <c r="B103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M101" i="7"/>
  <c r="L101" i="7"/>
  <c r="K101" i="7"/>
  <c r="J101" i="7"/>
  <c r="I101" i="7"/>
  <c r="H101" i="7"/>
  <c r="G101" i="7"/>
  <c r="F101" i="7"/>
  <c r="E101" i="7"/>
  <c r="D101" i="7"/>
  <c r="C101" i="7"/>
  <c r="B101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M99" i="7"/>
  <c r="L99" i="7"/>
  <c r="K99" i="7"/>
  <c r="J99" i="7"/>
  <c r="I99" i="7"/>
  <c r="H99" i="7"/>
  <c r="G99" i="7"/>
  <c r="F99" i="7"/>
  <c r="E99" i="7"/>
  <c r="D99" i="7"/>
  <c r="C99" i="7"/>
  <c r="B99" i="7"/>
  <c r="M98" i="7"/>
  <c r="L98" i="7"/>
  <c r="K98" i="7"/>
  <c r="J98" i="7"/>
  <c r="I98" i="7"/>
  <c r="H98" i="7"/>
  <c r="G98" i="7"/>
  <c r="F98" i="7"/>
  <c r="E98" i="7"/>
  <c r="D98" i="7"/>
  <c r="C98" i="7"/>
  <c r="B98" i="7"/>
  <c r="M97" i="7"/>
  <c r="L97" i="7"/>
  <c r="L109" i="7" s="1"/>
  <c r="K97" i="7"/>
  <c r="J97" i="7"/>
  <c r="I97" i="7"/>
  <c r="H97" i="7"/>
  <c r="G97" i="7"/>
  <c r="F97" i="7"/>
  <c r="E97" i="7"/>
  <c r="D97" i="7"/>
  <c r="D109" i="7" s="1"/>
  <c r="C97" i="7"/>
  <c r="B97" i="7"/>
  <c r="M93" i="7"/>
  <c r="L93" i="7"/>
  <c r="K93" i="7"/>
  <c r="J93" i="7"/>
  <c r="I93" i="7"/>
  <c r="H93" i="7"/>
  <c r="G93" i="7"/>
  <c r="F93" i="7"/>
  <c r="E93" i="7"/>
  <c r="D93" i="7"/>
  <c r="C93" i="7"/>
  <c r="B93" i="7"/>
  <c r="M92" i="7"/>
  <c r="L92" i="7"/>
  <c r="K92" i="7"/>
  <c r="J92" i="7"/>
  <c r="I92" i="7"/>
  <c r="H92" i="7"/>
  <c r="G92" i="7"/>
  <c r="F92" i="7"/>
  <c r="E92" i="7"/>
  <c r="D92" i="7"/>
  <c r="C92" i="7"/>
  <c r="B92" i="7"/>
  <c r="M91" i="7"/>
  <c r="L91" i="7"/>
  <c r="K91" i="7"/>
  <c r="J91" i="7"/>
  <c r="I91" i="7"/>
  <c r="I95" i="7" s="1"/>
  <c r="H91" i="7"/>
  <c r="H95" i="7" s="1"/>
  <c r="G91" i="7"/>
  <c r="F91" i="7"/>
  <c r="F95" i="7" s="1"/>
  <c r="E91" i="7"/>
  <c r="D91" i="7"/>
  <c r="C91" i="7"/>
  <c r="B91" i="7"/>
  <c r="M88" i="7"/>
  <c r="L88" i="7"/>
  <c r="K88" i="7"/>
  <c r="J88" i="7"/>
  <c r="I88" i="7"/>
  <c r="H88" i="7"/>
  <c r="G88" i="7"/>
  <c r="F88" i="7"/>
  <c r="E88" i="7"/>
  <c r="D88" i="7"/>
  <c r="C88" i="7"/>
  <c r="B88" i="7"/>
  <c r="M87" i="7"/>
  <c r="L87" i="7"/>
  <c r="K87" i="7"/>
  <c r="J87" i="7"/>
  <c r="I87" i="7"/>
  <c r="H87" i="7"/>
  <c r="G87" i="7"/>
  <c r="F87" i="7"/>
  <c r="E87" i="7"/>
  <c r="D87" i="7"/>
  <c r="C87" i="7"/>
  <c r="B87" i="7"/>
  <c r="M86" i="7"/>
  <c r="L86" i="7"/>
  <c r="K86" i="7"/>
  <c r="J86" i="7"/>
  <c r="I86" i="7"/>
  <c r="H86" i="7"/>
  <c r="G86" i="7"/>
  <c r="F86" i="7"/>
  <c r="E86" i="7"/>
  <c r="D86" i="7"/>
  <c r="C86" i="7"/>
  <c r="B86" i="7"/>
  <c r="M85" i="7"/>
  <c r="L85" i="7"/>
  <c r="K85" i="7"/>
  <c r="J85" i="7"/>
  <c r="I85" i="7"/>
  <c r="H85" i="7"/>
  <c r="G85" i="7"/>
  <c r="F85" i="7"/>
  <c r="E85" i="7"/>
  <c r="D85" i="7"/>
  <c r="C85" i="7"/>
  <c r="B85" i="7"/>
  <c r="M84" i="7"/>
  <c r="L84" i="7"/>
  <c r="K84" i="7"/>
  <c r="J84" i="7"/>
  <c r="I84" i="7"/>
  <c r="H84" i="7"/>
  <c r="G84" i="7"/>
  <c r="F84" i="7"/>
  <c r="E84" i="7"/>
  <c r="D84" i="7"/>
  <c r="C84" i="7"/>
  <c r="B84" i="7"/>
  <c r="M83" i="7"/>
  <c r="L83" i="7"/>
  <c r="K83" i="7"/>
  <c r="J83" i="7"/>
  <c r="I83" i="7"/>
  <c r="H83" i="7"/>
  <c r="G83" i="7"/>
  <c r="F83" i="7"/>
  <c r="E83" i="7"/>
  <c r="D83" i="7"/>
  <c r="C83" i="7"/>
  <c r="B83" i="7"/>
  <c r="M82" i="7"/>
  <c r="L82" i="7"/>
  <c r="K82" i="7"/>
  <c r="J82" i="7"/>
  <c r="I82" i="7"/>
  <c r="H82" i="7"/>
  <c r="G82" i="7"/>
  <c r="F82" i="7"/>
  <c r="E82" i="7"/>
  <c r="D82" i="7"/>
  <c r="C82" i="7"/>
  <c r="B82" i="7"/>
  <c r="M81" i="7"/>
  <c r="L81" i="7"/>
  <c r="K81" i="7"/>
  <c r="J81" i="7"/>
  <c r="I81" i="7"/>
  <c r="H81" i="7"/>
  <c r="G81" i="7"/>
  <c r="F81" i="7"/>
  <c r="E81" i="7"/>
  <c r="D81" i="7"/>
  <c r="C81" i="7"/>
  <c r="B81" i="7"/>
  <c r="M80" i="7"/>
  <c r="L80" i="7"/>
  <c r="K80" i="7"/>
  <c r="J80" i="7"/>
  <c r="I80" i="7"/>
  <c r="H80" i="7"/>
  <c r="G80" i="7"/>
  <c r="F80" i="7"/>
  <c r="E80" i="7"/>
  <c r="D80" i="7"/>
  <c r="C80" i="7"/>
  <c r="B80" i="7"/>
  <c r="M79" i="7"/>
  <c r="L79" i="7"/>
  <c r="K79" i="7"/>
  <c r="J79" i="7"/>
  <c r="I79" i="7"/>
  <c r="H79" i="7"/>
  <c r="G79" i="7"/>
  <c r="F79" i="7"/>
  <c r="E79" i="7"/>
  <c r="D79" i="7"/>
  <c r="C79" i="7"/>
  <c r="B79" i="7"/>
  <c r="M78" i="7"/>
  <c r="L78" i="7"/>
  <c r="K78" i="7"/>
  <c r="J78" i="7"/>
  <c r="I78" i="7"/>
  <c r="H78" i="7"/>
  <c r="G78" i="7"/>
  <c r="F78" i="7"/>
  <c r="E78" i="7"/>
  <c r="D78" i="7"/>
  <c r="C78" i="7"/>
  <c r="B78" i="7"/>
  <c r="M77" i="7"/>
  <c r="L77" i="7"/>
  <c r="K77" i="7"/>
  <c r="K89" i="7" s="1"/>
  <c r="J77" i="7"/>
  <c r="I77" i="7"/>
  <c r="H77" i="7"/>
  <c r="H89" i="7" s="1"/>
  <c r="G77" i="7"/>
  <c r="F77" i="7"/>
  <c r="E77" i="7"/>
  <c r="D77" i="7"/>
  <c r="C77" i="7"/>
  <c r="B77" i="7"/>
  <c r="M74" i="7"/>
  <c r="L74" i="7"/>
  <c r="K74" i="7"/>
  <c r="J74" i="7"/>
  <c r="I74" i="7"/>
  <c r="H74" i="7"/>
  <c r="G74" i="7"/>
  <c r="F74" i="7"/>
  <c r="E74" i="7"/>
  <c r="D74" i="7"/>
  <c r="C74" i="7"/>
  <c r="B74" i="7"/>
  <c r="M73" i="7"/>
  <c r="L73" i="7"/>
  <c r="K73" i="7"/>
  <c r="J73" i="7"/>
  <c r="I73" i="7"/>
  <c r="H73" i="7"/>
  <c r="G73" i="7"/>
  <c r="F73" i="7"/>
  <c r="E73" i="7"/>
  <c r="D73" i="7"/>
  <c r="C73" i="7"/>
  <c r="B73" i="7"/>
  <c r="M72" i="7"/>
  <c r="L72" i="7"/>
  <c r="K72" i="7"/>
  <c r="J72" i="7"/>
  <c r="I72" i="7"/>
  <c r="H72" i="7"/>
  <c r="G72" i="7"/>
  <c r="F72" i="7"/>
  <c r="E72" i="7"/>
  <c r="D72" i="7"/>
  <c r="C72" i="7"/>
  <c r="B72" i="7"/>
  <c r="M71" i="7"/>
  <c r="L71" i="7"/>
  <c r="K71" i="7"/>
  <c r="J71" i="7"/>
  <c r="I71" i="7"/>
  <c r="H71" i="7"/>
  <c r="G71" i="7"/>
  <c r="F71" i="7"/>
  <c r="E71" i="7"/>
  <c r="D71" i="7"/>
  <c r="C71" i="7"/>
  <c r="B71" i="7"/>
  <c r="M70" i="7"/>
  <c r="L70" i="7"/>
  <c r="K70" i="7"/>
  <c r="J70" i="7"/>
  <c r="I70" i="7"/>
  <c r="H70" i="7"/>
  <c r="G70" i="7"/>
  <c r="F70" i="7"/>
  <c r="E70" i="7"/>
  <c r="D70" i="7"/>
  <c r="C70" i="7"/>
  <c r="B70" i="7"/>
  <c r="M69" i="7"/>
  <c r="L69" i="7"/>
  <c r="K69" i="7"/>
  <c r="J69" i="7"/>
  <c r="I69" i="7"/>
  <c r="H69" i="7"/>
  <c r="G69" i="7"/>
  <c r="F69" i="7"/>
  <c r="E69" i="7"/>
  <c r="D69" i="7"/>
  <c r="C69" i="7"/>
  <c r="B69" i="7"/>
  <c r="M68" i="7"/>
  <c r="L68" i="7"/>
  <c r="K68" i="7"/>
  <c r="J68" i="7"/>
  <c r="I68" i="7"/>
  <c r="H68" i="7"/>
  <c r="G68" i="7"/>
  <c r="F68" i="7"/>
  <c r="E68" i="7"/>
  <c r="D68" i="7"/>
  <c r="C68" i="7"/>
  <c r="B68" i="7"/>
  <c r="M67" i="7"/>
  <c r="L67" i="7"/>
  <c r="K67" i="7"/>
  <c r="J67" i="7"/>
  <c r="I67" i="7"/>
  <c r="H67" i="7"/>
  <c r="G67" i="7"/>
  <c r="F67" i="7"/>
  <c r="E67" i="7"/>
  <c r="D67" i="7"/>
  <c r="C67" i="7"/>
  <c r="B67" i="7"/>
  <c r="M66" i="7"/>
  <c r="L66" i="7"/>
  <c r="K66" i="7"/>
  <c r="J66" i="7"/>
  <c r="I66" i="7"/>
  <c r="H66" i="7"/>
  <c r="G66" i="7"/>
  <c r="F66" i="7"/>
  <c r="E66" i="7"/>
  <c r="D66" i="7"/>
  <c r="C66" i="7"/>
  <c r="B66" i="7"/>
  <c r="M65" i="7"/>
  <c r="L65" i="7"/>
  <c r="K65" i="7"/>
  <c r="J65" i="7"/>
  <c r="I65" i="7"/>
  <c r="H65" i="7"/>
  <c r="G65" i="7"/>
  <c r="F65" i="7"/>
  <c r="E65" i="7"/>
  <c r="D65" i="7"/>
  <c r="C65" i="7"/>
  <c r="B65" i="7"/>
  <c r="M64" i="7"/>
  <c r="L64" i="7"/>
  <c r="K64" i="7"/>
  <c r="J64" i="7"/>
  <c r="I64" i="7"/>
  <c r="H64" i="7"/>
  <c r="G64" i="7"/>
  <c r="F64" i="7"/>
  <c r="E64" i="7"/>
  <c r="D64" i="7"/>
  <c r="C64" i="7"/>
  <c r="B64" i="7"/>
  <c r="B75" i="7" s="1"/>
  <c r="M61" i="7"/>
  <c r="L61" i="7"/>
  <c r="K61" i="7"/>
  <c r="J61" i="7"/>
  <c r="I61" i="7"/>
  <c r="H61" i="7"/>
  <c r="G61" i="7"/>
  <c r="F61" i="7"/>
  <c r="E61" i="7"/>
  <c r="D61" i="7"/>
  <c r="C61" i="7"/>
  <c r="B61" i="7"/>
  <c r="M60" i="7"/>
  <c r="L60" i="7"/>
  <c r="K60" i="7"/>
  <c r="J60" i="7"/>
  <c r="I60" i="7"/>
  <c r="H60" i="7"/>
  <c r="G60" i="7"/>
  <c r="F60" i="7"/>
  <c r="E60" i="7"/>
  <c r="D60" i="7"/>
  <c r="C60" i="7"/>
  <c r="B60" i="7"/>
  <c r="M59" i="7"/>
  <c r="L59" i="7"/>
  <c r="K59" i="7"/>
  <c r="J59" i="7"/>
  <c r="I59" i="7"/>
  <c r="H59" i="7"/>
  <c r="G59" i="7"/>
  <c r="F59" i="7"/>
  <c r="E59" i="7"/>
  <c r="D59" i="7"/>
  <c r="C59" i="7"/>
  <c r="B59" i="7"/>
  <c r="M58" i="7"/>
  <c r="L58" i="7"/>
  <c r="K58" i="7"/>
  <c r="J58" i="7"/>
  <c r="I58" i="7"/>
  <c r="H58" i="7"/>
  <c r="G58" i="7"/>
  <c r="F58" i="7"/>
  <c r="E58" i="7"/>
  <c r="D58" i="7"/>
  <c r="C58" i="7"/>
  <c r="B58" i="7"/>
  <c r="M57" i="7"/>
  <c r="L57" i="7"/>
  <c r="K57" i="7"/>
  <c r="J57" i="7"/>
  <c r="I57" i="7"/>
  <c r="H57" i="7"/>
  <c r="G57" i="7"/>
  <c r="F57" i="7"/>
  <c r="E57" i="7"/>
  <c r="D57" i="7"/>
  <c r="C57" i="7"/>
  <c r="B57" i="7"/>
  <c r="M56" i="7"/>
  <c r="L56" i="7"/>
  <c r="K56" i="7"/>
  <c r="J56" i="7"/>
  <c r="I56" i="7"/>
  <c r="H56" i="7"/>
  <c r="G56" i="7"/>
  <c r="F56" i="7"/>
  <c r="E56" i="7"/>
  <c r="D56" i="7"/>
  <c r="C56" i="7"/>
  <c r="B56" i="7"/>
  <c r="M55" i="7"/>
  <c r="L55" i="7"/>
  <c r="K55" i="7"/>
  <c r="J55" i="7"/>
  <c r="I55" i="7"/>
  <c r="H55" i="7"/>
  <c r="G55" i="7"/>
  <c r="F55" i="7"/>
  <c r="E55" i="7"/>
  <c r="D55" i="7"/>
  <c r="C55" i="7"/>
  <c r="B55" i="7"/>
  <c r="M54" i="7"/>
  <c r="L54" i="7"/>
  <c r="K54" i="7"/>
  <c r="J54" i="7"/>
  <c r="I54" i="7"/>
  <c r="H54" i="7"/>
  <c r="G54" i="7"/>
  <c r="F54" i="7"/>
  <c r="E54" i="7"/>
  <c r="D54" i="7"/>
  <c r="C54" i="7"/>
  <c r="B54" i="7"/>
  <c r="M53" i="7"/>
  <c r="L53" i="7"/>
  <c r="K53" i="7"/>
  <c r="J53" i="7"/>
  <c r="I53" i="7"/>
  <c r="H53" i="7"/>
  <c r="G53" i="7"/>
  <c r="F53" i="7"/>
  <c r="E53" i="7"/>
  <c r="D53" i="7"/>
  <c r="C53" i="7"/>
  <c r="B53" i="7"/>
  <c r="M50" i="7"/>
  <c r="L50" i="7"/>
  <c r="K50" i="7"/>
  <c r="J50" i="7"/>
  <c r="I50" i="7"/>
  <c r="H50" i="7"/>
  <c r="G50" i="7"/>
  <c r="F50" i="7"/>
  <c r="E50" i="7"/>
  <c r="D50" i="7"/>
  <c r="C50" i="7"/>
  <c r="B50" i="7"/>
  <c r="M49" i="7"/>
  <c r="L49" i="7"/>
  <c r="K49" i="7"/>
  <c r="J49" i="7"/>
  <c r="I49" i="7"/>
  <c r="H49" i="7"/>
  <c r="G49" i="7"/>
  <c r="F49" i="7"/>
  <c r="E49" i="7"/>
  <c r="D49" i="7"/>
  <c r="C49" i="7"/>
  <c r="B49" i="7"/>
  <c r="M48" i="7"/>
  <c r="L48" i="7"/>
  <c r="K48" i="7"/>
  <c r="J48" i="7"/>
  <c r="I48" i="7"/>
  <c r="H48" i="7"/>
  <c r="G48" i="7"/>
  <c r="F48" i="7"/>
  <c r="E48" i="7"/>
  <c r="D48" i="7"/>
  <c r="C48" i="7"/>
  <c r="B48" i="7"/>
  <c r="M47" i="7"/>
  <c r="L47" i="7"/>
  <c r="K47" i="7"/>
  <c r="J47" i="7"/>
  <c r="I47" i="7"/>
  <c r="H47" i="7"/>
  <c r="G47" i="7"/>
  <c r="F47" i="7"/>
  <c r="E47" i="7"/>
  <c r="D47" i="7"/>
  <c r="C47" i="7"/>
  <c r="B47" i="7"/>
  <c r="M46" i="7"/>
  <c r="L46" i="7"/>
  <c r="K46" i="7"/>
  <c r="J46" i="7"/>
  <c r="I46" i="7"/>
  <c r="H46" i="7"/>
  <c r="G46" i="7"/>
  <c r="G51" i="7" s="1"/>
  <c r="F46" i="7"/>
  <c r="E46" i="7"/>
  <c r="D46" i="7"/>
  <c r="D51" i="7" s="1"/>
  <c r="C46" i="7"/>
  <c r="B46" i="7"/>
  <c r="M43" i="7"/>
  <c r="L43" i="7"/>
  <c r="K43" i="7"/>
  <c r="J43" i="7"/>
  <c r="I43" i="7"/>
  <c r="H43" i="7"/>
  <c r="G43" i="7"/>
  <c r="F43" i="7"/>
  <c r="E43" i="7"/>
  <c r="D43" i="7"/>
  <c r="C43" i="7"/>
  <c r="B43" i="7"/>
  <c r="M42" i="7"/>
  <c r="L42" i="7"/>
  <c r="K42" i="7"/>
  <c r="J42" i="7"/>
  <c r="I42" i="7"/>
  <c r="H42" i="7"/>
  <c r="G42" i="7"/>
  <c r="F42" i="7"/>
  <c r="E42" i="7"/>
  <c r="D42" i="7"/>
  <c r="C42" i="7"/>
  <c r="B42" i="7"/>
  <c r="M41" i="7"/>
  <c r="L41" i="7"/>
  <c r="K41" i="7"/>
  <c r="J41" i="7"/>
  <c r="I41" i="7"/>
  <c r="H41" i="7"/>
  <c r="G41" i="7"/>
  <c r="F41" i="7"/>
  <c r="E41" i="7"/>
  <c r="D41" i="7"/>
  <c r="C41" i="7"/>
  <c r="B41" i="7"/>
  <c r="M40" i="7"/>
  <c r="L40" i="7"/>
  <c r="K40" i="7"/>
  <c r="J40" i="7"/>
  <c r="I40" i="7"/>
  <c r="H40" i="7"/>
  <c r="G40" i="7"/>
  <c r="F40" i="7"/>
  <c r="E40" i="7"/>
  <c r="D40" i="7"/>
  <c r="C40" i="7"/>
  <c r="B40" i="7"/>
  <c r="M39" i="7"/>
  <c r="L39" i="7"/>
  <c r="K39" i="7"/>
  <c r="J39" i="7"/>
  <c r="I39" i="7"/>
  <c r="H39" i="7"/>
  <c r="G39" i="7"/>
  <c r="F39" i="7"/>
  <c r="E39" i="7"/>
  <c r="D39" i="7"/>
  <c r="C39" i="7"/>
  <c r="B39" i="7"/>
  <c r="M38" i="7"/>
  <c r="L38" i="7"/>
  <c r="K38" i="7"/>
  <c r="J38" i="7"/>
  <c r="I38" i="7"/>
  <c r="H38" i="7"/>
  <c r="G38" i="7"/>
  <c r="F38" i="7"/>
  <c r="E38" i="7"/>
  <c r="D38" i="7"/>
  <c r="C38" i="7"/>
  <c r="B38" i="7"/>
  <c r="M37" i="7"/>
  <c r="L37" i="7"/>
  <c r="K37" i="7"/>
  <c r="K44" i="7" s="1"/>
  <c r="J37" i="7"/>
  <c r="I37" i="7"/>
  <c r="H37" i="7"/>
  <c r="G37" i="7"/>
  <c r="F37" i="7"/>
  <c r="E37" i="7"/>
  <c r="D37" i="7"/>
  <c r="C37" i="7"/>
  <c r="C44" i="7" s="1"/>
  <c r="B37" i="7"/>
  <c r="M34" i="7"/>
  <c r="L34" i="7"/>
  <c r="K34" i="7"/>
  <c r="J34" i="7"/>
  <c r="I34" i="7"/>
  <c r="H34" i="7"/>
  <c r="G34" i="7"/>
  <c r="F34" i="7"/>
  <c r="E34" i="7"/>
  <c r="D34" i="7"/>
  <c r="C34" i="7"/>
  <c r="B34" i="7"/>
  <c r="M33" i="7"/>
  <c r="L33" i="7"/>
  <c r="K33" i="7"/>
  <c r="K35" i="7" s="1"/>
  <c r="J33" i="7"/>
  <c r="I33" i="7"/>
  <c r="H33" i="7"/>
  <c r="G33" i="7"/>
  <c r="F33" i="7"/>
  <c r="F35" i="7" s="1"/>
  <c r="E33" i="7"/>
  <c r="D33" i="7"/>
  <c r="C33" i="7"/>
  <c r="B33" i="7"/>
  <c r="M30" i="7"/>
  <c r="L30" i="7"/>
  <c r="K30" i="7"/>
  <c r="J30" i="7"/>
  <c r="I30" i="7"/>
  <c r="H30" i="7"/>
  <c r="G30" i="7"/>
  <c r="F30" i="7"/>
  <c r="E30" i="7"/>
  <c r="D30" i="7"/>
  <c r="C30" i="7"/>
  <c r="B30" i="7"/>
  <c r="M29" i="7"/>
  <c r="L29" i="7"/>
  <c r="K29" i="7"/>
  <c r="J29" i="7"/>
  <c r="I29" i="7"/>
  <c r="H29" i="7"/>
  <c r="H31" i="7" s="1"/>
  <c r="G29" i="7"/>
  <c r="F29" i="7"/>
  <c r="E29" i="7"/>
  <c r="D29" i="7"/>
  <c r="C29" i="7"/>
  <c r="B29" i="7"/>
  <c r="M24" i="7"/>
  <c r="L24" i="7"/>
  <c r="K24" i="7"/>
  <c r="J24" i="7"/>
  <c r="I24" i="7"/>
  <c r="H24" i="7"/>
  <c r="G24" i="7"/>
  <c r="F24" i="7"/>
  <c r="E24" i="7"/>
  <c r="D24" i="7"/>
  <c r="C24" i="7"/>
  <c r="B24" i="7"/>
  <c r="M23" i="7"/>
  <c r="L23" i="7"/>
  <c r="K23" i="7"/>
  <c r="J23" i="7"/>
  <c r="I23" i="7"/>
  <c r="H23" i="7"/>
  <c r="G23" i="7"/>
  <c r="F23" i="7"/>
  <c r="E23" i="7"/>
  <c r="D23" i="7"/>
  <c r="C23" i="7"/>
  <c r="B23" i="7"/>
  <c r="M22" i="7"/>
  <c r="L22" i="7"/>
  <c r="K22" i="7"/>
  <c r="J22" i="7"/>
  <c r="I22" i="7"/>
  <c r="H22" i="7"/>
  <c r="G22" i="7"/>
  <c r="F22" i="7"/>
  <c r="E22" i="7"/>
  <c r="D22" i="7"/>
  <c r="C22" i="7"/>
  <c r="B22" i="7"/>
  <c r="M21" i="7"/>
  <c r="L21" i="7"/>
  <c r="K21" i="7"/>
  <c r="J21" i="7"/>
  <c r="I21" i="7"/>
  <c r="H21" i="7"/>
  <c r="G21" i="7"/>
  <c r="F21" i="7"/>
  <c r="E21" i="7"/>
  <c r="D21" i="7"/>
  <c r="C21" i="7"/>
  <c r="B21" i="7"/>
  <c r="M20" i="7"/>
  <c r="L20" i="7"/>
  <c r="K20" i="7"/>
  <c r="J20" i="7"/>
  <c r="I20" i="7"/>
  <c r="H20" i="7"/>
  <c r="G20" i="7"/>
  <c r="F20" i="7"/>
  <c r="E20" i="7"/>
  <c r="D20" i="7"/>
  <c r="C20" i="7"/>
  <c r="B20" i="7"/>
  <c r="M19" i="7"/>
  <c r="L19" i="7"/>
  <c r="K19" i="7"/>
  <c r="J19" i="7"/>
  <c r="I19" i="7"/>
  <c r="H19" i="7"/>
  <c r="G19" i="7"/>
  <c r="F19" i="7"/>
  <c r="E19" i="7"/>
  <c r="D19" i="7"/>
  <c r="C19" i="7"/>
  <c r="B19" i="7"/>
  <c r="M18" i="7"/>
  <c r="L18" i="7"/>
  <c r="K18" i="7"/>
  <c r="J18" i="7"/>
  <c r="J25" i="7" s="1"/>
  <c r="J134" i="7" s="1"/>
  <c r="I18" i="7"/>
  <c r="H18" i="7"/>
  <c r="G18" i="7"/>
  <c r="G25" i="7" s="1"/>
  <c r="G134" i="7" s="1"/>
  <c r="F18" i="7"/>
  <c r="E18" i="7"/>
  <c r="D18" i="7"/>
  <c r="C18" i="7"/>
  <c r="B18" i="7"/>
  <c r="M16" i="7"/>
  <c r="L16" i="7"/>
  <c r="K16" i="7"/>
  <c r="J16" i="7"/>
  <c r="I16" i="7"/>
  <c r="H16" i="7"/>
  <c r="G16" i="7"/>
  <c r="F16" i="7"/>
  <c r="E16" i="7"/>
  <c r="D16" i="7"/>
  <c r="C16" i="7"/>
  <c r="B16" i="7"/>
  <c r="M15" i="7"/>
  <c r="L15" i="7"/>
  <c r="K15" i="7"/>
  <c r="J15" i="7"/>
  <c r="I15" i="7"/>
  <c r="H15" i="7"/>
  <c r="G15" i="7"/>
  <c r="F15" i="7"/>
  <c r="E15" i="7"/>
  <c r="D15" i="7"/>
  <c r="C15" i="7"/>
  <c r="B15" i="7"/>
  <c r="M14" i="7"/>
  <c r="L14" i="7"/>
  <c r="K14" i="7"/>
  <c r="J14" i="7"/>
  <c r="I14" i="7"/>
  <c r="H14" i="7"/>
  <c r="G14" i="7"/>
  <c r="F14" i="7"/>
  <c r="E14" i="7"/>
  <c r="D14" i="7"/>
  <c r="C14" i="7"/>
  <c r="B14" i="7"/>
  <c r="M13" i="7"/>
  <c r="L13" i="7"/>
  <c r="K13" i="7"/>
  <c r="J13" i="7"/>
  <c r="I13" i="7"/>
  <c r="H13" i="7"/>
  <c r="G13" i="7"/>
  <c r="F13" i="7"/>
  <c r="E13" i="7"/>
  <c r="D13" i="7"/>
  <c r="C13" i="7"/>
  <c r="B13" i="7"/>
  <c r="M12" i="7"/>
  <c r="L12" i="7"/>
  <c r="K12" i="7"/>
  <c r="J12" i="7"/>
  <c r="I12" i="7"/>
  <c r="H12" i="7"/>
  <c r="G12" i="7"/>
  <c r="F12" i="7"/>
  <c r="E12" i="7"/>
  <c r="D12" i="7"/>
  <c r="C12" i="7"/>
  <c r="B12" i="7"/>
  <c r="M11" i="7"/>
  <c r="L11" i="7"/>
  <c r="K11" i="7"/>
  <c r="J11" i="7"/>
  <c r="I11" i="7"/>
  <c r="H11" i="7"/>
  <c r="G11" i="7"/>
  <c r="F11" i="7"/>
  <c r="E11" i="7"/>
  <c r="D11" i="7"/>
  <c r="C11" i="7"/>
  <c r="B11" i="7"/>
  <c r="M10" i="7"/>
  <c r="L10" i="7"/>
  <c r="K10" i="7"/>
  <c r="J10" i="7"/>
  <c r="I10" i="7"/>
  <c r="H10" i="7"/>
  <c r="G10" i="7"/>
  <c r="F10" i="7"/>
  <c r="E10" i="7"/>
  <c r="D10" i="7"/>
  <c r="C10" i="7"/>
  <c r="B10" i="7"/>
  <c r="M9" i="7"/>
  <c r="L9" i="7"/>
  <c r="K9" i="7"/>
  <c r="J9" i="7"/>
  <c r="I9" i="7"/>
  <c r="H9" i="7"/>
  <c r="G9" i="7"/>
  <c r="G17" i="7" s="1"/>
  <c r="G133" i="7" s="1"/>
  <c r="F9" i="7"/>
  <c r="E9" i="7"/>
  <c r="D9" i="7"/>
  <c r="D17" i="7" s="1"/>
  <c r="D133" i="7" s="1"/>
  <c r="C9" i="7"/>
  <c r="B9" i="7"/>
  <c r="A141" i="6"/>
  <c r="A140" i="6"/>
  <c r="A134" i="6"/>
  <c r="A133" i="6"/>
  <c r="M128" i="6"/>
  <c r="L128" i="6"/>
  <c r="K128" i="6"/>
  <c r="J128" i="6"/>
  <c r="I128" i="6"/>
  <c r="H128" i="6"/>
  <c r="G128" i="6"/>
  <c r="F128" i="6"/>
  <c r="E128" i="6"/>
  <c r="D128" i="6"/>
  <c r="C128" i="6"/>
  <c r="B128" i="6"/>
  <c r="M127" i="6"/>
  <c r="L127" i="6"/>
  <c r="K127" i="6"/>
  <c r="J127" i="6"/>
  <c r="I127" i="6"/>
  <c r="H127" i="6"/>
  <c r="G127" i="6"/>
  <c r="F127" i="6"/>
  <c r="E127" i="6"/>
  <c r="D127" i="6"/>
  <c r="C127" i="6"/>
  <c r="B127" i="6"/>
  <c r="M126" i="6"/>
  <c r="L126" i="6"/>
  <c r="L129" i="6" s="1"/>
  <c r="K126" i="6"/>
  <c r="J126" i="6"/>
  <c r="J129" i="6" s="1"/>
  <c r="I126" i="6"/>
  <c r="H126" i="6"/>
  <c r="G126" i="6"/>
  <c r="F126" i="6"/>
  <c r="E126" i="6"/>
  <c r="D126" i="6"/>
  <c r="D129" i="6" s="1"/>
  <c r="C126" i="6"/>
  <c r="B126" i="6"/>
  <c r="B129" i="6" s="1"/>
  <c r="M123" i="6"/>
  <c r="L123" i="6"/>
  <c r="K123" i="6"/>
  <c r="J123" i="6"/>
  <c r="I123" i="6"/>
  <c r="H123" i="6"/>
  <c r="G123" i="6"/>
  <c r="F123" i="6"/>
  <c r="E123" i="6"/>
  <c r="D123" i="6"/>
  <c r="C123" i="6"/>
  <c r="B123" i="6"/>
  <c r="M122" i="6"/>
  <c r="L122" i="6"/>
  <c r="K122" i="6"/>
  <c r="J122" i="6"/>
  <c r="I122" i="6"/>
  <c r="H122" i="6"/>
  <c r="G122" i="6"/>
  <c r="F122" i="6"/>
  <c r="E122" i="6"/>
  <c r="D122" i="6"/>
  <c r="C122" i="6"/>
  <c r="B122" i="6"/>
  <c r="M121" i="6"/>
  <c r="L121" i="6"/>
  <c r="K121" i="6"/>
  <c r="J121" i="6"/>
  <c r="I121" i="6"/>
  <c r="H121" i="6"/>
  <c r="G121" i="6"/>
  <c r="F121" i="6"/>
  <c r="E121" i="6"/>
  <c r="D121" i="6"/>
  <c r="C121" i="6"/>
  <c r="B121" i="6"/>
  <c r="M120" i="6"/>
  <c r="L120" i="6"/>
  <c r="K120" i="6"/>
  <c r="J120" i="6"/>
  <c r="I120" i="6"/>
  <c r="H120" i="6"/>
  <c r="G120" i="6"/>
  <c r="F120" i="6"/>
  <c r="E120" i="6"/>
  <c r="D120" i="6"/>
  <c r="C120" i="6"/>
  <c r="B120" i="6"/>
  <c r="M119" i="6"/>
  <c r="L119" i="6"/>
  <c r="K119" i="6"/>
  <c r="J119" i="6"/>
  <c r="I119" i="6"/>
  <c r="H119" i="6"/>
  <c r="G119" i="6"/>
  <c r="F119" i="6"/>
  <c r="E119" i="6"/>
  <c r="D119" i="6"/>
  <c r="C119" i="6"/>
  <c r="B119" i="6"/>
  <c r="M118" i="6"/>
  <c r="L118" i="6"/>
  <c r="K118" i="6"/>
  <c r="J118" i="6"/>
  <c r="I118" i="6"/>
  <c r="H118" i="6"/>
  <c r="G118" i="6"/>
  <c r="F118" i="6"/>
  <c r="E118" i="6"/>
  <c r="D118" i="6"/>
  <c r="C118" i="6"/>
  <c r="B118" i="6"/>
  <c r="M117" i="6"/>
  <c r="L117" i="6"/>
  <c r="K117" i="6"/>
  <c r="J117" i="6"/>
  <c r="I117" i="6"/>
  <c r="H117" i="6"/>
  <c r="H124" i="6" s="1"/>
  <c r="G117" i="6"/>
  <c r="F117" i="6"/>
  <c r="E117" i="6"/>
  <c r="D117" i="6"/>
  <c r="C117" i="6"/>
  <c r="B117" i="6"/>
  <c r="M114" i="6"/>
  <c r="L114" i="6"/>
  <c r="K114" i="6"/>
  <c r="J114" i="6"/>
  <c r="I114" i="6"/>
  <c r="H114" i="6"/>
  <c r="G114" i="6"/>
  <c r="F114" i="6"/>
  <c r="E114" i="6"/>
  <c r="D114" i="6"/>
  <c r="C114" i="6"/>
  <c r="B114" i="6"/>
  <c r="M113" i="6"/>
  <c r="L113" i="6"/>
  <c r="K113" i="6"/>
  <c r="J113" i="6"/>
  <c r="I113" i="6"/>
  <c r="H113" i="6"/>
  <c r="G113" i="6"/>
  <c r="F113" i="6"/>
  <c r="E113" i="6"/>
  <c r="D113" i="6"/>
  <c r="C113" i="6"/>
  <c r="B113" i="6"/>
  <c r="M112" i="6"/>
  <c r="L112" i="6"/>
  <c r="K112" i="6"/>
  <c r="J112" i="6"/>
  <c r="I112" i="6"/>
  <c r="H112" i="6"/>
  <c r="G112" i="6"/>
  <c r="F112" i="6"/>
  <c r="E112" i="6"/>
  <c r="D112" i="6"/>
  <c r="C112" i="6"/>
  <c r="B112" i="6"/>
  <c r="M111" i="6"/>
  <c r="L111" i="6"/>
  <c r="K111" i="6"/>
  <c r="J111" i="6"/>
  <c r="I111" i="6"/>
  <c r="I115" i="6" s="1"/>
  <c r="H111" i="6"/>
  <c r="H115" i="6" s="1"/>
  <c r="G111" i="6"/>
  <c r="F111" i="6"/>
  <c r="F115" i="6" s="1"/>
  <c r="E111" i="6"/>
  <c r="D111" i="6"/>
  <c r="C111" i="6"/>
  <c r="C115" i="6" s="1"/>
  <c r="B111" i="6"/>
  <c r="M108" i="6"/>
  <c r="L108" i="6"/>
  <c r="K108" i="6"/>
  <c r="J108" i="6"/>
  <c r="I108" i="6"/>
  <c r="H108" i="6"/>
  <c r="G108" i="6"/>
  <c r="F108" i="6"/>
  <c r="E108" i="6"/>
  <c r="D108" i="6"/>
  <c r="C108" i="6"/>
  <c r="B108" i="6"/>
  <c r="M107" i="6"/>
  <c r="L107" i="6"/>
  <c r="K107" i="6"/>
  <c r="J107" i="6"/>
  <c r="I107" i="6"/>
  <c r="H107" i="6"/>
  <c r="G107" i="6"/>
  <c r="F107" i="6"/>
  <c r="E107" i="6"/>
  <c r="D107" i="6"/>
  <c r="C107" i="6"/>
  <c r="B107" i="6"/>
  <c r="M106" i="6"/>
  <c r="L106" i="6"/>
  <c r="K106" i="6"/>
  <c r="J106" i="6"/>
  <c r="I106" i="6"/>
  <c r="H106" i="6"/>
  <c r="G106" i="6"/>
  <c r="F106" i="6"/>
  <c r="E106" i="6"/>
  <c r="D106" i="6"/>
  <c r="C106" i="6"/>
  <c r="B106" i="6"/>
  <c r="M105" i="6"/>
  <c r="L105" i="6"/>
  <c r="K105" i="6"/>
  <c r="J105" i="6"/>
  <c r="I105" i="6"/>
  <c r="H105" i="6"/>
  <c r="G105" i="6"/>
  <c r="F105" i="6"/>
  <c r="E105" i="6"/>
  <c r="D105" i="6"/>
  <c r="C105" i="6"/>
  <c r="B105" i="6"/>
  <c r="M104" i="6"/>
  <c r="L104" i="6"/>
  <c r="K104" i="6"/>
  <c r="J104" i="6"/>
  <c r="I104" i="6"/>
  <c r="H104" i="6"/>
  <c r="G104" i="6"/>
  <c r="F104" i="6"/>
  <c r="E104" i="6"/>
  <c r="D104" i="6"/>
  <c r="C104" i="6"/>
  <c r="B104" i="6"/>
  <c r="M103" i="6"/>
  <c r="L103" i="6"/>
  <c r="K103" i="6"/>
  <c r="J103" i="6"/>
  <c r="I103" i="6"/>
  <c r="H103" i="6"/>
  <c r="G103" i="6"/>
  <c r="F103" i="6"/>
  <c r="E103" i="6"/>
  <c r="D103" i="6"/>
  <c r="C103" i="6"/>
  <c r="B103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M101" i="6"/>
  <c r="L101" i="6"/>
  <c r="K101" i="6"/>
  <c r="J101" i="6"/>
  <c r="I101" i="6"/>
  <c r="H101" i="6"/>
  <c r="G101" i="6"/>
  <c r="F101" i="6"/>
  <c r="E101" i="6"/>
  <c r="D101" i="6"/>
  <c r="C101" i="6"/>
  <c r="B101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M99" i="6"/>
  <c r="L99" i="6"/>
  <c r="K99" i="6"/>
  <c r="J99" i="6"/>
  <c r="I99" i="6"/>
  <c r="H99" i="6"/>
  <c r="G99" i="6"/>
  <c r="F99" i="6"/>
  <c r="E99" i="6"/>
  <c r="D99" i="6"/>
  <c r="C99" i="6"/>
  <c r="B99" i="6"/>
  <c r="M98" i="6"/>
  <c r="L98" i="6"/>
  <c r="K98" i="6"/>
  <c r="J98" i="6"/>
  <c r="I98" i="6"/>
  <c r="H98" i="6"/>
  <c r="G98" i="6"/>
  <c r="F98" i="6"/>
  <c r="E98" i="6"/>
  <c r="D98" i="6"/>
  <c r="C98" i="6"/>
  <c r="B98" i="6"/>
  <c r="M97" i="6"/>
  <c r="L97" i="6"/>
  <c r="K97" i="6"/>
  <c r="J97" i="6"/>
  <c r="I97" i="6"/>
  <c r="H97" i="6"/>
  <c r="H109" i="6" s="1"/>
  <c r="G97" i="6"/>
  <c r="F97" i="6"/>
  <c r="E97" i="6"/>
  <c r="D97" i="6"/>
  <c r="C97" i="6"/>
  <c r="B97" i="6"/>
  <c r="M93" i="6"/>
  <c r="L93" i="6"/>
  <c r="K93" i="6"/>
  <c r="J93" i="6"/>
  <c r="I93" i="6"/>
  <c r="H93" i="6"/>
  <c r="G93" i="6"/>
  <c r="F93" i="6"/>
  <c r="E93" i="6"/>
  <c r="D93" i="6"/>
  <c r="C93" i="6"/>
  <c r="B93" i="6"/>
  <c r="M92" i="6"/>
  <c r="L92" i="6"/>
  <c r="K92" i="6"/>
  <c r="J92" i="6"/>
  <c r="I92" i="6"/>
  <c r="H92" i="6"/>
  <c r="G92" i="6"/>
  <c r="F92" i="6"/>
  <c r="E92" i="6"/>
  <c r="D92" i="6"/>
  <c r="C92" i="6"/>
  <c r="B92" i="6"/>
  <c r="M91" i="6"/>
  <c r="L91" i="6"/>
  <c r="L95" i="6" s="1"/>
  <c r="K91" i="6"/>
  <c r="J91" i="6"/>
  <c r="I91" i="6"/>
  <c r="H91" i="6"/>
  <c r="G91" i="6"/>
  <c r="G95" i="6" s="1"/>
  <c r="F91" i="6"/>
  <c r="E91" i="6"/>
  <c r="D91" i="6"/>
  <c r="D95" i="6" s="1"/>
  <c r="C91" i="6"/>
  <c r="B91" i="6"/>
  <c r="M88" i="6"/>
  <c r="L88" i="6"/>
  <c r="K88" i="6"/>
  <c r="J88" i="6"/>
  <c r="I88" i="6"/>
  <c r="H88" i="6"/>
  <c r="G88" i="6"/>
  <c r="F88" i="6"/>
  <c r="E88" i="6"/>
  <c r="D88" i="6"/>
  <c r="C88" i="6"/>
  <c r="B88" i="6"/>
  <c r="M87" i="6"/>
  <c r="L87" i="6"/>
  <c r="K87" i="6"/>
  <c r="J87" i="6"/>
  <c r="I87" i="6"/>
  <c r="H87" i="6"/>
  <c r="G87" i="6"/>
  <c r="F87" i="6"/>
  <c r="E87" i="6"/>
  <c r="D87" i="6"/>
  <c r="C87" i="6"/>
  <c r="B87" i="6"/>
  <c r="M86" i="6"/>
  <c r="L86" i="6"/>
  <c r="K86" i="6"/>
  <c r="J86" i="6"/>
  <c r="I86" i="6"/>
  <c r="H86" i="6"/>
  <c r="G86" i="6"/>
  <c r="F86" i="6"/>
  <c r="E86" i="6"/>
  <c r="D86" i="6"/>
  <c r="C86" i="6"/>
  <c r="B86" i="6"/>
  <c r="M85" i="6"/>
  <c r="L85" i="6"/>
  <c r="K85" i="6"/>
  <c r="J85" i="6"/>
  <c r="I85" i="6"/>
  <c r="H85" i="6"/>
  <c r="G85" i="6"/>
  <c r="F85" i="6"/>
  <c r="E85" i="6"/>
  <c r="D85" i="6"/>
  <c r="C85" i="6"/>
  <c r="B85" i="6"/>
  <c r="M84" i="6"/>
  <c r="L84" i="6"/>
  <c r="K84" i="6"/>
  <c r="J84" i="6"/>
  <c r="I84" i="6"/>
  <c r="H84" i="6"/>
  <c r="G84" i="6"/>
  <c r="F84" i="6"/>
  <c r="E84" i="6"/>
  <c r="D84" i="6"/>
  <c r="C84" i="6"/>
  <c r="B84" i="6"/>
  <c r="M83" i="6"/>
  <c r="L83" i="6"/>
  <c r="K83" i="6"/>
  <c r="J83" i="6"/>
  <c r="I83" i="6"/>
  <c r="H83" i="6"/>
  <c r="G83" i="6"/>
  <c r="F83" i="6"/>
  <c r="E83" i="6"/>
  <c r="D83" i="6"/>
  <c r="C83" i="6"/>
  <c r="B83" i="6"/>
  <c r="M82" i="6"/>
  <c r="L82" i="6"/>
  <c r="K82" i="6"/>
  <c r="J82" i="6"/>
  <c r="I82" i="6"/>
  <c r="H82" i="6"/>
  <c r="G82" i="6"/>
  <c r="F82" i="6"/>
  <c r="E82" i="6"/>
  <c r="D82" i="6"/>
  <c r="C82" i="6"/>
  <c r="B82" i="6"/>
  <c r="M81" i="6"/>
  <c r="L81" i="6"/>
  <c r="K81" i="6"/>
  <c r="J81" i="6"/>
  <c r="I81" i="6"/>
  <c r="H81" i="6"/>
  <c r="G81" i="6"/>
  <c r="F81" i="6"/>
  <c r="E81" i="6"/>
  <c r="D81" i="6"/>
  <c r="C81" i="6"/>
  <c r="B81" i="6"/>
  <c r="M80" i="6"/>
  <c r="L80" i="6"/>
  <c r="K80" i="6"/>
  <c r="J80" i="6"/>
  <c r="I80" i="6"/>
  <c r="H80" i="6"/>
  <c r="G80" i="6"/>
  <c r="F80" i="6"/>
  <c r="E80" i="6"/>
  <c r="D80" i="6"/>
  <c r="C80" i="6"/>
  <c r="B80" i="6"/>
  <c r="M79" i="6"/>
  <c r="L79" i="6"/>
  <c r="K79" i="6"/>
  <c r="J79" i="6"/>
  <c r="I79" i="6"/>
  <c r="H79" i="6"/>
  <c r="G79" i="6"/>
  <c r="F79" i="6"/>
  <c r="E79" i="6"/>
  <c r="D79" i="6"/>
  <c r="C79" i="6"/>
  <c r="B79" i="6"/>
  <c r="M78" i="6"/>
  <c r="L78" i="6"/>
  <c r="K78" i="6"/>
  <c r="J78" i="6"/>
  <c r="I78" i="6"/>
  <c r="H78" i="6"/>
  <c r="G78" i="6"/>
  <c r="F78" i="6"/>
  <c r="E78" i="6"/>
  <c r="D78" i="6"/>
  <c r="C78" i="6"/>
  <c r="B78" i="6"/>
  <c r="M77" i="6"/>
  <c r="L77" i="6"/>
  <c r="K77" i="6"/>
  <c r="J77" i="6"/>
  <c r="I77" i="6"/>
  <c r="H77" i="6"/>
  <c r="G77" i="6"/>
  <c r="F77" i="6"/>
  <c r="E77" i="6"/>
  <c r="E89" i="6" s="1"/>
  <c r="D77" i="6"/>
  <c r="D89" i="6" s="1"/>
  <c r="C77" i="6"/>
  <c r="B77" i="6"/>
  <c r="M74" i="6"/>
  <c r="L74" i="6"/>
  <c r="K74" i="6"/>
  <c r="J74" i="6"/>
  <c r="I74" i="6"/>
  <c r="H74" i="6"/>
  <c r="G74" i="6"/>
  <c r="F74" i="6"/>
  <c r="E74" i="6"/>
  <c r="D74" i="6"/>
  <c r="C74" i="6"/>
  <c r="B74" i="6"/>
  <c r="M73" i="6"/>
  <c r="L73" i="6"/>
  <c r="K73" i="6"/>
  <c r="J73" i="6"/>
  <c r="I73" i="6"/>
  <c r="H73" i="6"/>
  <c r="G73" i="6"/>
  <c r="F73" i="6"/>
  <c r="E73" i="6"/>
  <c r="D73" i="6"/>
  <c r="C73" i="6"/>
  <c r="B73" i="6"/>
  <c r="M72" i="6"/>
  <c r="L72" i="6"/>
  <c r="K72" i="6"/>
  <c r="J72" i="6"/>
  <c r="I72" i="6"/>
  <c r="H72" i="6"/>
  <c r="G72" i="6"/>
  <c r="F72" i="6"/>
  <c r="E72" i="6"/>
  <c r="D72" i="6"/>
  <c r="C72" i="6"/>
  <c r="B72" i="6"/>
  <c r="M71" i="6"/>
  <c r="L71" i="6"/>
  <c r="K71" i="6"/>
  <c r="J71" i="6"/>
  <c r="I71" i="6"/>
  <c r="H71" i="6"/>
  <c r="G71" i="6"/>
  <c r="F71" i="6"/>
  <c r="E71" i="6"/>
  <c r="D71" i="6"/>
  <c r="C71" i="6"/>
  <c r="B71" i="6"/>
  <c r="M70" i="6"/>
  <c r="L70" i="6"/>
  <c r="K70" i="6"/>
  <c r="J70" i="6"/>
  <c r="I70" i="6"/>
  <c r="H70" i="6"/>
  <c r="G70" i="6"/>
  <c r="F70" i="6"/>
  <c r="E70" i="6"/>
  <c r="D70" i="6"/>
  <c r="C70" i="6"/>
  <c r="B70" i="6"/>
  <c r="M69" i="6"/>
  <c r="L69" i="6"/>
  <c r="K69" i="6"/>
  <c r="J69" i="6"/>
  <c r="I69" i="6"/>
  <c r="H69" i="6"/>
  <c r="G69" i="6"/>
  <c r="F69" i="6"/>
  <c r="E69" i="6"/>
  <c r="D69" i="6"/>
  <c r="C69" i="6"/>
  <c r="B69" i="6"/>
  <c r="M68" i="6"/>
  <c r="L68" i="6"/>
  <c r="K68" i="6"/>
  <c r="J68" i="6"/>
  <c r="I68" i="6"/>
  <c r="H68" i="6"/>
  <c r="G68" i="6"/>
  <c r="F68" i="6"/>
  <c r="E68" i="6"/>
  <c r="D68" i="6"/>
  <c r="C68" i="6"/>
  <c r="B68" i="6"/>
  <c r="M67" i="6"/>
  <c r="L67" i="6"/>
  <c r="K67" i="6"/>
  <c r="J67" i="6"/>
  <c r="I67" i="6"/>
  <c r="H67" i="6"/>
  <c r="G67" i="6"/>
  <c r="F67" i="6"/>
  <c r="E67" i="6"/>
  <c r="D67" i="6"/>
  <c r="C67" i="6"/>
  <c r="B67" i="6"/>
  <c r="M66" i="6"/>
  <c r="L66" i="6"/>
  <c r="K66" i="6"/>
  <c r="J66" i="6"/>
  <c r="I66" i="6"/>
  <c r="H66" i="6"/>
  <c r="G66" i="6"/>
  <c r="F66" i="6"/>
  <c r="E66" i="6"/>
  <c r="D66" i="6"/>
  <c r="C66" i="6"/>
  <c r="B66" i="6"/>
  <c r="M65" i="6"/>
  <c r="L65" i="6"/>
  <c r="K65" i="6"/>
  <c r="J65" i="6"/>
  <c r="I65" i="6"/>
  <c r="H65" i="6"/>
  <c r="G65" i="6"/>
  <c r="F65" i="6"/>
  <c r="E65" i="6"/>
  <c r="D65" i="6"/>
  <c r="C65" i="6"/>
  <c r="B65" i="6"/>
  <c r="M64" i="6"/>
  <c r="L64" i="6"/>
  <c r="K64" i="6"/>
  <c r="K75" i="6" s="1"/>
  <c r="J64" i="6"/>
  <c r="I64" i="6"/>
  <c r="H64" i="6"/>
  <c r="G64" i="6"/>
  <c r="F64" i="6"/>
  <c r="E64" i="6"/>
  <c r="D64" i="6"/>
  <c r="C64" i="6"/>
  <c r="C75" i="6" s="1"/>
  <c r="B64" i="6"/>
  <c r="M61" i="6"/>
  <c r="L61" i="6"/>
  <c r="K61" i="6"/>
  <c r="J61" i="6"/>
  <c r="I61" i="6"/>
  <c r="H61" i="6"/>
  <c r="G61" i="6"/>
  <c r="F61" i="6"/>
  <c r="E61" i="6"/>
  <c r="D61" i="6"/>
  <c r="C61" i="6"/>
  <c r="B61" i="6"/>
  <c r="M60" i="6"/>
  <c r="L60" i="6"/>
  <c r="K60" i="6"/>
  <c r="J60" i="6"/>
  <c r="I60" i="6"/>
  <c r="H60" i="6"/>
  <c r="G60" i="6"/>
  <c r="F60" i="6"/>
  <c r="E60" i="6"/>
  <c r="D60" i="6"/>
  <c r="C60" i="6"/>
  <c r="B60" i="6"/>
  <c r="M59" i="6"/>
  <c r="L59" i="6"/>
  <c r="K59" i="6"/>
  <c r="J59" i="6"/>
  <c r="I59" i="6"/>
  <c r="H59" i="6"/>
  <c r="G59" i="6"/>
  <c r="F59" i="6"/>
  <c r="E59" i="6"/>
  <c r="D59" i="6"/>
  <c r="C59" i="6"/>
  <c r="B59" i="6"/>
  <c r="M58" i="6"/>
  <c r="L58" i="6"/>
  <c r="K58" i="6"/>
  <c r="J58" i="6"/>
  <c r="I58" i="6"/>
  <c r="H58" i="6"/>
  <c r="G58" i="6"/>
  <c r="F58" i="6"/>
  <c r="E58" i="6"/>
  <c r="D58" i="6"/>
  <c r="C58" i="6"/>
  <c r="B58" i="6"/>
  <c r="M57" i="6"/>
  <c r="L57" i="6"/>
  <c r="K57" i="6"/>
  <c r="J57" i="6"/>
  <c r="I57" i="6"/>
  <c r="H57" i="6"/>
  <c r="G57" i="6"/>
  <c r="F57" i="6"/>
  <c r="E57" i="6"/>
  <c r="D57" i="6"/>
  <c r="C57" i="6"/>
  <c r="B57" i="6"/>
  <c r="M56" i="6"/>
  <c r="L56" i="6"/>
  <c r="K56" i="6"/>
  <c r="J56" i="6"/>
  <c r="I56" i="6"/>
  <c r="H56" i="6"/>
  <c r="G56" i="6"/>
  <c r="F56" i="6"/>
  <c r="E56" i="6"/>
  <c r="D56" i="6"/>
  <c r="C56" i="6"/>
  <c r="B56" i="6"/>
  <c r="M55" i="6"/>
  <c r="L55" i="6"/>
  <c r="K55" i="6"/>
  <c r="J55" i="6"/>
  <c r="I55" i="6"/>
  <c r="H55" i="6"/>
  <c r="G55" i="6"/>
  <c r="F55" i="6"/>
  <c r="E55" i="6"/>
  <c r="D55" i="6"/>
  <c r="C55" i="6"/>
  <c r="B55" i="6"/>
  <c r="M54" i="6"/>
  <c r="L54" i="6"/>
  <c r="K54" i="6"/>
  <c r="J54" i="6"/>
  <c r="I54" i="6"/>
  <c r="H54" i="6"/>
  <c r="G54" i="6"/>
  <c r="F54" i="6"/>
  <c r="E54" i="6"/>
  <c r="D54" i="6"/>
  <c r="C54" i="6"/>
  <c r="B54" i="6"/>
  <c r="M53" i="6"/>
  <c r="L53" i="6"/>
  <c r="K53" i="6"/>
  <c r="J53" i="6"/>
  <c r="I53" i="6"/>
  <c r="H53" i="6"/>
  <c r="G53" i="6"/>
  <c r="F53" i="6"/>
  <c r="E53" i="6"/>
  <c r="D53" i="6"/>
  <c r="C53" i="6"/>
  <c r="B53" i="6"/>
  <c r="M50" i="6"/>
  <c r="L50" i="6"/>
  <c r="K50" i="6"/>
  <c r="J50" i="6"/>
  <c r="I50" i="6"/>
  <c r="H50" i="6"/>
  <c r="G50" i="6"/>
  <c r="F50" i="6"/>
  <c r="E50" i="6"/>
  <c r="D50" i="6"/>
  <c r="C50" i="6"/>
  <c r="B50" i="6"/>
  <c r="M49" i="6"/>
  <c r="L49" i="6"/>
  <c r="K49" i="6"/>
  <c r="J49" i="6"/>
  <c r="I49" i="6"/>
  <c r="H49" i="6"/>
  <c r="G49" i="6"/>
  <c r="F49" i="6"/>
  <c r="E49" i="6"/>
  <c r="D49" i="6"/>
  <c r="C49" i="6"/>
  <c r="B49" i="6"/>
  <c r="M48" i="6"/>
  <c r="L48" i="6"/>
  <c r="K48" i="6"/>
  <c r="J48" i="6"/>
  <c r="I48" i="6"/>
  <c r="H48" i="6"/>
  <c r="G48" i="6"/>
  <c r="F48" i="6"/>
  <c r="E48" i="6"/>
  <c r="D48" i="6"/>
  <c r="C48" i="6"/>
  <c r="B48" i="6"/>
  <c r="M47" i="6"/>
  <c r="L47" i="6"/>
  <c r="K47" i="6"/>
  <c r="J47" i="6"/>
  <c r="I47" i="6"/>
  <c r="H47" i="6"/>
  <c r="G47" i="6"/>
  <c r="F47" i="6"/>
  <c r="E47" i="6"/>
  <c r="D47" i="6"/>
  <c r="C47" i="6"/>
  <c r="B47" i="6"/>
  <c r="M46" i="6"/>
  <c r="L46" i="6"/>
  <c r="K46" i="6"/>
  <c r="J46" i="6"/>
  <c r="I46" i="6"/>
  <c r="H46" i="6"/>
  <c r="H51" i="6" s="1"/>
  <c r="G46" i="6"/>
  <c r="F46" i="6"/>
  <c r="E46" i="6"/>
  <c r="D46" i="6"/>
  <c r="C46" i="6"/>
  <c r="C51" i="6" s="1"/>
  <c r="B46" i="6"/>
  <c r="M43" i="6"/>
  <c r="L43" i="6"/>
  <c r="K43" i="6"/>
  <c r="J43" i="6"/>
  <c r="I43" i="6"/>
  <c r="H43" i="6"/>
  <c r="G43" i="6"/>
  <c r="F43" i="6"/>
  <c r="E43" i="6"/>
  <c r="D43" i="6"/>
  <c r="C43" i="6"/>
  <c r="B43" i="6"/>
  <c r="M42" i="6"/>
  <c r="L42" i="6"/>
  <c r="K42" i="6"/>
  <c r="J42" i="6"/>
  <c r="I42" i="6"/>
  <c r="H42" i="6"/>
  <c r="G42" i="6"/>
  <c r="F42" i="6"/>
  <c r="E42" i="6"/>
  <c r="D42" i="6"/>
  <c r="C42" i="6"/>
  <c r="B42" i="6"/>
  <c r="M41" i="6"/>
  <c r="L41" i="6"/>
  <c r="K41" i="6"/>
  <c r="J41" i="6"/>
  <c r="I41" i="6"/>
  <c r="H41" i="6"/>
  <c r="G41" i="6"/>
  <c r="F41" i="6"/>
  <c r="E41" i="6"/>
  <c r="D41" i="6"/>
  <c r="C41" i="6"/>
  <c r="B41" i="6"/>
  <c r="M40" i="6"/>
  <c r="L40" i="6"/>
  <c r="K40" i="6"/>
  <c r="J40" i="6"/>
  <c r="I40" i="6"/>
  <c r="H40" i="6"/>
  <c r="G40" i="6"/>
  <c r="F40" i="6"/>
  <c r="E40" i="6"/>
  <c r="D40" i="6"/>
  <c r="C40" i="6"/>
  <c r="B40" i="6"/>
  <c r="M39" i="6"/>
  <c r="L39" i="6"/>
  <c r="K39" i="6"/>
  <c r="J39" i="6"/>
  <c r="I39" i="6"/>
  <c r="H39" i="6"/>
  <c r="G39" i="6"/>
  <c r="F39" i="6"/>
  <c r="E39" i="6"/>
  <c r="D39" i="6"/>
  <c r="C39" i="6"/>
  <c r="B39" i="6"/>
  <c r="M38" i="6"/>
  <c r="L38" i="6"/>
  <c r="K38" i="6"/>
  <c r="J38" i="6"/>
  <c r="I38" i="6"/>
  <c r="H38" i="6"/>
  <c r="G38" i="6"/>
  <c r="F38" i="6"/>
  <c r="E38" i="6"/>
  <c r="D38" i="6"/>
  <c r="C38" i="6"/>
  <c r="B38" i="6"/>
  <c r="M37" i="6"/>
  <c r="M44" i="6" s="1"/>
  <c r="L37" i="6"/>
  <c r="K37" i="6"/>
  <c r="J37" i="6"/>
  <c r="I37" i="6"/>
  <c r="H37" i="6"/>
  <c r="G37" i="6"/>
  <c r="G44" i="6" s="1"/>
  <c r="F37" i="6"/>
  <c r="E37" i="6"/>
  <c r="E44" i="6" s="1"/>
  <c r="D37" i="6"/>
  <c r="D44" i="6" s="1"/>
  <c r="C37" i="6"/>
  <c r="B37" i="6"/>
  <c r="B44" i="6" s="1"/>
  <c r="M34" i="6"/>
  <c r="L34" i="6"/>
  <c r="K34" i="6"/>
  <c r="J34" i="6"/>
  <c r="I34" i="6"/>
  <c r="H34" i="6"/>
  <c r="G34" i="6"/>
  <c r="F34" i="6"/>
  <c r="E34" i="6"/>
  <c r="D34" i="6"/>
  <c r="C34" i="6"/>
  <c r="B34" i="6"/>
  <c r="M33" i="6"/>
  <c r="M35" i="6" s="1"/>
  <c r="L33" i="6"/>
  <c r="L35" i="6" s="1"/>
  <c r="K33" i="6"/>
  <c r="J33" i="6"/>
  <c r="I33" i="6"/>
  <c r="H33" i="6"/>
  <c r="G33" i="6"/>
  <c r="G35" i="6" s="1"/>
  <c r="F33" i="6"/>
  <c r="E33" i="6"/>
  <c r="D33" i="6"/>
  <c r="D35" i="6" s="1"/>
  <c r="C33" i="6"/>
  <c r="B33" i="6"/>
  <c r="M30" i="6"/>
  <c r="L30" i="6"/>
  <c r="K30" i="6"/>
  <c r="J30" i="6"/>
  <c r="I30" i="6"/>
  <c r="H30" i="6"/>
  <c r="G30" i="6"/>
  <c r="F30" i="6"/>
  <c r="E30" i="6"/>
  <c r="D30" i="6"/>
  <c r="C30" i="6"/>
  <c r="B30" i="6"/>
  <c r="M29" i="6"/>
  <c r="M31" i="6" s="1"/>
  <c r="L29" i="6"/>
  <c r="L31" i="6" s="1"/>
  <c r="K29" i="6"/>
  <c r="J29" i="6"/>
  <c r="I29" i="6"/>
  <c r="H29" i="6"/>
  <c r="G29" i="6"/>
  <c r="F29" i="6"/>
  <c r="E29" i="6"/>
  <c r="D29" i="6"/>
  <c r="C29" i="6"/>
  <c r="B29" i="6"/>
  <c r="B31" i="6" s="1"/>
  <c r="M24" i="6"/>
  <c r="L24" i="6"/>
  <c r="K24" i="6"/>
  <c r="J24" i="6"/>
  <c r="I24" i="6"/>
  <c r="H24" i="6"/>
  <c r="G24" i="6"/>
  <c r="F24" i="6"/>
  <c r="E24" i="6"/>
  <c r="D24" i="6"/>
  <c r="C24" i="6"/>
  <c r="B24" i="6"/>
  <c r="M23" i="6"/>
  <c r="L23" i="6"/>
  <c r="K23" i="6"/>
  <c r="J23" i="6"/>
  <c r="I23" i="6"/>
  <c r="H23" i="6"/>
  <c r="G23" i="6"/>
  <c r="F23" i="6"/>
  <c r="E23" i="6"/>
  <c r="D23" i="6"/>
  <c r="C23" i="6"/>
  <c r="B23" i="6"/>
  <c r="M22" i="6"/>
  <c r="L22" i="6"/>
  <c r="K22" i="6"/>
  <c r="J22" i="6"/>
  <c r="I22" i="6"/>
  <c r="H22" i="6"/>
  <c r="G22" i="6"/>
  <c r="F22" i="6"/>
  <c r="E22" i="6"/>
  <c r="D22" i="6"/>
  <c r="C22" i="6"/>
  <c r="B22" i="6"/>
  <c r="M21" i="6"/>
  <c r="L21" i="6"/>
  <c r="K21" i="6"/>
  <c r="J21" i="6"/>
  <c r="I21" i="6"/>
  <c r="H21" i="6"/>
  <c r="G21" i="6"/>
  <c r="F21" i="6"/>
  <c r="E21" i="6"/>
  <c r="D21" i="6"/>
  <c r="C21" i="6"/>
  <c r="B21" i="6"/>
  <c r="M20" i="6"/>
  <c r="L20" i="6"/>
  <c r="K20" i="6"/>
  <c r="J20" i="6"/>
  <c r="I20" i="6"/>
  <c r="H20" i="6"/>
  <c r="G20" i="6"/>
  <c r="F20" i="6"/>
  <c r="E20" i="6"/>
  <c r="D20" i="6"/>
  <c r="C20" i="6"/>
  <c r="B20" i="6"/>
  <c r="M19" i="6"/>
  <c r="L19" i="6"/>
  <c r="K19" i="6"/>
  <c r="J19" i="6"/>
  <c r="I19" i="6"/>
  <c r="H19" i="6"/>
  <c r="G19" i="6"/>
  <c r="F19" i="6"/>
  <c r="E19" i="6"/>
  <c r="D19" i="6"/>
  <c r="C19" i="6"/>
  <c r="B19" i="6"/>
  <c r="M18" i="6"/>
  <c r="L18" i="6"/>
  <c r="K18" i="6"/>
  <c r="J18" i="6"/>
  <c r="I18" i="6"/>
  <c r="H18" i="6"/>
  <c r="H25" i="6" s="1"/>
  <c r="H134" i="6" s="1"/>
  <c r="G18" i="6"/>
  <c r="F18" i="6"/>
  <c r="E18" i="6"/>
  <c r="D18" i="6"/>
  <c r="C18" i="6"/>
  <c r="B18" i="6"/>
  <c r="M16" i="6"/>
  <c r="L16" i="6"/>
  <c r="K16" i="6"/>
  <c r="J16" i="6"/>
  <c r="I16" i="6"/>
  <c r="H16" i="6"/>
  <c r="G16" i="6"/>
  <c r="F16" i="6"/>
  <c r="E16" i="6"/>
  <c r="D16" i="6"/>
  <c r="C16" i="6"/>
  <c r="B16" i="6"/>
  <c r="M15" i="6"/>
  <c r="L15" i="6"/>
  <c r="K15" i="6"/>
  <c r="J15" i="6"/>
  <c r="I15" i="6"/>
  <c r="H15" i="6"/>
  <c r="G15" i="6"/>
  <c r="F15" i="6"/>
  <c r="E15" i="6"/>
  <c r="D15" i="6"/>
  <c r="C15" i="6"/>
  <c r="B15" i="6"/>
  <c r="M14" i="6"/>
  <c r="L14" i="6"/>
  <c r="K14" i="6"/>
  <c r="J14" i="6"/>
  <c r="I14" i="6"/>
  <c r="H14" i="6"/>
  <c r="G14" i="6"/>
  <c r="F14" i="6"/>
  <c r="E14" i="6"/>
  <c r="D14" i="6"/>
  <c r="C14" i="6"/>
  <c r="B14" i="6"/>
  <c r="M13" i="6"/>
  <c r="L13" i="6"/>
  <c r="K13" i="6"/>
  <c r="J13" i="6"/>
  <c r="I13" i="6"/>
  <c r="H13" i="6"/>
  <c r="G13" i="6"/>
  <c r="F13" i="6"/>
  <c r="E13" i="6"/>
  <c r="D13" i="6"/>
  <c r="C13" i="6"/>
  <c r="B13" i="6"/>
  <c r="M12" i="6"/>
  <c r="L12" i="6"/>
  <c r="K12" i="6"/>
  <c r="J12" i="6"/>
  <c r="I12" i="6"/>
  <c r="H12" i="6"/>
  <c r="G12" i="6"/>
  <c r="F12" i="6"/>
  <c r="E12" i="6"/>
  <c r="D12" i="6"/>
  <c r="C12" i="6"/>
  <c r="B12" i="6"/>
  <c r="M11" i="6"/>
  <c r="L11" i="6"/>
  <c r="K11" i="6"/>
  <c r="J11" i="6"/>
  <c r="I11" i="6"/>
  <c r="H11" i="6"/>
  <c r="G11" i="6"/>
  <c r="F11" i="6"/>
  <c r="E11" i="6"/>
  <c r="D11" i="6"/>
  <c r="C11" i="6"/>
  <c r="B11" i="6"/>
  <c r="M10" i="6"/>
  <c r="L10" i="6"/>
  <c r="K10" i="6"/>
  <c r="J10" i="6"/>
  <c r="I10" i="6"/>
  <c r="H10" i="6"/>
  <c r="G10" i="6"/>
  <c r="F10" i="6"/>
  <c r="E10" i="6"/>
  <c r="D10" i="6"/>
  <c r="C10" i="6"/>
  <c r="B10" i="6"/>
  <c r="M9" i="6"/>
  <c r="L9" i="6"/>
  <c r="K9" i="6"/>
  <c r="J9" i="6"/>
  <c r="I9" i="6"/>
  <c r="H9" i="6"/>
  <c r="H17" i="6" s="1"/>
  <c r="H133" i="6" s="1"/>
  <c r="H135" i="6" s="1"/>
  <c r="G9" i="6"/>
  <c r="F9" i="6"/>
  <c r="E9" i="6"/>
  <c r="D9" i="6"/>
  <c r="C9" i="6"/>
  <c r="A141" i="5"/>
  <c r="A140" i="5"/>
  <c r="A134" i="5"/>
  <c r="A133" i="5"/>
  <c r="M128" i="5"/>
  <c r="L128" i="5"/>
  <c r="K128" i="5"/>
  <c r="J128" i="5"/>
  <c r="I128" i="5"/>
  <c r="H128" i="5"/>
  <c r="G128" i="5"/>
  <c r="F128" i="5"/>
  <c r="E128" i="5"/>
  <c r="D128" i="5"/>
  <c r="C128" i="5"/>
  <c r="B128" i="5"/>
  <c r="M127" i="5"/>
  <c r="L127" i="5"/>
  <c r="K127" i="5"/>
  <c r="J127" i="5"/>
  <c r="I127" i="5"/>
  <c r="H127" i="5"/>
  <c r="G127" i="5"/>
  <c r="F127" i="5"/>
  <c r="E127" i="5"/>
  <c r="D127" i="5"/>
  <c r="C127" i="5"/>
  <c r="B127" i="5"/>
  <c r="M126" i="5"/>
  <c r="M129" i="5" s="1"/>
  <c r="L126" i="5"/>
  <c r="K126" i="5"/>
  <c r="J126" i="5"/>
  <c r="I126" i="5"/>
  <c r="H126" i="5"/>
  <c r="G126" i="5"/>
  <c r="F126" i="5"/>
  <c r="E126" i="5"/>
  <c r="E129" i="5" s="1"/>
  <c r="D126" i="5"/>
  <c r="C126" i="5"/>
  <c r="B126" i="5"/>
  <c r="M123" i="5"/>
  <c r="L123" i="5"/>
  <c r="K123" i="5"/>
  <c r="J123" i="5"/>
  <c r="I123" i="5"/>
  <c r="H123" i="5"/>
  <c r="G123" i="5"/>
  <c r="F123" i="5"/>
  <c r="E123" i="5"/>
  <c r="D123" i="5"/>
  <c r="C123" i="5"/>
  <c r="B123" i="5"/>
  <c r="M122" i="5"/>
  <c r="L122" i="5"/>
  <c r="K122" i="5"/>
  <c r="J122" i="5"/>
  <c r="I122" i="5"/>
  <c r="H122" i="5"/>
  <c r="G122" i="5"/>
  <c r="F122" i="5"/>
  <c r="E122" i="5"/>
  <c r="D122" i="5"/>
  <c r="C122" i="5"/>
  <c r="B122" i="5"/>
  <c r="M121" i="5"/>
  <c r="L121" i="5"/>
  <c r="K121" i="5"/>
  <c r="J121" i="5"/>
  <c r="I121" i="5"/>
  <c r="H121" i="5"/>
  <c r="G121" i="5"/>
  <c r="F121" i="5"/>
  <c r="E121" i="5"/>
  <c r="D121" i="5"/>
  <c r="C121" i="5"/>
  <c r="B121" i="5"/>
  <c r="M120" i="5"/>
  <c r="L120" i="5"/>
  <c r="K120" i="5"/>
  <c r="J120" i="5"/>
  <c r="I120" i="5"/>
  <c r="H120" i="5"/>
  <c r="G120" i="5"/>
  <c r="F120" i="5"/>
  <c r="E120" i="5"/>
  <c r="D120" i="5"/>
  <c r="C120" i="5"/>
  <c r="B120" i="5"/>
  <c r="M119" i="5"/>
  <c r="L119" i="5"/>
  <c r="K119" i="5"/>
  <c r="J119" i="5"/>
  <c r="I119" i="5"/>
  <c r="H119" i="5"/>
  <c r="G119" i="5"/>
  <c r="F119" i="5"/>
  <c r="E119" i="5"/>
  <c r="D119" i="5"/>
  <c r="C119" i="5"/>
  <c r="B119" i="5"/>
  <c r="M118" i="5"/>
  <c r="L118" i="5"/>
  <c r="K118" i="5"/>
  <c r="J118" i="5"/>
  <c r="I118" i="5"/>
  <c r="H118" i="5"/>
  <c r="G118" i="5"/>
  <c r="F118" i="5"/>
  <c r="E118" i="5"/>
  <c r="D118" i="5"/>
  <c r="C118" i="5"/>
  <c r="B118" i="5"/>
  <c r="M117" i="5"/>
  <c r="L117" i="5"/>
  <c r="K117" i="5"/>
  <c r="J117" i="5"/>
  <c r="I117" i="5"/>
  <c r="H117" i="5"/>
  <c r="G117" i="5"/>
  <c r="F117" i="5"/>
  <c r="F124" i="5" s="1"/>
  <c r="E117" i="5"/>
  <c r="D117" i="5"/>
  <c r="C117" i="5"/>
  <c r="B117" i="5"/>
  <c r="M114" i="5"/>
  <c r="L114" i="5"/>
  <c r="K114" i="5"/>
  <c r="J114" i="5"/>
  <c r="I114" i="5"/>
  <c r="H114" i="5"/>
  <c r="G114" i="5"/>
  <c r="F114" i="5"/>
  <c r="E114" i="5"/>
  <c r="D114" i="5"/>
  <c r="C114" i="5"/>
  <c r="B114" i="5"/>
  <c r="M113" i="5"/>
  <c r="L113" i="5"/>
  <c r="K113" i="5"/>
  <c r="J113" i="5"/>
  <c r="I113" i="5"/>
  <c r="H113" i="5"/>
  <c r="G113" i="5"/>
  <c r="F113" i="5"/>
  <c r="E113" i="5"/>
  <c r="D113" i="5"/>
  <c r="C113" i="5"/>
  <c r="B113" i="5"/>
  <c r="M112" i="5"/>
  <c r="L112" i="5"/>
  <c r="K112" i="5"/>
  <c r="J112" i="5"/>
  <c r="I112" i="5"/>
  <c r="H112" i="5"/>
  <c r="G112" i="5"/>
  <c r="F112" i="5"/>
  <c r="E112" i="5"/>
  <c r="D112" i="5"/>
  <c r="C112" i="5"/>
  <c r="B112" i="5"/>
  <c r="M111" i="5"/>
  <c r="L111" i="5"/>
  <c r="K111" i="5"/>
  <c r="J111" i="5"/>
  <c r="I111" i="5"/>
  <c r="H111" i="5"/>
  <c r="G111" i="5"/>
  <c r="F111" i="5"/>
  <c r="E111" i="5"/>
  <c r="D111" i="5"/>
  <c r="C111" i="5"/>
  <c r="B111" i="5"/>
  <c r="M108" i="5"/>
  <c r="L108" i="5"/>
  <c r="K108" i="5"/>
  <c r="J108" i="5"/>
  <c r="I108" i="5"/>
  <c r="H108" i="5"/>
  <c r="G108" i="5"/>
  <c r="F108" i="5"/>
  <c r="E108" i="5"/>
  <c r="D108" i="5"/>
  <c r="C108" i="5"/>
  <c r="B108" i="5"/>
  <c r="M107" i="5"/>
  <c r="L107" i="5"/>
  <c r="K107" i="5"/>
  <c r="J107" i="5"/>
  <c r="I107" i="5"/>
  <c r="H107" i="5"/>
  <c r="G107" i="5"/>
  <c r="F107" i="5"/>
  <c r="E107" i="5"/>
  <c r="D107" i="5"/>
  <c r="C107" i="5"/>
  <c r="B107" i="5"/>
  <c r="M106" i="5"/>
  <c r="L106" i="5"/>
  <c r="K106" i="5"/>
  <c r="J106" i="5"/>
  <c r="I106" i="5"/>
  <c r="H106" i="5"/>
  <c r="G106" i="5"/>
  <c r="F106" i="5"/>
  <c r="E106" i="5"/>
  <c r="D106" i="5"/>
  <c r="C106" i="5"/>
  <c r="B106" i="5"/>
  <c r="M105" i="5"/>
  <c r="L105" i="5"/>
  <c r="K105" i="5"/>
  <c r="J105" i="5"/>
  <c r="I105" i="5"/>
  <c r="H105" i="5"/>
  <c r="G105" i="5"/>
  <c r="F105" i="5"/>
  <c r="E105" i="5"/>
  <c r="D105" i="5"/>
  <c r="C105" i="5"/>
  <c r="B105" i="5"/>
  <c r="M104" i="5"/>
  <c r="L104" i="5"/>
  <c r="K104" i="5"/>
  <c r="J104" i="5"/>
  <c r="I104" i="5"/>
  <c r="H104" i="5"/>
  <c r="G104" i="5"/>
  <c r="F104" i="5"/>
  <c r="E104" i="5"/>
  <c r="D104" i="5"/>
  <c r="C104" i="5"/>
  <c r="B104" i="5"/>
  <c r="M103" i="5"/>
  <c r="L103" i="5"/>
  <c r="K103" i="5"/>
  <c r="J103" i="5"/>
  <c r="I103" i="5"/>
  <c r="H103" i="5"/>
  <c r="G103" i="5"/>
  <c r="F103" i="5"/>
  <c r="E103" i="5"/>
  <c r="D103" i="5"/>
  <c r="C103" i="5"/>
  <c r="B103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M99" i="5"/>
  <c r="L99" i="5"/>
  <c r="K99" i="5"/>
  <c r="J99" i="5"/>
  <c r="I99" i="5"/>
  <c r="H99" i="5"/>
  <c r="G99" i="5"/>
  <c r="F99" i="5"/>
  <c r="E99" i="5"/>
  <c r="D99" i="5"/>
  <c r="C99" i="5"/>
  <c r="B99" i="5"/>
  <c r="M98" i="5"/>
  <c r="L98" i="5"/>
  <c r="K98" i="5"/>
  <c r="J98" i="5"/>
  <c r="I98" i="5"/>
  <c r="H98" i="5"/>
  <c r="G98" i="5"/>
  <c r="F98" i="5"/>
  <c r="E98" i="5"/>
  <c r="D98" i="5"/>
  <c r="C98" i="5"/>
  <c r="B98" i="5"/>
  <c r="M97" i="5"/>
  <c r="L97" i="5"/>
  <c r="L109" i="5" s="1"/>
  <c r="K97" i="5"/>
  <c r="J97" i="5"/>
  <c r="I97" i="5"/>
  <c r="H97" i="5"/>
  <c r="G97" i="5"/>
  <c r="F97" i="5"/>
  <c r="F109" i="5" s="1"/>
  <c r="E97" i="5"/>
  <c r="D97" i="5"/>
  <c r="D109" i="5" s="1"/>
  <c r="C97" i="5"/>
  <c r="B97" i="5"/>
  <c r="M93" i="5"/>
  <c r="L93" i="5"/>
  <c r="K93" i="5"/>
  <c r="J93" i="5"/>
  <c r="I93" i="5"/>
  <c r="H93" i="5"/>
  <c r="G93" i="5"/>
  <c r="F93" i="5"/>
  <c r="E93" i="5"/>
  <c r="D93" i="5"/>
  <c r="C93" i="5"/>
  <c r="B93" i="5"/>
  <c r="M92" i="5"/>
  <c r="L92" i="5"/>
  <c r="K92" i="5"/>
  <c r="J92" i="5"/>
  <c r="I92" i="5"/>
  <c r="H92" i="5"/>
  <c r="G92" i="5"/>
  <c r="F92" i="5"/>
  <c r="E92" i="5"/>
  <c r="D92" i="5"/>
  <c r="C92" i="5"/>
  <c r="B92" i="5"/>
  <c r="M91" i="5"/>
  <c r="L91" i="5"/>
  <c r="K91" i="5"/>
  <c r="J91" i="5"/>
  <c r="I91" i="5"/>
  <c r="H91" i="5"/>
  <c r="G91" i="5"/>
  <c r="F91" i="5"/>
  <c r="E91" i="5"/>
  <c r="D91" i="5"/>
  <c r="C91" i="5"/>
  <c r="B91" i="5"/>
  <c r="M88" i="5"/>
  <c r="L88" i="5"/>
  <c r="K88" i="5"/>
  <c r="J88" i="5"/>
  <c r="I88" i="5"/>
  <c r="H88" i="5"/>
  <c r="G88" i="5"/>
  <c r="F88" i="5"/>
  <c r="E88" i="5"/>
  <c r="D88" i="5"/>
  <c r="C88" i="5"/>
  <c r="B88" i="5"/>
  <c r="M87" i="5"/>
  <c r="L87" i="5"/>
  <c r="K87" i="5"/>
  <c r="J87" i="5"/>
  <c r="I87" i="5"/>
  <c r="H87" i="5"/>
  <c r="G87" i="5"/>
  <c r="F87" i="5"/>
  <c r="E87" i="5"/>
  <c r="D87" i="5"/>
  <c r="C87" i="5"/>
  <c r="B87" i="5"/>
  <c r="M86" i="5"/>
  <c r="L86" i="5"/>
  <c r="K86" i="5"/>
  <c r="J86" i="5"/>
  <c r="I86" i="5"/>
  <c r="H86" i="5"/>
  <c r="G86" i="5"/>
  <c r="F86" i="5"/>
  <c r="E86" i="5"/>
  <c r="D86" i="5"/>
  <c r="C86" i="5"/>
  <c r="B86" i="5"/>
  <c r="M85" i="5"/>
  <c r="L85" i="5"/>
  <c r="K85" i="5"/>
  <c r="J85" i="5"/>
  <c r="I85" i="5"/>
  <c r="H85" i="5"/>
  <c r="G85" i="5"/>
  <c r="F85" i="5"/>
  <c r="E85" i="5"/>
  <c r="D85" i="5"/>
  <c r="C85" i="5"/>
  <c r="B85" i="5"/>
  <c r="M84" i="5"/>
  <c r="L84" i="5"/>
  <c r="K84" i="5"/>
  <c r="J84" i="5"/>
  <c r="I84" i="5"/>
  <c r="H84" i="5"/>
  <c r="G84" i="5"/>
  <c r="F84" i="5"/>
  <c r="E84" i="5"/>
  <c r="D84" i="5"/>
  <c r="C84" i="5"/>
  <c r="B84" i="5"/>
  <c r="M83" i="5"/>
  <c r="L83" i="5"/>
  <c r="K83" i="5"/>
  <c r="J83" i="5"/>
  <c r="I83" i="5"/>
  <c r="H83" i="5"/>
  <c r="G83" i="5"/>
  <c r="F83" i="5"/>
  <c r="E83" i="5"/>
  <c r="D83" i="5"/>
  <c r="C83" i="5"/>
  <c r="B83" i="5"/>
  <c r="M82" i="5"/>
  <c r="L82" i="5"/>
  <c r="K82" i="5"/>
  <c r="J82" i="5"/>
  <c r="I82" i="5"/>
  <c r="H82" i="5"/>
  <c r="G82" i="5"/>
  <c r="F82" i="5"/>
  <c r="E82" i="5"/>
  <c r="D82" i="5"/>
  <c r="C82" i="5"/>
  <c r="B82" i="5"/>
  <c r="M81" i="5"/>
  <c r="L81" i="5"/>
  <c r="K81" i="5"/>
  <c r="J81" i="5"/>
  <c r="I81" i="5"/>
  <c r="H81" i="5"/>
  <c r="G81" i="5"/>
  <c r="F81" i="5"/>
  <c r="E81" i="5"/>
  <c r="D81" i="5"/>
  <c r="C81" i="5"/>
  <c r="B81" i="5"/>
  <c r="M80" i="5"/>
  <c r="L80" i="5"/>
  <c r="K80" i="5"/>
  <c r="J80" i="5"/>
  <c r="I80" i="5"/>
  <c r="H80" i="5"/>
  <c r="G80" i="5"/>
  <c r="F80" i="5"/>
  <c r="E80" i="5"/>
  <c r="D80" i="5"/>
  <c r="C80" i="5"/>
  <c r="B80" i="5"/>
  <c r="M79" i="5"/>
  <c r="L79" i="5"/>
  <c r="K79" i="5"/>
  <c r="J79" i="5"/>
  <c r="I79" i="5"/>
  <c r="H79" i="5"/>
  <c r="G79" i="5"/>
  <c r="F79" i="5"/>
  <c r="E79" i="5"/>
  <c r="D79" i="5"/>
  <c r="C79" i="5"/>
  <c r="B79" i="5"/>
  <c r="M78" i="5"/>
  <c r="L78" i="5"/>
  <c r="K78" i="5"/>
  <c r="J78" i="5"/>
  <c r="I78" i="5"/>
  <c r="H78" i="5"/>
  <c r="G78" i="5"/>
  <c r="F78" i="5"/>
  <c r="E78" i="5"/>
  <c r="D78" i="5"/>
  <c r="C78" i="5"/>
  <c r="B78" i="5"/>
  <c r="M77" i="5"/>
  <c r="L77" i="5"/>
  <c r="K77" i="5"/>
  <c r="J77" i="5"/>
  <c r="I77" i="5"/>
  <c r="H77" i="5"/>
  <c r="G77" i="5"/>
  <c r="F77" i="5"/>
  <c r="E77" i="5"/>
  <c r="E89" i="5" s="1"/>
  <c r="D77" i="5"/>
  <c r="C77" i="5"/>
  <c r="B77" i="5"/>
  <c r="M74" i="5"/>
  <c r="L74" i="5"/>
  <c r="K74" i="5"/>
  <c r="J74" i="5"/>
  <c r="I74" i="5"/>
  <c r="H74" i="5"/>
  <c r="G74" i="5"/>
  <c r="F74" i="5"/>
  <c r="E74" i="5"/>
  <c r="D74" i="5"/>
  <c r="C74" i="5"/>
  <c r="B74" i="5"/>
  <c r="M73" i="5"/>
  <c r="L73" i="5"/>
  <c r="K73" i="5"/>
  <c r="J73" i="5"/>
  <c r="I73" i="5"/>
  <c r="H73" i="5"/>
  <c r="G73" i="5"/>
  <c r="F73" i="5"/>
  <c r="E73" i="5"/>
  <c r="D73" i="5"/>
  <c r="C73" i="5"/>
  <c r="B73" i="5"/>
  <c r="M72" i="5"/>
  <c r="L72" i="5"/>
  <c r="K72" i="5"/>
  <c r="J72" i="5"/>
  <c r="I72" i="5"/>
  <c r="H72" i="5"/>
  <c r="G72" i="5"/>
  <c r="F72" i="5"/>
  <c r="E72" i="5"/>
  <c r="D72" i="5"/>
  <c r="C72" i="5"/>
  <c r="B72" i="5"/>
  <c r="M71" i="5"/>
  <c r="L71" i="5"/>
  <c r="K71" i="5"/>
  <c r="J71" i="5"/>
  <c r="I71" i="5"/>
  <c r="H71" i="5"/>
  <c r="G71" i="5"/>
  <c r="F71" i="5"/>
  <c r="E71" i="5"/>
  <c r="D71" i="5"/>
  <c r="C71" i="5"/>
  <c r="B71" i="5"/>
  <c r="M70" i="5"/>
  <c r="L70" i="5"/>
  <c r="K70" i="5"/>
  <c r="J70" i="5"/>
  <c r="I70" i="5"/>
  <c r="H70" i="5"/>
  <c r="G70" i="5"/>
  <c r="F70" i="5"/>
  <c r="E70" i="5"/>
  <c r="D70" i="5"/>
  <c r="C70" i="5"/>
  <c r="B70" i="5"/>
  <c r="M69" i="5"/>
  <c r="L69" i="5"/>
  <c r="K69" i="5"/>
  <c r="J69" i="5"/>
  <c r="I69" i="5"/>
  <c r="H69" i="5"/>
  <c r="G69" i="5"/>
  <c r="F69" i="5"/>
  <c r="E69" i="5"/>
  <c r="D69" i="5"/>
  <c r="C69" i="5"/>
  <c r="B69" i="5"/>
  <c r="M68" i="5"/>
  <c r="L68" i="5"/>
  <c r="K68" i="5"/>
  <c r="J68" i="5"/>
  <c r="I68" i="5"/>
  <c r="H68" i="5"/>
  <c r="G68" i="5"/>
  <c r="F68" i="5"/>
  <c r="E68" i="5"/>
  <c r="D68" i="5"/>
  <c r="C68" i="5"/>
  <c r="B68" i="5"/>
  <c r="M67" i="5"/>
  <c r="L67" i="5"/>
  <c r="K67" i="5"/>
  <c r="J67" i="5"/>
  <c r="I67" i="5"/>
  <c r="H67" i="5"/>
  <c r="G67" i="5"/>
  <c r="F67" i="5"/>
  <c r="E67" i="5"/>
  <c r="D67" i="5"/>
  <c r="C67" i="5"/>
  <c r="B67" i="5"/>
  <c r="M66" i="5"/>
  <c r="L66" i="5"/>
  <c r="K66" i="5"/>
  <c r="J66" i="5"/>
  <c r="I66" i="5"/>
  <c r="H66" i="5"/>
  <c r="G66" i="5"/>
  <c r="F66" i="5"/>
  <c r="E66" i="5"/>
  <c r="D66" i="5"/>
  <c r="C66" i="5"/>
  <c r="B66" i="5"/>
  <c r="M65" i="5"/>
  <c r="L65" i="5"/>
  <c r="K65" i="5"/>
  <c r="J65" i="5"/>
  <c r="I65" i="5"/>
  <c r="H65" i="5"/>
  <c r="G65" i="5"/>
  <c r="F65" i="5"/>
  <c r="E65" i="5"/>
  <c r="D65" i="5"/>
  <c r="C65" i="5"/>
  <c r="B65" i="5"/>
  <c r="M64" i="5"/>
  <c r="L64" i="5"/>
  <c r="L75" i="5" s="1"/>
  <c r="K64" i="5"/>
  <c r="J64" i="5"/>
  <c r="I64" i="5"/>
  <c r="H64" i="5"/>
  <c r="G64" i="5"/>
  <c r="F64" i="5"/>
  <c r="E64" i="5"/>
  <c r="D64" i="5"/>
  <c r="D75" i="5" s="1"/>
  <c r="C64" i="5"/>
  <c r="B64" i="5"/>
  <c r="M61" i="5"/>
  <c r="L61" i="5"/>
  <c r="K61" i="5"/>
  <c r="J61" i="5"/>
  <c r="I61" i="5"/>
  <c r="H61" i="5"/>
  <c r="G61" i="5"/>
  <c r="F61" i="5"/>
  <c r="E61" i="5"/>
  <c r="D61" i="5"/>
  <c r="C61" i="5"/>
  <c r="B61" i="5"/>
  <c r="M60" i="5"/>
  <c r="L60" i="5"/>
  <c r="K60" i="5"/>
  <c r="J60" i="5"/>
  <c r="I60" i="5"/>
  <c r="H60" i="5"/>
  <c r="G60" i="5"/>
  <c r="F60" i="5"/>
  <c r="E60" i="5"/>
  <c r="D60" i="5"/>
  <c r="C60" i="5"/>
  <c r="B60" i="5"/>
  <c r="M59" i="5"/>
  <c r="L59" i="5"/>
  <c r="K59" i="5"/>
  <c r="J59" i="5"/>
  <c r="I59" i="5"/>
  <c r="H59" i="5"/>
  <c r="G59" i="5"/>
  <c r="F59" i="5"/>
  <c r="E59" i="5"/>
  <c r="D59" i="5"/>
  <c r="C59" i="5"/>
  <c r="B59" i="5"/>
  <c r="M58" i="5"/>
  <c r="L58" i="5"/>
  <c r="K58" i="5"/>
  <c r="J58" i="5"/>
  <c r="I58" i="5"/>
  <c r="H58" i="5"/>
  <c r="G58" i="5"/>
  <c r="F58" i="5"/>
  <c r="E58" i="5"/>
  <c r="D58" i="5"/>
  <c r="C58" i="5"/>
  <c r="B58" i="5"/>
  <c r="M57" i="5"/>
  <c r="L57" i="5"/>
  <c r="K57" i="5"/>
  <c r="J57" i="5"/>
  <c r="I57" i="5"/>
  <c r="H57" i="5"/>
  <c r="G57" i="5"/>
  <c r="F57" i="5"/>
  <c r="E57" i="5"/>
  <c r="D57" i="5"/>
  <c r="C57" i="5"/>
  <c r="B57" i="5"/>
  <c r="M56" i="5"/>
  <c r="L56" i="5"/>
  <c r="K56" i="5"/>
  <c r="J56" i="5"/>
  <c r="I56" i="5"/>
  <c r="H56" i="5"/>
  <c r="G56" i="5"/>
  <c r="F56" i="5"/>
  <c r="E56" i="5"/>
  <c r="D56" i="5"/>
  <c r="C56" i="5"/>
  <c r="B56" i="5"/>
  <c r="M55" i="5"/>
  <c r="L55" i="5"/>
  <c r="K55" i="5"/>
  <c r="J55" i="5"/>
  <c r="I55" i="5"/>
  <c r="H55" i="5"/>
  <c r="G55" i="5"/>
  <c r="F55" i="5"/>
  <c r="E55" i="5"/>
  <c r="D55" i="5"/>
  <c r="C55" i="5"/>
  <c r="B55" i="5"/>
  <c r="M54" i="5"/>
  <c r="L54" i="5"/>
  <c r="K54" i="5"/>
  <c r="J54" i="5"/>
  <c r="I54" i="5"/>
  <c r="H54" i="5"/>
  <c r="G54" i="5"/>
  <c r="F54" i="5"/>
  <c r="E54" i="5"/>
  <c r="D54" i="5"/>
  <c r="C54" i="5"/>
  <c r="B54" i="5"/>
  <c r="M53" i="5"/>
  <c r="L53" i="5"/>
  <c r="K53" i="5"/>
  <c r="J53" i="5"/>
  <c r="J62" i="5" s="1"/>
  <c r="I53" i="5"/>
  <c r="H53" i="5"/>
  <c r="G53" i="5"/>
  <c r="G62" i="5" s="1"/>
  <c r="F53" i="5"/>
  <c r="E53" i="5"/>
  <c r="D53" i="5"/>
  <c r="C53" i="5"/>
  <c r="B53" i="5"/>
  <c r="M50" i="5"/>
  <c r="L50" i="5"/>
  <c r="K50" i="5"/>
  <c r="J50" i="5"/>
  <c r="I50" i="5"/>
  <c r="H50" i="5"/>
  <c r="G50" i="5"/>
  <c r="F50" i="5"/>
  <c r="E50" i="5"/>
  <c r="D50" i="5"/>
  <c r="C50" i="5"/>
  <c r="B50" i="5"/>
  <c r="M49" i="5"/>
  <c r="L49" i="5"/>
  <c r="K49" i="5"/>
  <c r="J49" i="5"/>
  <c r="I49" i="5"/>
  <c r="H49" i="5"/>
  <c r="G49" i="5"/>
  <c r="F49" i="5"/>
  <c r="E49" i="5"/>
  <c r="D49" i="5"/>
  <c r="C49" i="5"/>
  <c r="B49" i="5"/>
  <c r="M48" i="5"/>
  <c r="L48" i="5"/>
  <c r="K48" i="5"/>
  <c r="J48" i="5"/>
  <c r="I48" i="5"/>
  <c r="H48" i="5"/>
  <c r="G48" i="5"/>
  <c r="F48" i="5"/>
  <c r="E48" i="5"/>
  <c r="D48" i="5"/>
  <c r="C48" i="5"/>
  <c r="B48" i="5"/>
  <c r="M47" i="5"/>
  <c r="L47" i="5"/>
  <c r="K47" i="5"/>
  <c r="J47" i="5"/>
  <c r="I47" i="5"/>
  <c r="H47" i="5"/>
  <c r="G47" i="5"/>
  <c r="F47" i="5"/>
  <c r="E47" i="5"/>
  <c r="D47" i="5"/>
  <c r="C47" i="5"/>
  <c r="B47" i="5"/>
  <c r="M46" i="5"/>
  <c r="L46" i="5"/>
  <c r="K46" i="5"/>
  <c r="K51" i="5" s="1"/>
  <c r="J46" i="5"/>
  <c r="I46" i="5"/>
  <c r="H46" i="5"/>
  <c r="G46" i="5"/>
  <c r="F46" i="5"/>
  <c r="F51" i="5" s="1"/>
  <c r="E46" i="5"/>
  <c r="D46" i="5"/>
  <c r="D51" i="5" s="1"/>
  <c r="C46" i="5"/>
  <c r="C51" i="5" s="1"/>
  <c r="B46" i="5"/>
  <c r="M43" i="5"/>
  <c r="L43" i="5"/>
  <c r="K43" i="5"/>
  <c r="J43" i="5"/>
  <c r="I43" i="5"/>
  <c r="H43" i="5"/>
  <c r="G43" i="5"/>
  <c r="F43" i="5"/>
  <c r="E43" i="5"/>
  <c r="D43" i="5"/>
  <c r="C43" i="5"/>
  <c r="B43" i="5"/>
  <c r="M42" i="5"/>
  <c r="L42" i="5"/>
  <c r="K42" i="5"/>
  <c r="J42" i="5"/>
  <c r="I42" i="5"/>
  <c r="H42" i="5"/>
  <c r="G42" i="5"/>
  <c r="F42" i="5"/>
  <c r="E42" i="5"/>
  <c r="D42" i="5"/>
  <c r="C42" i="5"/>
  <c r="B42" i="5"/>
  <c r="M41" i="5"/>
  <c r="L41" i="5"/>
  <c r="K41" i="5"/>
  <c r="J41" i="5"/>
  <c r="I41" i="5"/>
  <c r="H41" i="5"/>
  <c r="G41" i="5"/>
  <c r="F41" i="5"/>
  <c r="E41" i="5"/>
  <c r="D41" i="5"/>
  <c r="C41" i="5"/>
  <c r="B41" i="5"/>
  <c r="M40" i="5"/>
  <c r="L40" i="5"/>
  <c r="K40" i="5"/>
  <c r="J40" i="5"/>
  <c r="I40" i="5"/>
  <c r="H40" i="5"/>
  <c r="G40" i="5"/>
  <c r="F40" i="5"/>
  <c r="E40" i="5"/>
  <c r="D40" i="5"/>
  <c r="C40" i="5"/>
  <c r="B40" i="5"/>
  <c r="M39" i="5"/>
  <c r="L39" i="5"/>
  <c r="K39" i="5"/>
  <c r="J39" i="5"/>
  <c r="I39" i="5"/>
  <c r="H39" i="5"/>
  <c r="G39" i="5"/>
  <c r="F39" i="5"/>
  <c r="E39" i="5"/>
  <c r="D39" i="5"/>
  <c r="C39" i="5"/>
  <c r="B39" i="5"/>
  <c r="M38" i="5"/>
  <c r="L38" i="5"/>
  <c r="K38" i="5"/>
  <c r="J38" i="5"/>
  <c r="I38" i="5"/>
  <c r="H38" i="5"/>
  <c r="G38" i="5"/>
  <c r="F38" i="5"/>
  <c r="E38" i="5"/>
  <c r="D38" i="5"/>
  <c r="C38" i="5"/>
  <c r="B38" i="5"/>
  <c r="M37" i="5"/>
  <c r="L37" i="5"/>
  <c r="K37" i="5"/>
  <c r="J37" i="5"/>
  <c r="I37" i="5"/>
  <c r="H37" i="5"/>
  <c r="G37" i="5"/>
  <c r="F37" i="5"/>
  <c r="E37" i="5"/>
  <c r="D37" i="5"/>
  <c r="C37" i="5"/>
  <c r="B37" i="5"/>
  <c r="M34" i="5"/>
  <c r="L34" i="5"/>
  <c r="K34" i="5"/>
  <c r="J34" i="5"/>
  <c r="I34" i="5"/>
  <c r="H34" i="5"/>
  <c r="G34" i="5"/>
  <c r="F34" i="5"/>
  <c r="E34" i="5"/>
  <c r="D34" i="5"/>
  <c r="C34" i="5"/>
  <c r="B34" i="5"/>
  <c r="M33" i="5"/>
  <c r="L33" i="5"/>
  <c r="K33" i="5"/>
  <c r="J33" i="5"/>
  <c r="J35" i="5" s="1"/>
  <c r="I33" i="5"/>
  <c r="H33" i="5"/>
  <c r="H35" i="5" s="1"/>
  <c r="G33" i="5"/>
  <c r="G35" i="5" s="1"/>
  <c r="F33" i="5"/>
  <c r="E33" i="5"/>
  <c r="D33" i="5"/>
  <c r="C33" i="5"/>
  <c r="B33" i="5"/>
  <c r="M30" i="5"/>
  <c r="L30" i="5"/>
  <c r="K30" i="5"/>
  <c r="J30" i="5"/>
  <c r="I30" i="5"/>
  <c r="H30" i="5"/>
  <c r="G30" i="5"/>
  <c r="F30" i="5"/>
  <c r="E30" i="5"/>
  <c r="D30" i="5"/>
  <c r="C30" i="5"/>
  <c r="B30" i="5"/>
  <c r="M29" i="5"/>
  <c r="L29" i="5"/>
  <c r="K29" i="5"/>
  <c r="J29" i="5"/>
  <c r="I29" i="5"/>
  <c r="H29" i="5"/>
  <c r="H31" i="5" s="1"/>
  <c r="G29" i="5"/>
  <c r="F29" i="5"/>
  <c r="E29" i="5"/>
  <c r="E31" i="5" s="1"/>
  <c r="D29" i="5"/>
  <c r="C29" i="5"/>
  <c r="B29" i="5"/>
  <c r="M24" i="5"/>
  <c r="L24" i="5"/>
  <c r="K24" i="5"/>
  <c r="J24" i="5"/>
  <c r="I24" i="5"/>
  <c r="H24" i="5"/>
  <c r="G24" i="5"/>
  <c r="F24" i="5"/>
  <c r="E24" i="5"/>
  <c r="D24" i="5"/>
  <c r="C24" i="5"/>
  <c r="B24" i="5"/>
  <c r="M23" i="5"/>
  <c r="L23" i="5"/>
  <c r="K23" i="5"/>
  <c r="J23" i="5"/>
  <c r="I23" i="5"/>
  <c r="H23" i="5"/>
  <c r="G23" i="5"/>
  <c r="F23" i="5"/>
  <c r="E23" i="5"/>
  <c r="D23" i="5"/>
  <c r="C23" i="5"/>
  <c r="B23" i="5"/>
  <c r="M22" i="5"/>
  <c r="L22" i="5"/>
  <c r="K22" i="5"/>
  <c r="J22" i="5"/>
  <c r="I22" i="5"/>
  <c r="H22" i="5"/>
  <c r="G22" i="5"/>
  <c r="F22" i="5"/>
  <c r="E22" i="5"/>
  <c r="D22" i="5"/>
  <c r="C22" i="5"/>
  <c r="B22" i="5"/>
  <c r="M21" i="5"/>
  <c r="L21" i="5"/>
  <c r="K21" i="5"/>
  <c r="J21" i="5"/>
  <c r="I21" i="5"/>
  <c r="H21" i="5"/>
  <c r="G21" i="5"/>
  <c r="F21" i="5"/>
  <c r="E21" i="5"/>
  <c r="D21" i="5"/>
  <c r="C21" i="5"/>
  <c r="B21" i="5"/>
  <c r="M20" i="5"/>
  <c r="L20" i="5"/>
  <c r="K20" i="5"/>
  <c r="J20" i="5"/>
  <c r="I20" i="5"/>
  <c r="H20" i="5"/>
  <c r="G20" i="5"/>
  <c r="F20" i="5"/>
  <c r="E20" i="5"/>
  <c r="D20" i="5"/>
  <c r="C20" i="5"/>
  <c r="B20" i="5"/>
  <c r="M19" i="5"/>
  <c r="L19" i="5"/>
  <c r="K19" i="5"/>
  <c r="J19" i="5"/>
  <c r="I19" i="5"/>
  <c r="H19" i="5"/>
  <c r="G19" i="5"/>
  <c r="F19" i="5"/>
  <c r="E19" i="5"/>
  <c r="D19" i="5"/>
  <c r="C19" i="5"/>
  <c r="B19" i="5"/>
  <c r="M18" i="5"/>
  <c r="L18" i="5"/>
  <c r="K18" i="5"/>
  <c r="J18" i="5"/>
  <c r="I18" i="5"/>
  <c r="I25" i="5" s="1"/>
  <c r="I134" i="5" s="1"/>
  <c r="H18" i="5"/>
  <c r="G18" i="5"/>
  <c r="F18" i="5"/>
  <c r="E18" i="5"/>
  <c r="D18" i="5"/>
  <c r="C18" i="5"/>
  <c r="B18" i="5"/>
  <c r="M16" i="5"/>
  <c r="L16" i="5"/>
  <c r="K16" i="5"/>
  <c r="J16" i="5"/>
  <c r="I16" i="5"/>
  <c r="H16" i="5"/>
  <c r="G16" i="5"/>
  <c r="F16" i="5"/>
  <c r="E16" i="5"/>
  <c r="D16" i="5"/>
  <c r="C16" i="5"/>
  <c r="B16" i="5"/>
  <c r="M15" i="5"/>
  <c r="L15" i="5"/>
  <c r="K15" i="5"/>
  <c r="J15" i="5"/>
  <c r="I15" i="5"/>
  <c r="H15" i="5"/>
  <c r="G15" i="5"/>
  <c r="F15" i="5"/>
  <c r="E15" i="5"/>
  <c r="D15" i="5"/>
  <c r="C15" i="5"/>
  <c r="B15" i="5"/>
  <c r="M14" i="5"/>
  <c r="L14" i="5"/>
  <c r="K14" i="5"/>
  <c r="J14" i="5"/>
  <c r="I14" i="5"/>
  <c r="H14" i="5"/>
  <c r="G14" i="5"/>
  <c r="F14" i="5"/>
  <c r="E14" i="5"/>
  <c r="D14" i="5"/>
  <c r="C14" i="5"/>
  <c r="B14" i="5"/>
  <c r="M13" i="5"/>
  <c r="L13" i="5"/>
  <c r="K13" i="5"/>
  <c r="J13" i="5"/>
  <c r="I13" i="5"/>
  <c r="H13" i="5"/>
  <c r="G13" i="5"/>
  <c r="F13" i="5"/>
  <c r="E13" i="5"/>
  <c r="D13" i="5"/>
  <c r="C13" i="5"/>
  <c r="B13" i="5"/>
  <c r="M12" i="5"/>
  <c r="L12" i="5"/>
  <c r="K12" i="5"/>
  <c r="J12" i="5"/>
  <c r="I12" i="5"/>
  <c r="H12" i="5"/>
  <c r="G12" i="5"/>
  <c r="F12" i="5"/>
  <c r="E12" i="5"/>
  <c r="D12" i="5"/>
  <c r="C12" i="5"/>
  <c r="B12" i="5"/>
  <c r="M11" i="5"/>
  <c r="L11" i="5"/>
  <c r="K11" i="5"/>
  <c r="J11" i="5"/>
  <c r="I11" i="5"/>
  <c r="H11" i="5"/>
  <c r="G11" i="5"/>
  <c r="F11" i="5"/>
  <c r="E11" i="5"/>
  <c r="D11" i="5"/>
  <c r="C11" i="5"/>
  <c r="B11" i="5"/>
  <c r="M10" i="5"/>
  <c r="L10" i="5"/>
  <c r="K10" i="5"/>
  <c r="J10" i="5"/>
  <c r="I10" i="5"/>
  <c r="H10" i="5"/>
  <c r="G10" i="5"/>
  <c r="F10" i="5"/>
  <c r="E10" i="5"/>
  <c r="D10" i="5"/>
  <c r="C10" i="5"/>
  <c r="M9" i="5"/>
  <c r="L9" i="5"/>
  <c r="K9" i="5"/>
  <c r="J9" i="5"/>
  <c r="I9" i="5"/>
  <c r="H9" i="5"/>
  <c r="G9" i="5"/>
  <c r="F9" i="5"/>
  <c r="E9" i="5"/>
  <c r="D9" i="5"/>
  <c r="C9" i="5"/>
  <c r="A141" i="4"/>
  <c r="A140" i="4"/>
  <c r="A134" i="4"/>
  <c r="A133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M126" i="4"/>
  <c r="L126" i="4"/>
  <c r="L129" i="4" s="1"/>
  <c r="K126" i="4"/>
  <c r="J126" i="4"/>
  <c r="J129" i="4" s="1"/>
  <c r="I126" i="4"/>
  <c r="H126" i="4"/>
  <c r="G126" i="4"/>
  <c r="F126" i="4"/>
  <c r="E126" i="4"/>
  <c r="D126" i="4"/>
  <c r="D129" i="4" s="1"/>
  <c r="C126" i="4"/>
  <c r="B126" i="4"/>
  <c r="B129" i="4" s="1"/>
  <c r="M123" i="4"/>
  <c r="L123" i="4"/>
  <c r="K123" i="4"/>
  <c r="J123" i="4"/>
  <c r="I123" i="4"/>
  <c r="H123" i="4"/>
  <c r="G123" i="4"/>
  <c r="F123" i="4"/>
  <c r="E123" i="4"/>
  <c r="D123" i="4"/>
  <c r="C123" i="4"/>
  <c r="B123" i="4"/>
  <c r="M122" i="4"/>
  <c r="L122" i="4"/>
  <c r="K122" i="4"/>
  <c r="J122" i="4"/>
  <c r="I122" i="4"/>
  <c r="H122" i="4"/>
  <c r="G122" i="4"/>
  <c r="F122" i="4"/>
  <c r="E122" i="4"/>
  <c r="D122" i="4"/>
  <c r="C122" i="4"/>
  <c r="B122" i="4"/>
  <c r="M121" i="4"/>
  <c r="L121" i="4"/>
  <c r="K121" i="4"/>
  <c r="J121" i="4"/>
  <c r="I121" i="4"/>
  <c r="H121" i="4"/>
  <c r="G121" i="4"/>
  <c r="F121" i="4"/>
  <c r="E121" i="4"/>
  <c r="D121" i="4"/>
  <c r="C121" i="4"/>
  <c r="B121" i="4"/>
  <c r="M120" i="4"/>
  <c r="L120" i="4"/>
  <c r="K120" i="4"/>
  <c r="J120" i="4"/>
  <c r="I120" i="4"/>
  <c r="H120" i="4"/>
  <c r="G120" i="4"/>
  <c r="F120" i="4"/>
  <c r="E120" i="4"/>
  <c r="D120" i="4"/>
  <c r="C120" i="4"/>
  <c r="B120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M118" i="4"/>
  <c r="L118" i="4"/>
  <c r="K118" i="4"/>
  <c r="J118" i="4"/>
  <c r="I118" i="4"/>
  <c r="H118" i="4"/>
  <c r="G118" i="4"/>
  <c r="F118" i="4"/>
  <c r="E118" i="4"/>
  <c r="D118" i="4"/>
  <c r="C118" i="4"/>
  <c r="B118" i="4"/>
  <c r="M117" i="4"/>
  <c r="L117" i="4"/>
  <c r="K117" i="4"/>
  <c r="J117" i="4"/>
  <c r="I117" i="4"/>
  <c r="H117" i="4"/>
  <c r="G117" i="4"/>
  <c r="F117" i="4"/>
  <c r="F124" i="4" s="1"/>
  <c r="E117" i="4"/>
  <c r="D117" i="4"/>
  <c r="C117" i="4"/>
  <c r="B117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M113" i="4"/>
  <c r="L113" i="4"/>
  <c r="K113" i="4"/>
  <c r="J113" i="4"/>
  <c r="I113" i="4"/>
  <c r="H113" i="4"/>
  <c r="G113" i="4"/>
  <c r="F113" i="4"/>
  <c r="E113" i="4"/>
  <c r="D113" i="4"/>
  <c r="C113" i="4"/>
  <c r="B113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M111" i="4"/>
  <c r="L111" i="4"/>
  <c r="K111" i="4"/>
  <c r="J111" i="4"/>
  <c r="I111" i="4"/>
  <c r="H111" i="4"/>
  <c r="H115" i="4" s="1"/>
  <c r="G111" i="4"/>
  <c r="F111" i="4"/>
  <c r="E111" i="4"/>
  <c r="D111" i="4"/>
  <c r="C111" i="4"/>
  <c r="B111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M106" i="4"/>
  <c r="L106" i="4"/>
  <c r="K106" i="4"/>
  <c r="J106" i="4"/>
  <c r="I106" i="4"/>
  <c r="H106" i="4"/>
  <c r="G106" i="4"/>
  <c r="F106" i="4"/>
  <c r="E106" i="4"/>
  <c r="D106" i="4"/>
  <c r="C106" i="4"/>
  <c r="B106" i="4"/>
  <c r="M105" i="4"/>
  <c r="L105" i="4"/>
  <c r="K105" i="4"/>
  <c r="J105" i="4"/>
  <c r="I105" i="4"/>
  <c r="H105" i="4"/>
  <c r="G105" i="4"/>
  <c r="F105" i="4"/>
  <c r="E105" i="4"/>
  <c r="D105" i="4"/>
  <c r="C105" i="4"/>
  <c r="B105" i="4"/>
  <c r="M104" i="4"/>
  <c r="L104" i="4"/>
  <c r="K104" i="4"/>
  <c r="J104" i="4"/>
  <c r="I104" i="4"/>
  <c r="H104" i="4"/>
  <c r="G104" i="4"/>
  <c r="F104" i="4"/>
  <c r="E104" i="4"/>
  <c r="D104" i="4"/>
  <c r="C104" i="4"/>
  <c r="B104" i="4"/>
  <c r="M103" i="4"/>
  <c r="L103" i="4"/>
  <c r="K103" i="4"/>
  <c r="J103" i="4"/>
  <c r="I103" i="4"/>
  <c r="H103" i="4"/>
  <c r="G103" i="4"/>
  <c r="F103" i="4"/>
  <c r="E103" i="4"/>
  <c r="D103" i="4"/>
  <c r="C103" i="4"/>
  <c r="B103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M99" i="4"/>
  <c r="L99" i="4"/>
  <c r="K99" i="4"/>
  <c r="J99" i="4"/>
  <c r="I99" i="4"/>
  <c r="H99" i="4"/>
  <c r="G99" i="4"/>
  <c r="F99" i="4"/>
  <c r="E99" i="4"/>
  <c r="D99" i="4"/>
  <c r="C99" i="4"/>
  <c r="B99" i="4"/>
  <c r="M98" i="4"/>
  <c r="L98" i="4"/>
  <c r="K98" i="4"/>
  <c r="J98" i="4"/>
  <c r="I98" i="4"/>
  <c r="H98" i="4"/>
  <c r="G98" i="4"/>
  <c r="F98" i="4"/>
  <c r="E98" i="4"/>
  <c r="D98" i="4"/>
  <c r="C98" i="4"/>
  <c r="B98" i="4"/>
  <c r="M97" i="4"/>
  <c r="L97" i="4"/>
  <c r="K97" i="4"/>
  <c r="J97" i="4"/>
  <c r="I97" i="4"/>
  <c r="H97" i="4"/>
  <c r="H109" i="4" s="1"/>
  <c r="G97" i="4"/>
  <c r="F97" i="4"/>
  <c r="E97" i="4"/>
  <c r="D97" i="4"/>
  <c r="C97" i="4"/>
  <c r="B97" i="4"/>
  <c r="M93" i="4"/>
  <c r="L93" i="4"/>
  <c r="K93" i="4"/>
  <c r="J93" i="4"/>
  <c r="I93" i="4"/>
  <c r="H93" i="4"/>
  <c r="G93" i="4"/>
  <c r="F93" i="4"/>
  <c r="E93" i="4"/>
  <c r="D93" i="4"/>
  <c r="C93" i="4"/>
  <c r="B93" i="4"/>
  <c r="M92" i="4"/>
  <c r="L92" i="4"/>
  <c r="K92" i="4"/>
  <c r="J92" i="4"/>
  <c r="I92" i="4"/>
  <c r="H92" i="4"/>
  <c r="G92" i="4"/>
  <c r="F92" i="4"/>
  <c r="E92" i="4"/>
  <c r="D92" i="4"/>
  <c r="C92" i="4"/>
  <c r="B92" i="4"/>
  <c r="M91" i="4"/>
  <c r="L91" i="4"/>
  <c r="L95" i="4" s="1"/>
  <c r="K91" i="4"/>
  <c r="J91" i="4"/>
  <c r="I91" i="4"/>
  <c r="H91" i="4"/>
  <c r="G91" i="4"/>
  <c r="F91" i="4"/>
  <c r="E91" i="4"/>
  <c r="D91" i="4"/>
  <c r="C91" i="4"/>
  <c r="B91" i="4"/>
  <c r="M88" i="4"/>
  <c r="L88" i="4"/>
  <c r="K88" i="4"/>
  <c r="J88" i="4"/>
  <c r="I88" i="4"/>
  <c r="H88" i="4"/>
  <c r="G88" i="4"/>
  <c r="F88" i="4"/>
  <c r="E88" i="4"/>
  <c r="D88" i="4"/>
  <c r="C88" i="4"/>
  <c r="B88" i="4"/>
  <c r="M87" i="4"/>
  <c r="L87" i="4"/>
  <c r="K87" i="4"/>
  <c r="J87" i="4"/>
  <c r="I87" i="4"/>
  <c r="H87" i="4"/>
  <c r="G87" i="4"/>
  <c r="F87" i="4"/>
  <c r="E87" i="4"/>
  <c r="D87" i="4"/>
  <c r="C87" i="4"/>
  <c r="B87" i="4"/>
  <c r="M86" i="4"/>
  <c r="L86" i="4"/>
  <c r="K86" i="4"/>
  <c r="J86" i="4"/>
  <c r="I86" i="4"/>
  <c r="H86" i="4"/>
  <c r="G86" i="4"/>
  <c r="F86" i="4"/>
  <c r="E86" i="4"/>
  <c r="D86" i="4"/>
  <c r="C86" i="4"/>
  <c r="B86" i="4"/>
  <c r="M85" i="4"/>
  <c r="L85" i="4"/>
  <c r="K85" i="4"/>
  <c r="J85" i="4"/>
  <c r="I85" i="4"/>
  <c r="H85" i="4"/>
  <c r="G85" i="4"/>
  <c r="F85" i="4"/>
  <c r="E85" i="4"/>
  <c r="D85" i="4"/>
  <c r="C85" i="4"/>
  <c r="B85" i="4"/>
  <c r="M84" i="4"/>
  <c r="L84" i="4"/>
  <c r="K84" i="4"/>
  <c r="J84" i="4"/>
  <c r="I84" i="4"/>
  <c r="H84" i="4"/>
  <c r="G84" i="4"/>
  <c r="F84" i="4"/>
  <c r="E84" i="4"/>
  <c r="D84" i="4"/>
  <c r="C84" i="4"/>
  <c r="B84" i="4"/>
  <c r="M83" i="4"/>
  <c r="L83" i="4"/>
  <c r="K83" i="4"/>
  <c r="J83" i="4"/>
  <c r="I83" i="4"/>
  <c r="H83" i="4"/>
  <c r="G83" i="4"/>
  <c r="F83" i="4"/>
  <c r="E83" i="4"/>
  <c r="D83" i="4"/>
  <c r="C83" i="4"/>
  <c r="B83" i="4"/>
  <c r="M82" i="4"/>
  <c r="L82" i="4"/>
  <c r="K82" i="4"/>
  <c r="J82" i="4"/>
  <c r="I82" i="4"/>
  <c r="H82" i="4"/>
  <c r="G82" i="4"/>
  <c r="F82" i="4"/>
  <c r="E82" i="4"/>
  <c r="D82" i="4"/>
  <c r="C82" i="4"/>
  <c r="B82" i="4"/>
  <c r="M81" i="4"/>
  <c r="L81" i="4"/>
  <c r="K81" i="4"/>
  <c r="J81" i="4"/>
  <c r="I81" i="4"/>
  <c r="H81" i="4"/>
  <c r="G81" i="4"/>
  <c r="F81" i="4"/>
  <c r="E81" i="4"/>
  <c r="D81" i="4"/>
  <c r="C81" i="4"/>
  <c r="B81" i="4"/>
  <c r="M80" i="4"/>
  <c r="L80" i="4"/>
  <c r="K80" i="4"/>
  <c r="J80" i="4"/>
  <c r="I80" i="4"/>
  <c r="H80" i="4"/>
  <c r="G80" i="4"/>
  <c r="F80" i="4"/>
  <c r="E80" i="4"/>
  <c r="D80" i="4"/>
  <c r="C80" i="4"/>
  <c r="B80" i="4"/>
  <c r="M79" i="4"/>
  <c r="L79" i="4"/>
  <c r="K79" i="4"/>
  <c r="J79" i="4"/>
  <c r="I79" i="4"/>
  <c r="H79" i="4"/>
  <c r="G79" i="4"/>
  <c r="F79" i="4"/>
  <c r="E79" i="4"/>
  <c r="D79" i="4"/>
  <c r="C79" i="4"/>
  <c r="B79" i="4"/>
  <c r="M78" i="4"/>
  <c r="L78" i="4"/>
  <c r="K78" i="4"/>
  <c r="J78" i="4"/>
  <c r="I78" i="4"/>
  <c r="H78" i="4"/>
  <c r="G78" i="4"/>
  <c r="F78" i="4"/>
  <c r="E78" i="4"/>
  <c r="D78" i="4"/>
  <c r="C78" i="4"/>
  <c r="B78" i="4"/>
  <c r="M77" i="4"/>
  <c r="L77" i="4"/>
  <c r="K77" i="4"/>
  <c r="J77" i="4"/>
  <c r="I77" i="4"/>
  <c r="H77" i="4"/>
  <c r="G77" i="4"/>
  <c r="F77" i="4"/>
  <c r="E77" i="4"/>
  <c r="D77" i="4"/>
  <c r="D89" i="4" s="1"/>
  <c r="C77" i="4"/>
  <c r="B77" i="4"/>
  <c r="M74" i="4"/>
  <c r="L74" i="4"/>
  <c r="K74" i="4"/>
  <c r="J74" i="4"/>
  <c r="I74" i="4"/>
  <c r="H74" i="4"/>
  <c r="G74" i="4"/>
  <c r="F74" i="4"/>
  <c r="E74" i="4"/>
  <c r="D74" i="4"/>
  <c r="C74" i="4"/>
  <c r="B74" i="4"/>
  <c r="M73" i="4"/>
  <c r="L73" i="4"/>
  <c r="K73" i="4"/>
  <c r="J73" i="4"/>
  <c r="I73" i="4"/>
  <c r="H73" i="4"/>
  <c r="G73" i="4"/>
  <c r="F73" i="4"/>
  <c r="E73" i="4"/>
  <c r="D73" i="4"/>
  <c r="C73" i="4"/>
  <c r="B73" i="4"/>
  <c r="M72" i="4"/>
  <c r="L72" i="4"/>
  <c r="K72" i="4"/>
  <c r="J72" i="4"/>
  <c r="I72" i="4"/>
  <c r="H72" i="4"/>
  <c r="G72" i="4"/>
  <c r="F72" i="4"/>
  <c r="E72" i="4"/>
  <c r="D72" i="4"/>
  <c r="C72" i="4"/>
  <c r="B72" i="4"/>
  <c r="M71" i="4"/>
  <c r="L71" i="4"/>
  <c r="K71" i="4"/>
  <c r="J71" i="4"/>
  <c r="I71" i="4"/>
  <c r="H71" i="4"/>
  <c r="G71" i="4"/>
  <c r="F71" i="4"/>
  <c r="E71" i="4"/>
  <c r="D71" i="4"/>
  <c r="C71" i="4"/>
  <c r="B71" i="4"/>
  <c r="M70" i="4"/>
  <c r="L70" i="4"/>
  <c r="K70" i="4"/>
  <c r="J70" i="4"/>
  <c r="I70" i="4"/>
  <c r="H70" i="4"/>
  <c r="G70" i="4"/>
  <c r="F70" i="4"/>
  <c r="E70" i="4"/>
  <c r="D70" i="4"/>
  <c r="C70" i="4"/>
  <c r="B70" i="4"/>
  <c r="M69" i="4"/>
  <c r="L69" i="4"/>
  <c r="K69" i="4"/>
  <c r="J69" i="4"/>
  <c r="I69" i="4"/>
  <c r="H69" i="4"/>
  <c r="G69" i="4"/>
  <c r="F69" i="4"/>
  <c r="E69" i="4"/>
  <c r="D69" i="4"/>
  <c r="C69" i="4"/>
  <c r="B69" i="4"/>
  <c r="M68" i="4"/>
  <c r="L68" i="4"/>
  <c r="K68" i="4"/>
  <c r="J68" i="4"/>
  <c r="I68" i="4"/>
  <c r="H68" i="4"/>
  <c r="G68" i="4"/>
  <c r="F68" i="4"/>
  <c r="E68" i="4"/>
  <c r="D68" i="4"/>
  <c r="C68" i="4"/>
  <c r="B68" i="4"/>
  <c r="M67" i="4"/>
  <c r="L67" i="4"/>
  <c r="K67" i="4"/>
  <c r="J67" i="4"/>
  <c r="I67" i="4"/>
  <c r="H67" i="4"/>
  <c r="G67" i="4"/>
  <c r="F67" i="4"/>
  <c r="E67" i="4"/>
  <c r="D67" i="4"/>
  <c r="C67" i="4"/>
  <c r="B67" i="4"/>
  <c r="M66" i="4"/>
  <c r="L66" i="4"/>
  <c r="K66" i="4"/>
  <c r="J66" i="4"/>
  <c r="I66" i="4"/>
  <c r="H66" i="4"/>
  <c r="G66" i="4"/>
  <c r="F66" i="4"/>
  <c r="E66" i="4"/>
  <c r="D66" i="4"/>
  <c r="C66" i="4"/>
  <c r="B66" i="4"/>
  <c r="M65" i="4"/>
  <c r="L65" i="4"/>
  <c r="K65" i="4"/>
  <c r="J65" i="4"/>
  <c r="I65" i="4"/>
  <c r="H65" i="4"/>
  <c r="G65" i="4"/>
  <c r="F65" i="4"/>
  <c r="E65" i="4"/>
  <c r="D65" i="4"/>
  <c r="C65" i="4"/>
  <c r="B65" i="4"/>
  <c r="M64" i="4"/>
  <c r="L64" i="4"/>
  <c r="K64" i="4"/>
  <c r="J64" i="4"/>
  <c r="I64" i="4"/>
  <c r="H64" i="4"/>
  <c r="H75" i="4" s="1"/>
  <c r="G64" i="4"/>
  <c r="F64" i="4"/>
  <c r="E64" i="4"/>
  <c r="E75" i="4" s="1"/>
  <c r="D64" i="4"/>
  <c r="C64" i="4"/>
  <c r="B64" i="4"/>
  <c r="M61" i="4"/>
  <c r="L61" i="4"/>
  <c r="K61" i="4"/>
  <c r="J61" i="4"/>
  <c r="I61" i="4"/>
  <c r="H61" i="4"/>
  <c r="G61" i="4"/>
  <c r="F61" i="4"/>
  <c r="E61" i="4"/>
  <c r="D61" i="4"/>
  <c r="C61" i="4"/>
  <c r="B61" i="4"/>
  <c r="M60" i="4"/>
  <c r="L60" i="4"/>
  <c r="K60" i="4"/>
  <c r="J60" i="4"/>
  <c r="I60" i="4"/>
  <c r="H60" i="4"/>
  <c r="G60" i="4"/>
  <c r="F60" i="4"/>
  <c r="E60" i="4"/>
  <c r="D60" i="4"/>
  <c r="C60" i="4"/>
  <c r="B60" i="4"/>
  <c r="M59" i="4"/>
  <c r="L59" i="4"/>
  <c r="K59" i="4"/>
  <c r="J59" i="4"/>
  <c r="I59" i="4"/>
  <c r="H59" i="4"/>
  <c r="G59" i="4"/>
  <c r="F59" i="4"/>
  <c r="E59" i="4"/>
  <c r="D59" i="4"/>
  <c r="C59" i="4"/>
  <c r="B59" i="4"/>
  <c r="M58" i="4"/>
  <c r="L58" i="4"/>
  <c r="K58" i="4"/>
  <c r="J58" i="4"/>
  <c r="I58" i="4"/>
  <c r="H58" i="4"/>
  <c r="G58" i="4"/>
  <c r="F58" i="4"/>
  <c r="E58" i="4"/>
  <c r="D58" i="4"/>
  <c r="C58" i="4"/>
  <c r="B58" i="4"/>
  <c r="M57" i="4"/>
  <c r="L57" i="4"/>
  <c r="K57" i="4"/>
  <c r="J57" i="4"/>
  <c r="I57" i="4"/>
  <c r="H57" i="4"/>
  <c r="G57" i="4"/>
  <c r="F57" i="4"/>
  <c r="E57" i="4"/>
  <c r="D57" i="4"/>
  <c r="C57" i="4"/>
  <c r="B57" i="4"/>
  <c r="M56" i="4"/>
  <c r="L56" i="4"/>
  <c r="K56" i="4"/>
  <c r="J56" i="4"/>
  <c r="I56" i="4"/>
  <c r="H56" i="4"/>
  <c r="G56" i="4"/>
  <c r="F56" i="4"/>
  <c r="E56" i="4"/>
  <c r="D56" i="4"/>
  <c r="C56" i="4"/>
  <c r="B56" i="4"/>
  <c r="M55" i="4"/>
  <c r="L55" i="4"/>
  <c r="K55" i="4"/>
  <c r="J55" i="4"/>
  <c r="I55" i="4"/>
  <c r="H55" i="4"/>
  <c r="G55" i="4"/>
  <c r="F55" i="4"/>
  <c r="E55" i="4"/>
  <c r="D55" i="4"/>
  <c r="C55" i="4"/>
  <c r="B55" i="4"/>
  <c r="M54" i="4"/>
  <c r="L54" i="4"/>
  <c r="K54" i="4"/>
  <c r="J54" i="4"/>
  <c r="I54" i="4"/>
  <c r="H54" i="4"/>
  <c r="G54" i="4"/>
  <c r="F54" i="4"/>
  <c r="E54" i="4"/>
  <c r="D54" i="4"/>
  <c r="C54" i="4"/>
  <c r="B54" i="4"/>
  <c r="M53" i="4"/>
  <c r="L53" i="4"/>
  <c r="K53" i="4"/>
  <c r="J53" i="4"/>
  <c r="J62" i="4" s="1"/>
  <c r="I53" i="4"/>
  <c r="I62" i="4" s="1"/>
  <c r="H53" i="4"/>
  <c r="G53" i="4"/>
  <c r="F53" i="4"/>
  <c r="E53" i="4"/>
  <c r="D53" i="4"/>
  <c r="C53" i="4"/>
  <c r="B53" i="4"/>
  <c r="M50" i="4"/>
  <c r="L50" i="4"/>
  <c r="K50" i="4"/>
  <c r="J50" i="4"/>
  <c r="I50" i="4"/>
  <c r="H50" i="4"/>
  <c r="G50" i="4"/>
  <c r="F50" i="4"/>
  <c r="E50" i="4"/>
  <c r="D50" i="4"/>
  <c r="C50" i="4"/>
  <c r="B50" i="4"/>
  <c r="M49" i="4"/>
  <c r="L49" i="4"/>
  <c r="K49" i="4"/>
  <c r="J49" i="4"/>
  <c r="I49" i="4"/>
  <c r="H49" i="4"/>
  <c r="G49" i="4"/>
  <c r="F49" i="4"/>
  <c r="E49" i="4"/>
  <c r="D49" i="4"/>
  <c r="C49" i="4"/>
  <c r="B49" i="4"/>
  <c r="M48" i="4"/>
  <c r="L48" i="4"/>
  <c r="K48" i="4"/>
  <c r="J48" i="4"/>
  <c r="I48" i="4"/>
  <c r="H48" i="4"/>
  <c r="G48" i="4"/>
  <c r="F48" i="4"/>
  <c r="E48" i="4"/>
  <c r="D48" i="4"/>
  <c r="C48" i="4"/>
  <c r="B48" i="4"/>
  <c r="M47" i="4"/>
  <c r="L47" i="4"/>
  <c r="K47" i="4"/>
  <c r="J47" i="4"/>
  <c r="I47" i="4"/>
  <c r="H47" i="4"/>
  <c r="G47" i="4"/>
  <c r="F47" i="4"/>
  <c r="E47" i="4"/>
  <c r="D47" i="4"/>
  <c r="C47" i="4"/>
  <c r="B47" i="4"/>
  <c r="M46" i="4"/>
  <c r="L46" i="4"/>
  <c r="K46" i="4"/>
  <c r="J46" i="4"/>
  <c r="I46" i="4"/>
  <c r="H46" i="4"/>
  <c r="G46" i="4"/>
  <c r="F46" i="4"/>
  <c r="E46" i="4"/>
  <c r="D46" i="4"/>
  <c r="C46" i="4"/>
  <c r="C51" i="4" s="1"/>
  <c r="B46" i="4"/>
  <c r="M43" i="4"/>
  <c r="L43" i="4"/>
  <c r="K43" i="4"/>
  <c r="J43" i="4"/>
  <c r="I43" i="4"/>
  <c r="H43" i="4"/>
  <c r="G43" i="4"/>
  <c r="F43" i="4"/>
  <c r="E43" i="4"/>
  <c r="D43" i="4"/>
  <c r="C43" i="4"/>
  <c r="B43" i="4"/>
  <c r="M42" i="4"/>
  <c r="L42" i="4"/>
  <c r="K42" i="4"/>
  <c r="J42" i="4"/>
  <c r="I42" i="4"/>
  <c r="H42" i="4"/>
  <c r="G42" i="4"/>
  <c r="F42" i="4"/>
  <c r="E42" i="4"/>
  <c r="D42" i="4"/>
  <c r="C42" i="4"/>
  <c r="B42" i="4"/>
  <c r="M41" i="4"/>
  <c r="L41" i="4"/>
  <c r="K41" i="4"/>
  <c r="J41" i="4"/>
  <c r="I41" i="4"/>
  <c r="H41" i="4"/>
  <c r="G41" i="4"/>
  <c r="F41" i="4"/>
  <c r="E41" i="4"/>
  <c r="D41" i="4"/>
  <c r="C41" i="4"/>
  <c r="B41" i="4"/>
  <c r="M40" i="4"/>
  <c r="L40" i="4"/>
  <c r="K40" i="4"/>
  <c r="J40" i="4"/>
  <c r="I40" i="4"/>
  <c r="H40" i="4"/>
  <c r="G40" i="4"/>
  <c r="F40" i="4"/>
  <c r="E40" i="4"/>
  <c r="D40" i="4"/>
  <c r="C40" i="4"/>
  <c r="B40" i="4"/>
  <c r="M39" i="4"/>
  <c r="L39" i="4"/>
  <c r="K39" i="4"/>
  <c r="J39" i="4"/>
  <c r="I39" i="4"/>
  <c r="H39" i="4"/>
  <c r="G39" i="4"/>
  <c r="F39" i="4"/>
  <c r="E39" i="4"/>
  <c r="D39" i="4"/>
  <c r="C39" i="4"/>
  <c r="B39" i="4"/>
  <c r="M38" i="4"/>
  <c r="L38" i="4"/>
  <c r="K38" i="4"/>
  <c r="J38" i="4"/>
  <c r="I38" i="4"/>
  <c r="H38" i="4"/>
  <c r="G38" i="4"/>
  <c r="F38" i="4"/>
  <c r="E38" i="4"/>
  <c r="D38" i="4"/>
  <c r="C38" i="4"/>
  <c r="B38" i="4"/>
  <c r="M37" i="4"/>
  <c r="L37" i="4"/>
  <c r="L44" i="4" s="1"/>
  <c r="K37" i="4"/>
  <c r="J37" i="4"/>
  <c r="I37" i="4"/>
  <c r="H37" i="4"/>
  <c r="G37" i="4"/>
  <c r="F37" i="4"/>
  <c r="E37" i="4"/>
  <c r="D37" i="4"/>
  <c r="D44" i="4" s="1"/>
  <c r="C37" i="4"/>
  <c r="B37" i="4"/>
  <c r="M34" i="4"/>
  <c r="L34" i="4"/>
  <c r="K34" i="4"/>
  <c r="J34" i="4"/>
  <c r="I34" i="4"/>
  <c r="H34" i="4"/>
  <c r="G34" i="4"/>
  <c r="F34" i="4"/>
  <c r="E34" i="4"/>
  <c r="D34" i="4"/>
  <c r="C34" i="4"/>
  <c r="B34" i="4"/>
  <c r="M33" i="4"/>
  <c r="L33" i="4"/>
  <c r="L35" i="4" s="1"/>
  <c r="K33" i="4"/>
  <c r="J33" i="4"/>
  <c r="J35" i="4" s="1"/>
  <c r="I33" i="4"/>
  <c r="H33" i="4"/>
  <c r="G33" i="4"/>
  <c r="G35" i="4" s="1"/>
  <c r="F33" i="4"/>
  <c r="E33" i="4"/>
  <c r="D33" i="4"/>
  <c r="D35" i="4" s="1"/>
  <c r="C33" i="4"/>
  <c r="B33" i="4"/>
  <c r="B35" i="4" s="1"/>
  <c r="M30" i="4"/>
  <c r="L30" i="4"/>
  <c r="K30" i="4"/>
  <c r="J30" i="4"/>
  <c r="I30" i="4"/>
  <c r="H30" i="4"/>
  <c r="G30" i="4"/>
  <c r="F30" i="4"/>
  <c r="E30" i="4"/>
  <c r="D30" i="4"/>
  <c r="C30" i="4"/>
  <c r="B30" i="4"/>
  <c r="M29" i="4"/>
  <c r="L29" i="4"/>
  <c r="K29" i="4"/>
  <c r="J29" i="4"/>
  <c r="I29" i="4"/>
  <c r="I31" i="4" s="1"/>
  <c r="H29" i="4"/>
  <c r="G29" i="4"/>
  <c r="F29" i="4"/>
  <c r="E29" i="4"/>
  <c r="D29" i="4"/>
  <c r="D31" i="4" s="1"/>
  <c r="C29" i="4"/>
  <c r="B29" i="4"/>
  <c r="M24" i="4"/>
  <c r="L24" i="4"/>
  <c r="K24" i="4"/>
  <c r="J24" i="4"/>
  <c r="I24" i="4"/>
  <c r="H24" i="4"/>
  <c r="G24" i="4"/>
  <c r="F24" i="4"/>
  <c r="E24" i="4"/>
  <c r="D24" i="4"/>
  <c r="C24" i="4"/>
  <c r="B24" i="4"/>
  <c r="M23" i="4"/>
  <c r="L23" i="4"/>
  <c r="K23" i="4"/>
  <c r="J23" i="4"/>
  <c r="I23" i="4"/>
  <c r="H23" i="4"/>
  <c r="G23" i="4"/>
  <c r="F23" i="4"/>
  <c r="E23" i="4"/>
  <c r="D23" i="4"/>
  <c r="C23" i="4"/>
  <c r="B23" i="4"/>
  <c r="M22" i="4"/>
  <c r="L22" i="4"/>
  <c r="K22" i="4"/>
  <c r="J22" i="4"/>
  <c r="I22" i="4"/>
  <c r="H22" i="4"/>
  <c r="G22" i="4"/>
  <c r="F22" i="4"/>
  <c r="E22" i="4"/>
  <c r="D22" i="4"/>
  <c r="C22" i="4"/>
  <c r="B22" i="4"/>
  <c r="M21" i="4"/>
  <c r="L21" i="4"/>
  <c r="K21" i="4"/>
  <c r="J21" i="4"/>
  <c r="I21" i="4"/>
  <c r="H21" i="4"/>
  <c r="G21" i="4"/>
  <c r="F21" i="4"/>
  <c r="E21" i="4"/>
  <c r="D21" i="4"/>
  <c r="C21" i="4"/>
  <c r="B21" i="4"/>
  <c r="M20" i="4"/>
  <c r="L20" i="4"/>
  <c r="K20" i="4"/>
  <c r="J20" i="4"/>
  <c r="I20" i="4"/>
  <c r="H20" i="4"/>
  <c r="G20" i="4"/>
  <c r="F20" i="4"/>
  <c r="E20" i="4"/>
  <c r="D20" i="4"/>
  <c r="C20" i="4"/>
  <c r="B20" i="4"/>
  <c r="M19" i="4"/>
  <c r="L19" i="4"/>
  <c r="K19" i="4"/>
  <c r="J19" i="4"/>
  <c r="I19" i="4"/>
  <c r="H19" i="4"/>
  <c r="G19" i="4"/>
  <c r="F19" i="4"/>
  <c r="E19" i="4"/>
  <c r="D19" i="4"/>
  <c r="C19" i="4"/>
  <c r="B19" i="4"/>
  <c r="M18" i="4"/>
  <c r="L18" i="4"/>
  <c r="K18" i="4"/>
  <c r="J18" i="4"/>
  <c r="I18" i="4"/>
  <c r="H18" i="4"/>
  <c r="G18" i="4"/>
  <c r="F18" i="4"/>
  <c r="F25" i="4" s="1"/>
  <c r="F134" i="4" s="1"/>
  <c r="E18" i="4"/>
  <c r="D18" i="4"/>
  <c r="C18" i="4"/>
  <c r="B18" i="4"/>
  <c r="M16" i="4"/>
  <c r="L16" i="4"/>
  <c r="K16" i="4"/>
  <c r="J16" i="4"/>
  <c r="I16" i="4"/>
  <c r="H16" i="4"/>
  <c r="G16" i="4"/>
  <c r="F16" i="4"/>
  <c r="E16" i="4"/>
  <c r="D16" i="4"/>
  <c r="C16" i="4"/>
  <c r="B16" i="4"/>
  <c r="M15" i="4"/>
  <c r="L15" i="4"/>
  <c r="K15" i="4"/>
  <c r="J15" i="4"/>
  <c r="I15" i="4"/>
  <c r="H15" i="4"/>
  <c r="G15" i="4"/>
  <c r="F15" i="4"/>
  <c r="E15" i="4"/>
  <c r="D15" i="4"/>
  <c r="C15" i="4"/>
  <c r="B15" i="4"/>
  <c r="M14" i="4"/>
  <c r="L14" i="4"/>
  <c r="K14" i="4"/>
  <c r="J14" i="4"/>
  <c r="I14" i="4"/>
  <c r="H14" i="4"/>
  <c r="G14" i="4"/>
  <c r="F14" i="4"/>
  <c r="E14" i="4"/>
  <c r="D14" i="4"/>
  <c r="C14" i="4"/>
  <c r="B14" i="4"/>
  <c r="M13" i="4"/>
  <c r="L13" i="4"/>
  <c r="K13" i="4"/>
  <c r="J13" i="4"/>
  <c r="I13" i="4"/>
  <c r="H13" i="4"/>
  <c r="G13" i="4"/>
  <c r="F13" i="4"/>
  <c r="E13" i="4"/>
  <c r="D13" i="4"/>
  <c r="C13" i="4"/>
  <c r="B13" i="4"/>
  <c r="M12" i="4"/>
  <c r="L12" i="4"/>
  <c r="K12" i="4"/>
  <c r="J12" i="4"/>
  <c r="I12" i="4"/>
  <c r="H12" i="4"/>
  <c r="G12" i="4"/>
  <c r="F12" i="4"/>
  <c r="E12" i="4"/>
  <c r="D12" i="4"/>
  <c r="C12" i="4"/>
  <c r="B12" i="4"/>
  <c r="M11" i="4"/>
  <c r="L11" i="4"/>
  <c r="K11" i="4"/>
  <c r="J11" i="4"/>
  <c r="I11" i="4"/>
  <c r="H11" i="4"/>
  <c r="G11" i="4"/>
  <c r="F11" i="4"/>
  <c r="E11" i="4"/>
  <c r="D11" i="4"/>
  <c r="C11" i="4"/>
  <c r="B11" i="4"/>
  <c r="M10" i="4"/>
  <c r="L10" i="4"/>
  <c r="K10" i="4"/>
  <c r="J10" i="4"/>
  <c r="I10" i="4"/>
  <c r="H10" i="4"/>
  <c r="G10" i="4"/>
  <c r="F10" i="4"/>
  <c r="E10" i="4"/>
  <c r="D10" i="4"/>
  <c r="C10" i="4"/>
  <c r="B10" i="4"/>
  <c r="M9" i="4"/>
  <c r="L9" i="4"/>
  <c r="K9" i="4"/>
  <c r="K17" i="4" s="1"/>
  <c r="K133" i="4" s="1"/>
  <c r="J9" i="4"/>
  <c r="I9" i="4"/>
  <c r="H9" i="4"/>
  <c r="G9" i="4"/>
  <c r="F9" i="4"/>
  <c r="F17" i="4" s="1"/>
  <c r="F133" i="4" s="1"/>
  <c r="E9" i="4"/>
  <c r="D9" i="4"/>
  <c r="C9" i="4"/>
  <c r="A141" i="3"/>
  <c r="A140" i="3"/>
  <c r="B30" i="3"/>
  <c r="D29" i="3"/>
  <c r="E29" i="3"/>
  <c r="F29" i="3"/>
  <c r="G29" i="3"/>
  <c r="H29" i="3"/>
  <c r="I29" i="3"/>
  <c r="J29" i="3"/>
  <c r="K29" i="3"/>
  <c r="L29" i="3"/>
  <c r="M29" i="3"/>
  <c r="D30" i="3"/>
  <c r="E30" i="3"/>
  <c r="F30" i="3"/>
  <c r="G30" i="3"/>
  <c r="H30" i="3"/>
  <c r="I30" i="3"/>
  <c r="J30" i="3"/>
  <c r="K30" i="3"/>
  <c r="L30" i="3"/>
  <c r="M30" i="3"/>
  <c r="D33" i="3"/>
  <c r="E33" i="3"/>
  <c r="F33" i="3"/>
  <c r="G33" i="3"/>
  <c r="H33" i="3"/>
  <c r="I33" i="3"/>
  <c r="J33" i="3"/>
  <c r="K33" i="3"/>
  <c r="L33" i="3"/>
  <c r="M33" i="3"/>
  <c r="D34" i="3"/>
  <c r="E34" i="3"/>
  <c r="F34" i="3"/>
  <c r="G34" i="3"/>
  <c r="H34" i="3"/>
  <c r="I34" i="3"/>
  <c r="J34" i="3"/>
  <c r="K34" i="3"/>
  <c r="L34" i="3"/>
  <c r="M34" i="3"/>
  <c r="D37" i="3"/>
  <c r="E37" i="3"/>
  <c r="F37" i="3"/>
  <c r="G37" i="3"/>
  <c r="H37" i="3"/>
  <c r="I37" i="3"/>
  <c r="J37" i="3"/>
  <c r="K37" i="3"/>
  <c r="L37" i="3"/>
  <c r="M37" i="3"/>
  <c r="D38" i="3"/>
  <c r="E38" i="3"/>
  <c r="F38" i="3"/>
  <c r="G38" i="3"/>
  <c r="H38" i="3"/>
  <c r="I38" i="3"/>
  <c r="J38" i="3"/>
  <c r="K38" i="3"/>
  <c r="L38" i="3"/>
  <c r="M38" i="3"/>
  <c r="D39" i="3"/>
  <c r="E39" i="3"/>
  <c r="F39" i="3"/>
  <c r="G39" i="3"/>
  <c r="H39" i="3"/>
  <c r="I39" i="3"/>
  <c r="J39" i="3"/>
  <c r="K39" i="3"/>
  <c r="L39" i="3"/>
  <c r="M39" i="3"/>
  <c r="D40" i="3"/>
  <c r="E40" i="3"/>
  <c r="F40" i="3"/>
  <c r="G40" i="3"/>
  <c r="H40" i="3"/>
  <c r="I40" i="3"/>
  <c r="J40" i="3"/>
  <c r="K40" i="3"/>
  <c r="L40" i="3"/>
  <c r="M40" i="3"/>
  <c r="D41" i="3"/>
  <c r="E41" i="3"/>
  <c r="F41" i="3"/>
  <c r="G41" i="3"/>
  <c r="H41" i="3"/>
  <c r="I41" i="3"/>
  <c r="J41" i="3"/>
  <c r="K41" i="3"/>
  <c r="L41" i="3"/>
  <c r="M41" i="3"/>
  <c r="D42" i="3"/>
  <c r="E42" i="3"/>
  <c r="F42" i="3"/>
  <c r="G42" i="3"/>
  <c r="H42" i="3"/>
  <c r="I42" i="3"/>
  <c r="J42" i="3"/>
  <c r="K42" i="3"/>
  <c r="L42" i="3"/>
  <c r="M42" i="3"/>
  <c r="D43" i="3"/>
  <c r="E43" i="3"/>
  <c r="F43" i="3"/>
  <c r="G43" i="3"/>
  <c r="H43" i="3"/>
  <c r="I43" i="3"/>
  <c r="J43" i="3"/>
  <c r="K43" i="3"/>
  <c r="L43" i="3"/>
  <c r="M43" i="3"/>
  <c r="D46" i="3"/>
  <c r="E46" i="3"/>
  <c r="F46" i="3"/>
  <c r="G46" i="3"/>
  <c r="H46" i="3"/>
  <c r="I46" i="3"/>
  <c r="J46" i="3"/>
  <c r="K46" i="3"/>
  <c r="L46" i="3"/>
  <c r="M46" i="3"/>
  <c r="D47" i="3"/>
  <c r="E47" i="3"/>
  <c r="F47" i="3"/>
  <c r="G47" i="3"/>
  <c r="H47" i="3"/>
  <c r="I47" i="3"/>
  <c r="J47" i="3"/>
  <c r="K47" i="3"/>
  <c r="L47" i="3"/>
  <c r="M47" i="3"/>
  <c r="D48" i="3"/>
  <c r="E48" i="3"/>
  <c r="F48" i="3"/>
  <c r="G48" i="3"/>
  <c r="H48" i="3"/>
  <c r="I48" i="3"/>
  <c r="J48" i="3"/>
  <c r="K48" i="3"/>
  <c r="L48" i="3"/>
  <c r="M48" i="3"/>
  <c r="D49" i="3"/>
  <c r="E49" i="3"/>
  <c r="F49" i="3"/>
  <c r="G49" i="3"/>
  <c r="H49" i="3"/>
  <c r="I49" i="3"/>
  <c r="J49" i="3"/>
  <c r="K49" i="3"/>
  <c r="L49" i="3"/>
  <c r="M49" i="3"/>
  <c r="D50" i="3"/>
  <c r="E50" i="3"/>
  <c r="F50" i="3"/>
  <c r="G50" i="3"/>
  <c r="H50" i="3"/>
  <c r="I50" i="3"/>
  <c r="J50" i="3"/>
  <c r="K50" i="3"/>
  <c r="L50" i="3"/>
  <c r="M50" i="3"/>
  <c r="D53" i="3"/>
  <c r="E53" i="3"/>
  <c r="F53" i="3"/>
  <c r="G53" i="3"/>
  <c r="H53" i="3"/>
  <c r="I53" i="3"/>
  <c r="J53" i="3"/>
  <c r="K53" i="3"/>
  <c r="L53" i="3"/>
  <c r="M53" i="3"/>
  <c r="D54" i="3"/>
  <c r="E54" i="3"/>
  <c r="F54" i="3"/>
  <c r="G54" i="3"/>
  <c r="H54" i="3"/>
  <c r="I54" i="3"/>
  <c r="J54" i="3"/>
  <c r="K54" i="3"/>
  <c r="L54" i="3"/>
  <c r="M54" i="3"/>
  <c r="D55" i="3"/>
  <c r="E55" i="3"/>
  <c r="F55" i="3"/>
  <c r="G55" i="3"/>
  <c r="H55" i="3"/>
  <c r="I55" i="3"/>
  <c r="J55" i="3"/>
  <c r="K55" i="3"/>
  <c r="L55" i="3"/>
  <c r="M55" i="3"/>
  <c r="D56" i="3"/>
  <c r="E56" i="3"/>
  <c r="F56" i="3"/>
  <c r="G56" i="3"/>
  <c r="H56" i="3"/>
  <c r="I56" i="3"/>
  <c r="J56" i="3"/>
  <c r="K56" i="3"/>
  <c r="L56" i="3"/>
  <c r="M56" i="3"/>
  <c r="D57" i="3"/>
  <c r="E57" i="3"/>
  <c r="F57" i="3"/>
  <c r="G57" i="3"/>
  <c r="H57" i="3"/>
  <c r="I57" i="3"/>
  <c r="J57" i="3"/>
  <c r="K57" i="3"/>
  <c r="L57" i="3"/>
  <c r="M57" i="3"/>
  <c r="D58" i="3"/>
  <c r="E58" i="3"/>
  <c r="F58" i="3"/>
  <c r="G58" i="3"/>
  <c r="H58" i="3"/>
  <c r="I58" i="3"/>
  <c r="J58" i="3"/>
  <c r="K58" i="3"/>
  <c r="L58" i="3"/>
  <c r="M58" i="3"/>
  <c r="D59" i="3"/>
  <c r="E59" i="3"/>
  <c r="F59" i="3"/>
  <c r="G59" i="3"/>
  <c r="H59" i="3"/>
  <c r="I59" i="3"/>
  <c r="J59" i="3"/>
  <c r="K59" i="3"/>
  <c r="L59" i="3"/>
  <c r="M59" i="3"/>
  <c r="D60" i="3"/>
  <c r="E60" i="3"/>
  <c r="F60" i="3"/>
  <c r="G60" i="3"/>
  <c r="H60" i="3"/>
  <c r="I60" i="3"/>
  <c r="J60" i="3"/>
  <c r="K60" i="3"/>
  <c r="L60" i="3"/>
  <c r="M60" i="3"/>
  <c r="D61" i="3"/>
  <c r="E61" i="3"/>
  <c r="F61" i="3"/>
  <c r="G61" i="3"/>
  <c r="H61" i="3"/>
  <c r="I61" i="3"/>
  <c r="J61" i="3"/>
  <c r="K61" i="3"/>
  <c r="L61" i="3"/>
  <c r="M61" i="3"/>
  <c r="D64" i="3"/>
  <c r="E64" i="3"/>
  <c r="F64" i="3"/>
  <c r="G64" i="3"/>
  <c r="H64" i="3"/>
  <c r="I64" i="3"/>
  <c r="J64" i="3"/>
  <c r="K64" i="3"/>
  <c r="L64" i="3"/>
  <c r="M64" i="3"/>
  <c r="D65" i="3"/>
  <c r="E65" i="3"/>
  <c r="F65" i="3"/>
  <c r="G65" i="3"/>
  <c r="H65" i="3"/>
  <c r="I65" i="3"/>
  <c r="J65" i="3"/>
  <c r="K65" i="3"/>
  <c r="L65" i="3"/>
  <c r="M65" i="3"/>
  <c r="D66" i="3"/>
  <c r="E66" i="3"/>
  <c r="F66" i="3"/>
  <c r="G66" i="3"/>
  <c r="H66" i="3"/>
  <c r="I66" i="3"/>
  <c r="J66" i="3"/>
  <c r="K66" i="3"/>
  <c r="L66" i="3"/>
  <c r="M66" i="3"/>
  <c r="D67" i="3"/>
  <c r="E67" i="3"/>
  <c r="F67" i="3"/>
  <c r="G67" i="3"/>
  <c r="H67" i="3"/>
  <c r="I67" i="3"/>
  <c r="J67" i="3"/>
  <c r="K67" i="3"/>
  <c r="L67" i="3"/>
  <c r="M67" i="3"/>
  <c r="D68" i="3"/>
  <c r="E68" i="3"/>
  <c r="F68" i="3"/>
  <c r="G68" i="3"/>
  <c r="H68" i="3"/>
  <c r="I68" i="3"/>
  <c r="J68" i="3"/>
  <c r="K68" i="3"/>
  <c r="L68" i="3"/>
  <c r="M68" i="3"/>
  <c r="D69" i="3"/>
  <c r="E69" i="3"/>
  <c r="F69" i="3"/>
  <c r="G69" i="3"/>
  <c r="H69" i="3"/>
  <c r="I69" i="3"/>
  <c r="J69" i="3"/>
  <c r="K69" i="3"/>
  <c r="L69" i="3"/>
  <c r="M69" i="3"/>
  <c r="D70" i="3"/>
  <c r="E70" i="3"/>
  <c r="F70" i="3"/>
  <c r="G70" i="3"/>
  <c r="H70" i="3"/>
  <c r="I70" i="3"/>
  <c r="J70" i="3"/>
  <c r="K70" i="3"/>
  <c r="L70" i="3"/>
  <c r="M70" i="3"/>
  <c r="D71" i="3"/>
  <c r="E71" i="3"/>
  <c r="F71" i="3"/>
  <c r="G71" i="3"/>
  <c r="H71" i="3"/>
  <c r="I71" i="3"/>
  <c r="J71" i="3"/>
  <c r="K71" i="3"/>
  <c r="L71" i="3"/>
  <c r="M71" i="3"/>
  <c r="D72" i="3"/>
  <c r="E72" i="3"/>
  <c r="F72" i="3"/>
  <c r="G72" i="3"/>
  <c r="H72" i="3"/>
  <c r="I72" i="3"/>
  <c r="J72" i="3"/>
  <c r="K72" i="3"/>
  <c r="L72" i="3"/>
  <c r="M72" i="3"/>
  <c r="D73" i="3"/>
  <c r="E73" i="3"/>
  <c r="F73" i="3"/>
  <c r="G73" i="3"/>
  <c r="H73" i="3"/>
  <c r="I73" i="3"/>
  <c r="J73" i="3"/>
  <c r="K73" i="3"/>
  <c r="L73" i="3"/>
  <c r="M73" i="3"/>
  <c r="D74" i="3"/>
  <c r="E74" i="3"/>
  <c r="F74" i="3"/>
  <c r="G74" i="3"/>
  <c r="H74" i="3"/>
  <c r="I74" i="3"/>
  <c r="J74" i="3"/>
  <c r="K74" i="3"/>
  <c r="L74" i="3"/>
  <c r="M74" i="3"/>
  <c r="D77" i="3"/>
  <c r="E77" i="3"/>
  <c r="F77" i="3"/>
  <c r="G77" i="3"/>
  <c r="H77" i="3"/>
  <c r="I77" i="3"/>
  <c r="J77" i="3"/>
  <c r="K77" i="3"/>
  <c r="L77" i="3"/>
  <c r="M77" i="3"/>
  <c r="D78" i="3"/>
  <c r="E78" i="3"/>
  <c r="F78" i="3"/>
  <c r="G78" i="3"/>
  <c r="H78" i="3"/>
  <c r="I78" i="3"/>
  <c r="J78" i="3"/>
  <c r="K78" i="3"/>
  <c r="L78" i="3"/>
  <c r="M78" i="3"/>
  <c r="D79" i="3"/>
  <c r="E79" i="3"/>
  <c r="F79" i="3"/>
  <c r="G79" i="3"/>
  <c r="H79" i="3"/>
  <c r="I79" i="3"/>
  <c r="J79" i="3"/>
  <c r="K79" i="3"/>
  <c r="L79" i="3"/>
  <c r="M79" i="3"/>
  <c r="D80" i="3"/>
  <c r="E80" i="3"/>
  <c r="F80" i="3"/>
  <c r="G80" i="3"/>
  <c r="H80" i="3"/>
  <c r="I80" i="3"/>
  <c r="J80" i="3"/>
  <c r="K80" i="3"/>
  <c r="L80" i="3"/>
  <c r="M80" i="3"/>
  <c r="D81" i="3"/>
  <c r="E81" i="3"/>
  <c r="F81" i="3"/>
  <c r="G81" i="3"/>
  <c r="H81" i="3"/>
  <c r="I81" i="3"/>
  <c r="J81" i="3"/>
  <c r="K81" i="3"/>
  <c r="L81" i="3"/>
  <c r="M81" i="3"/>
  <c r="D82" i="3"/>
  <c r="E82" i="3"/>
  <c r="F82" i="3"/>
  <c r="G82" i="3"/>
  <c r="H82" i="3"/>
  <c r="I82" i="3"/>
  <c r="J82" i="3"/>
  <c r="K82" i="3"/>
  <c r="L82" i="3"/>
  <c r="M82" i="3"/>
  <c r="D83" i="3"/>
  <c r="E83" i="3"/>
  <c r="F83" i="3"/>
  <c r="G83" i="3"/>
  <c r="H83" i="3"/>
  <c r="I83" i="3"/>
  <c r="J83" i="3"/>
  <c r="K83" i="3"/>
  <c r="L83" i="3"/>
  <c r="M83" i="3"/>
  <c r="D84" i="3"/>
  <c r="E84" i="3"/>
  <c r="F84" i="3"/>
  <c r="G84" i="3"/>
  <c r="H84" i="3"/>
  <c r="I84" i="3"/>
  <c r="J84" i="3"/>
  <c r="K84" i="3"/>
  <c r="L84" i="3"/>
  <c r="M84" i="3"/>
  <c r="D85" i="3"/>
  <c r="E85" i="3"/>
  <c r="F85" i="3"/>
  <c r="G85" i="3"/>
  <c r="H85" i="3"/>
  <c r="I85" i="3"/>
  <c r="J85" i="3"/>
  <c r="K85" i="3"/>
  <c r="L85" i="3"/>
  <c r="M85" i="3"/>
  <c r="D86" i="3"/>
  <c r="E86" i="3"/>
  <c r="F86" i="3"/>
  <c r="G86" i="3"/>
  <c r="H86" i="3"/>
  <c r="I86" i="3"/>
  <c r="J86" i="3"/>
  <c r="K86" i="3"/>
  <c r="L86" i="3"/>
  <c r="M86" i="3"/>
  <c r="D87" i="3"/>
  <c r="E87" i="3"/>
  <c r="F87" i="3"/>
  <c r="G87" i="3"/>
  <c r="H87" i="3"/>
  <c r="I87" i="3"/>
  <c r="J87" i="3"/>
  <c r="K87" i="3"/>
  <c r="L87" i="3"/>
  <c r="M87" i="3"/>
  <c r="D88" i="3"/>
  <c r="E88" i="3"/>
  <c r="F88" i="3"/>
  <c r="G88" i="3"/>
  <c r="H88" i="3"/>
  <c r="I88" i="3"/>
  <c r="J88" i="3"/>
  <c r="K88" i="3"/>
  <c r="L88" i="3"/>
  <c r="M88" i="3"/>
  <c r="D91" i="3"/>
  <c r="E91" i="3"/>
  <c r="F91" i="3"/>
  <c r="G91" i="3"/>
  <c r="H91" i="3"/>
  <c r="I91" i="3"/>
  <c r="J91" i="3"/>
  <c r="K91" i="3"/>
  <c r="L91" i="3"/>
  <c r="M91" i="3"/>
  <c r="D92" i="3"/>
  <c r="E92" i="3"/>
  <c r="F92" i="3"/>
  <c r="G92" i="3"/>
  <c r="H92" i="3"/>
  <c r="I92" i="3"/>
  <c r="J92" i="3"/>
  <c r="K92" i="3"/>
  <c r="L92" i="3"/>
  <c r="M92" i="3"/>
  <c r="D93" i="3"/>
  <c r="E93" i="3"/>
  <c r="F93" i="3"/>
  <c r="G93" i="3"/>
  <c r="H93" i="3"/>
  <c r="I93" i="3"/>
  <c r="J93" i="3"/>
  <c r="K93" i="3"/>
  <c r="L93" i="3"/>
  <c r="M93" i="3"/>
  <c r="D97" i="3"/>
  <c r="E97" i="3"/>
  <c r="F97" i="3"/>
  <c r="G97" i="3"/>
  <c r="H97" i="3"/>
  <c r="I97" i="3"/>
  <c r="J97" i="3"/>
  <c r="K97" i="3"/>
  <c r="L97" i="3"/>
  <c r="M97" i="3"/>
  <c r="D98" i="3"/>
  <c r="E98" i="3"/>
  <c r="F98" i="3"/>
  <c r="G98" i="3"/>
  <c r="H98" i="3"/>
  <c r="I98" i="3"/>
  <c r="J98" i="3"/>
  <c r="K98" i="3"/>
  <c r="L98" i="3"/>
  <c r="M98" i="3"/>
  <c r="D99" i="3"/>
  <c r="E99" i="3"/>
  <c r="F99" i="3"/>
  <c r="G99" i="3"/>
  <c r="H99" i="3"/>
  <c r="I99" i="3"/>
  <c r="J99" i="3"/>
  <c r="K99" i="3"/>
  <c r="L99" i="3"/>
  <c r="M99" i="3"/>
  <c r="D100" i="3"/>
  <c r="E100" i="3"/>
  <c r="F100" i="3"/>
  <c r="G100" i="3"/>
  <c r="H100" i="3"/>
  <c r="I100" i="3"/>
  <c r="J100" i="3"/>
  <c r="K100" i="3"/>
  <c r="L100" i="3"/>
  <c r="M100" i="3"/>
  <c r="D101" i="3"/>
  <c r="E101" i="3"/>
  <c r="F101" i="3"/>
  <c r="G101" i="3"/>
  <c r="H101" i="3"/>
  <c r="I101" i="3"/>
  <c r="J101" i="3"/>
  <c r="K101" i="3"/>
  <c r="L101" i="3"/>
  <c r="M101" i="3"/>
  <c r="D102" i="3"/>
  <c r="E102" i="3"/>
  <c r="F102" i="3"/>
  <c r="G102" i="3"/>
  <c r="H102" i="3"/>
  <c r="I102" i="3"/>
  <c r="J102" i="3"/>
  <c r="K102" i="3"/>
  <c r="L102" i="3"/>
  <c r="M102" i="3"/>
  <c r="D103" i="3"/>
  <c r="E103" i="3"/>
  <c r="F103" i="3"/>
  <c r="G103" i="3"/>
  <c r="H103" i="3"/>
  <c r="I103" i="3"/>
  <c r="J103" i="3"/>
  <c r="K103" i="3"/>
  <c r="L103" i="3"/>
  <c r="M103" i="3"/>
  <c r="D104" i="3"/>
  <c r="E104" i="3"/>
  <c r="F104" i="3"/>
  <c r="G104" i="3"/>
  <c r="H104" i="3"/>
  <c r="I104" i="3"/>
  <c r="J104" i="3"/>
  <c r="K104" i="3"/>
  <c r="L104" i="3"/>
  <c r="M104" i="3"/>
  <c r="D105" i="3"/>
  <c r="E105" i="3"/>
  <c r="F105" i="3"/>
  <c r="G105" i="3"/>
  <c r="H105" i="3"/>
  <c r="I105" i="3"/>
  <c r="J105" i="3"/>
  <c r="K105" i="3"/>
  <c r="L105" i="3"/>
  <c r="M105" i="3"/>
  <c r="D106" i="3"/>
  <c r="E106" i="3"/>
  <c r="F106" i="3"/>
  <c r="G106" i="3"/>
  <c r="H106" i="3"/>
  <c r="I106" i="3"/>
  <c r="J106" i="3"/>
  <c r="K106" i="3"/>
  <c r="L106" i="3"/>
  <c r="M106" i="3"/>
  <c r="D107" i="3"/>
  <c r="E107" i="3"/>
  <c r="F107" i="3"/>
  <c r="G107" i="3"/>
  <c r="H107" i="3"/>
  <c r="I107" i="3"/>
  <c r="J107" i="3"/>
  <c r="K107" i="3"/>
  <c r="L107" i="3"/>
  <c r="M107" i="3"/>
  <c r="D108" i="3"/>
  <c r="E108" i="3"/>
  <c r="F108" i="3"/>
  <c r="G108" i="3"/>
  <c r="H108" i="3"/>
  <c r="I108" i="3"/>
  <c r="J108" i="3"/>
  <c r="K108" i="3"/>
  <c r="L108" i="3"/>
  <c r="M108" i="3"/>
  <c r="D111" i="3"/>
  <c r="E111" i="3"/>
  <c r="F111" i="3"/>
  <c r="G111" i="3"/>
  <c r="H111" i="3"/>
  <c r="I111" i="3"/>
  <c r="J111" i="3"/>
  <c r="K111" i="3"/>
  <c r="L111" i="3"/>
  <c r="M111" i="3"/>
  <c r="D112" i="3"/>
  <c r="E112" i="3"/>
  <c r="F112" i="3"/>
  <c r="G112" i="3"/>
  <c r="H112" i="3"/>
  <c r="I112" i="3"/>
  <c r="J112" i="3"/>
  <c r="K112" i="3"/>
  <c r="L112" i="3"/>
  <c r="M112" i="3"/>
  <c r="D113" i="3"/>
  <c r="E113" i="3"/>
  <c r="F113" i="3"/>
  <c r="G113" i="3"/>
  <c r="H113" i="3"/>
  <c r="I113" i="3"/>
  <c r="J113" i="3"/>
  <c r="K113" i="3"/>
  <c r="L113" i="3"/>
  <c r="M113" i="3"/>
  <c r="D114" i="3"/>
  <c r="E114" i="3"/>
  <c r="F114" i="3"/>
  <c r="G114" i="3"/>
  <c r="H114" i="3"/>
  <c r="I114" i="3"/>
  <c r="J114" i="3"/>
  <c r="K114" i="3"/>
  <c r="L114" i="3"/>
  <c r="M114" i="3"/>
  <c r="D117" i="3"/>
  <c r="E117" i="3"/>
  <c r="F117" i="3"/>
  <c r="G117" i="3"/>
  <c r="H117" i="3"/>
  <c r="I117" i="3"/>
  <c r="J117" i="3"/>
  <c r="K117" i="3"/>
  <c r="L117" i="3"/>
  <c r="M117" i="3"/>
  <c r="D118" i="3"/>
  <c r="E118" i="3"/>
  <c r="F118" i="3"/>
  <c r="G118" i="3"/>
  <c r="H118" i="3"/>
  <c r="I118" i="3"/>
  <c r="J118" i="3"/>
  <c r="K118" i="3"/>
  <c r="L118" i="3"/>
  <c r="M118" i="3"/>
  <c r="D119" i="3"/>
  <c r="E119" i="3"/>
  <c r="F119" i="3"/>
  <c r="G119" i="3"/>
  <c r="H119" i="3"/>
  <c r="I119" i="3"/>
  <c r="J119" i="3"/>
  <c r="K119" i="3"/>
  <c r="L119" i="3"/>
  <c r="M119" i="3"/>
  <c r="D120" i="3"/>
  <c r="E120" i="3"/>
  <c r="F120" i="3"/>
  <c r="G120" i="3"/>
  <c r="H120" i="3"/>
  <c r="I120" i="3"/>
  <c r="J120" i="3"/>
  <c r="K120" i="3"/>
  <c r="L120" i="3"/>
  <c r="M120" i="3"/>
  <c r="D121" i="3"/>
  <c r="E121" i="3"/>
  <c r="F121" i="3"/>
  <c r="G121" i="3"/>
  <c r="H121" i="3"/>
  <c r="I121" i="3"/>
  <c r="J121" i="3"/>
  <c r="K121" i="3"/>
  <c r="L121" i="3"/>
  <c r="M121" i="3"/>
  <c r="D122" i="3"/>
  <c r="E122" i="3"/>
  <c r="F122" i="3"/>
  <c r="G122" i="3"/>
  <c r="H122" i="3"/>
  <c r="I122" i="3"/>
  <c r="J122" i="3"/>
  <c r="K122" i="3"/>
  <c r="L122" i="3"/>
  <c r="M122" i="3"/>
  <c r="D123" i="3"/>
  <c r="E123" i="3"/>
  <c r="F123" i="3"/>
  <c r="G123" i="3"/>
  <c r="H123" i="3"/>
  <c r="I123" i="3"/>
  <c r="J123" i="3"/>
  <c r="K123" i="3"/>
  <c r="L123" i="3"/>
  <c r="M123" i="3"/>
  <c r="D126" i="3"/>
  <c r="E126" i="3"/>
  <c r="F126" i="3"/>
  <c r="G126" i="3"/>
  <c r="H126" i="3"/>
  <c r="I126" i="3"/>
  <c r="J126" i="3"/>
  <c r="K126" i="3"/>
  <c r="L126" i="3"/>
  <c r="M126" i="3"/>
  <c r="D127" i="3"/>
  <c r="E127" i="3"/>
  <c r="F127" i="3"/>
  <c r="G127" i="3"/>
  <c r="H127" i="3"/>
  <c r="I127" i="3"/>
  <c r="J127" i="3"/>
  <c r="K127" i="3"/>
  <c r="L127" i="3"/>
  <c r="M127" i="3"/>
  <c r="D128" i="3"/>
  <c r="E128" i="3"/>
  <c r="F128" i="3"/>
  <c r="G128" i="3"/>
  <c r="H128" i="3"/>
  <c r="I128" i="3"/>
  <c r="J128" i="3"/>
  <c r="K128" i="3"/>
  <c r="L128" i="3"/>
  <c r="M128" i="3"/>
  <c r="D9" i="3"/>
  <c r="E9" i="3"/>
  <c r="F9" i="3"/>
  <c r="G9" i="3"/>
  <c r="H9" i="3"/>
  <c r="I9" i="3"/>
  <c r="J9" i="3"/>
  <c r="K9" i="3"/>
  <c r="L9" i="3"/>
  <c r="M9" i="3"/>
  <c r="D10" i="3"/>
  <c r="E10" i="3"/>
  <c r="F10" i="3"/>
  <c r="G10" i="3"/>
  <c r="H10" i="3"/>
  <c r="I10" i="3"/>
  <c r="J10" i="3"/>
  <c r="K10" i="3"/>
  <c r="L10" i="3"/>
  <c r="M10" i="3"/>
  <c r="D11" i="3"/>
  <c r="E11" i="3"/>
  <c r="F11" i="3"/>
  <c r="G11" i="3"/>
  <c r="H11" i="3"/>
  <c r="I11" i="3"/>
  <c r="J11" i="3"/>
  <c r="K11" i="3"/>
  <c r="L11" i="3"/>
  <c r="M11" i="3"/>
  <c r="D12" i="3"/>
  <c r="E12" i="3"/>
  <c r="F12" i="3"/>
  <c r="G12" i="3"/>
  <c r="H12" i="3"/>
  <c r="I12" i="3"/>
  <c r="J12" i="3"/>
  <c r="K12" i="3"/>
  <c r="L12" i="3"/>
  <c r="M12" i="3"/>
  <c r="D13" i="3"/>
  <c r="E13" i="3"/>
  <c r="F13" i="3"/>
  <c r="G13" i="3"/>
  <c r="H13" i="3"/>
  <c r="I13" i="3"/>
  <c r="J13" i="3"/>
  <c r="K13" i="3"/>
  <c r="L13" i="3"/>
  <c r="M13" i="3"/>
  <c r="D14" i="3"/>
  <c r="E14" i="3"/>
  <c r="F14" i="3"/>
  <c r="G14" i="3"/>
  <c r="H14" i="3"/>
  <c r="I14" i="3"/>
  <c r="J14" i="3"/>
  <c r="K14" i="3"/>
  <c r="L14" i="3"/>
  <c r="M14" i="3"/>
  <c r="D15" i="3"/>
  <c r="E15" i="3"/>
  <c r="F15" i="3"/>
  <c r="G15" i="3"/>
  <c r="H15" i="3"/>
  <c r="I15" i="3"/>
  <c r="J15" i="3"/>
  <c r="K15" i="3"/>
  <c r="L15" i="3"/>
  <c r="M15" i="3"/>
  <c r="D16" i="3"/>
  <c r="E16" i="3"/>
  <c r="F16" i="3"/>
  <c r="G16" i="3"/>
  <c r="H16" i="3"/>
  <c r="I16" i="3"/>
  <c r="J16" i="3"/>
  <c r="K16" i="3"/>
  <c r="L16" i="3"/>
  <c r="M16" i="3"/>
  <c r="D18" i="3"/>
  <c r="E18" i="3"/>
  <c r="F18" i="3"/>
  <c r="G18" i="3"/>
  <c r="H18" i="3"/>
  <c r="I18" i="3"/>
  <c r="J18" i="3"/>
  <c r="K18" i="3"/>
  <c r="L18" i="3"/>
  <c r="M18" i="3"/>
  <c r="D19" i="3"/>
  <c r="E19" i="3"/>
  <c r="F19" i="3"/>
  <c r="G19" i="3"/>
  <c r="H19" i="3"/>
  <c r="I19" i="3"/>
  <c r="J19" i="3"/>
  <c r="K19" i="3"/>
  <c r="L19" i="3"/>
  <c r="M19" i="3"/>
  <c r="D20" i="3"/>
  <c r="E20" i="3"/>
  <c r="F20" i="3"/>
  <c r="G20" i="3"/>
  <c r="H20" i="3"/>
  <c r="I20" i="3"/>
  <c r="J20" i="3"/>
  <c r="K20" i="3"/>
  <c r="L20" i="3"/>
  <c r="M20" i="3"/>
  <c r="D21" i="3"/>
  <c r="E21" i="3"/>
  <c r="F21" i="3"/>
  <c r="G21" i="3"/>
  <c r="H21" i="3"/>
  <c r="I21" i="3"/>
  <c r="J21" i="3"/>
  <c r="K21" i="3"/>
  <c r="L21" i="3"/>
  <c r="M21" i="3"/>
  <c r="D22" i="3"/>
  <c r="E22" i="3"/>
  <c r="F22" i="3"/>
  <c r="G22" i="3"/>
  <c r="H22" i="3"/>
  <c r="I22" i="3"/>
  <c r="J22" i="3"/>
  <c r="K22" i="3"/>
  <c r="L22" i="3"/>
  <c r="M22" i="3"/>
  <c r="D23" i="3"/>
  <c r="E23" i="3"/>
  <c r="F23" i="3"/>
  <c r="G23" i="3"/>
  <c r="H23" i="3"/>
  <c r="I23" i="3"/>
  <c r="J23" i="3"/>
  <c r="K23" i="3"/>
  <c r="L23" i="3"/>
  <c r="M23" i="3"/>
  <c r="D24" i="3"/>
  <c r="E24" i="3"/>
  <c r="F24" i="3"/>
  <c r="G24" i="3"/>
  <c r="H24" i="3"/>
  <c r="I24" i="3"/>
  <c r="J24" i="3"/>
  <c r="K24" i="3"/>
  <c r="L24" i="3"/>
  <c r="M24" i="3"/>
  <c r="C9" i="3"/>
  <c r="A134" i="3"/>
  <c r="A133" i="3"/>
  <c r="C128" i="3"/>
  <c r="B128" i="3"/>
  <c r="C127" i="3"/>
  <c r="B127" i="3"/>
  <c r="C126" i="3"/>
  <c r="B126" i="3"/>
  <c r="C123" i="3"/>
  <c r="B123" i="3"/>
  <c r="C122" i="3"/>
  <c r="B122" i="3"/>
  <c r="C121" i="3"/>
  <c r="B121" i="3"/>
  <c r="C120" i="3"/>
  <c r="B120" i="3"/>
  <c r="C119" i="3"/>
  <c r="B119" i="3"/>
  <c r="C118" i="3"/>
  <c r="B118" i="3"/>
  <c r="C117" i="3"/>
  <c r="B117" i="3"/>
  <c r="C114" i="3"/>
  <c r="B114" i="3"/>
  <c r="C113" i="3"/>
  <c r="B113" i="3"/>
  <c r="C112" i="3"/>
  <c r="B112" i="3"/>
  <c r="C111" i="3"/>
  <c r="B111" i="3"/>
  <c r="C108" i="3"/>
  <c r="B108" i="3"/>
  <c r="C107" i="3"/>
  <c r="B107" i="3"/>
  <c r="C106" i="3"/>
  <c r="B106" i="3"/>
  <c r="C105" i="3"/>
  <c r="B105" i="3"/>
  <c r="C104" i="3"/>
  <c r="B104" i="3"/>
  <c r="C103" i="3"/>
  <c r="B103" i="3"/>
  <c r="C102" i="3"/>
  <c r="B102" i="3"/>
  <c r="C101" i="3"/>
  <c r="B101" i="3"/>
  <c r="C100" i="3"/>
  <c r="B100" i="3"/>
  <c r="C99" i="3"/>
  <c r="B99" i="3"/>
  <c r="C98" i="3"/>
  <c r="B98" i="3"/>
  <c r="C97" i="3"/>
  <c r="B97" i="3"/>
  <c r="C93" i="3"/>
  <c r="B93" i="3"/>
  <c r="C92" i="3"/>
  <c r="B92" i="3"/>
  <c r="C91" i="3"/>
  <c r="B91" i="3"/>
  <c r="C88" i="3"/>
  <c r="B88" i="3"/>
  <c r="C87" i="3"/>
  <c r="B87" i="3"/>
  <c r="C86" i="3"/>
  <c r="B86" i="3"/>
  <c r="C85" i="3"/>
  <c r="B85" i="3"/>
  <c r="C84" i="3"/>
  <c r="B84" i="3"/>
  <c r="C83" i="3"/>
  <c r="B83" i="3"/>
  <c r="C82" i="3"/>
  <c r="B82" i="3"/>
  <c r="C81" i="3"/>
  <c r="B81" i="3"/>
  <c r="C80" i="3"/>
  <c r="B80" i="3"/>
  <c r="C79" i="3"/>
  <c r="B79" i="3"/>
  <c r="C78" i="3"/>
  <c r="B78" i="3"/>
  <c r="C77" i="3"/>
  <c r="B77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0" i="3"/>
  <c r="B50" i="3"/>
  <c r="C49" i="3"/>
  <c r="B49" i="3"/>
  <c r="C48" i="3"/>
  <c r="B48" i="3"/>
  <c r="C47" i="3"/>
  <c r="B47" i="3"/>
  <c r="C46" i="3"/>
  <c r="B46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4" i="3"/>
  <c r="B34" i="3"/>
  <c r="C33" i="3"/>
  <c r="B33" i="3"/>
  <c r="C30" i="3"/>
  <c r="C29" i="3"/>
  <c r="B29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6" i="3"/>
  <c r="B16" i="3"/>
  <c r="C15" i="3"/>
  <c r="C14" i="3"/>
  <c r="C13" i="3"/>
  <c r="C12" i="3"/>
  <c r="C11" i="3"/>
  <c r="C10" i="3"/>
  <c r="A134" i="2"/>
  <c r="A133" i="2"/>
  <c r="C9" i="2"/>
  <c r="C10" i="2"/>
  <c r="C11" i="2"/>
  <c r="C14" i="2"/>
  <c r="C15" i="2"/>
  <c r="B16" i="2"/>
  <c r="C16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9" i="2"/>
  <c r="C29" i="2"/>
  <c r="B30" i="2"/>
  <c r="C30" i="2"/>
  <c r="B33" i="2"/>
  <c r="C33" i="2"/>
  <c r="B34" i="2"/>
  <c r="C34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6" i="2"/>
  <c r="C46" i="2"/>
  <c r="B47" i="2"/>
  <c r="C47" i="2"/>
  <c r="B48" i="2"/>
  <c r="C48" i="2"/>
  <c r="B49" i="2"/>
  <c r="C49" i="2"/>
  <c r="B50" i="2"/>
  <c r="C50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C91" i="2"/>
  <c r="B92" i="2"/>
  <c r="C92" i="2"/>
  <c r="B93" i="2"/>
  <c r="C93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11" i="2"/>
  <c r="C111" i="2"/>
  <c r="B112" i="2"/>
  <c r="C112" i="2"/>
  <c r="B113" i="2"/>
  <c r="C113" i="2"/>
  <c r="B114" i="2"/>
  <c r="C114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6" i="2"/>
  <c r="C126" i="2"/>
  <c r="B127" i="2"/>
  <c r="C127" i="2"/>
  <c r="B128" i="2"/>
  <c r="C128" i="2"/>
  <c r="H35" i="4" l="1"/>
  <c r="D51" i="4"/>
  <c r="L51" i="4"/>
  <c r="L75" i="4"/>
  <c r="H95" i="4"/>
  <c r="D109" i="4"/>
  <c r="L109" i="4"/>
  <c r="D115" i="4"/>
  <c r="L115" i="4"/>
  <c r="H129" i="4"/>
  <c r="B25" i="5"/>
  <c r="B134" i="5" s="1"/>
  <c r="J25" i="5"/>
  <c r="J134" i="5" s="1"/>
  <c r="F35" i="5"/>
  <c r="F44" i="5"/>
  <c r="J109" i="5"/>
  <c r="B124" i="5"/>
  <c r="J124" i="5"/>
  <c r="F129" i="5"/>
  <c r="K35" i="6"/>
  <c r="C44" i="6"/>
  <c r="G75" i="6"/>
  <c r="C129" i="6"/>
  <c r="C17" i="7"/>
  <c r="C133" i="7" s="1"/>
  <c r="K17" i="7"/>
  <c r="K133" i="7" s="1"/>
  <c r="C25" i="7"/>
  <c r="C134" i="7" s="1"/>
  <c r="G31" i="7"/>
  <c r="G35" i="7"/>
  <c r="C51" i="7"/>
  <c r="K51" i="7"/>
  <c r="G95" i="7"/>
  <c r="C115" i="7"/>
  <c r="K115" i="7"/>
  <c r="C124" i="7"/>
  <c r="G129" i="7"/>
  <c r="H17" i="8"/>
  <c r="H133" i="8" s="1"/>
  <c r="D35" i="8"/>
  <c r="L35" i="8"/>
  <c r="H51" i="8"/>
  <c r="H75" i="8"/>
  <c r="D95" i="8"/>
  <c r="L95" i="8"/>
  <c r="L129" i="8"/>
  <c r="E17" i="9"/>
  <c r="E133" i="9" s="1"/>
  <c r="M17" i="9"/>
  <c r="M133" i="9" s="1"/>
  <c r="I31" i="9"/>
  <c r="I35" i="9"/>
  <c r="E75" i="9"/>
  <c r="E124" i="9"/>
  <c r="I129" i="9"/>
  <c r="G35" i="10"/>
  <c r="C51" i="10"/>
  <c r="K51" i="10"/>
  <c r="K75" i="10"/>
  <c r="G89" i="10"/>
  <c r="C115" i="10"/>
  <c r="K115" i="10"/>
  <c r="C124" i="10"/>
  <c r="K124" i="10"/>
  <c r="G17" i="11"/>
  <c r="G133" i="11" s="1"/>
  <c r="K35" i="11"/>
  <c r="G51" i="11"/>
  <c r="C62" i="11"/>
  <c r="C89" i="11"/>
  <c r="K89" i="11"/>
  <c r="G115" i="11"/>
  <c r="G124" i="11"/>
  <c r="C129" i="11"/>
  <c r="K129" i="11"/>
  <c r="C31" i="4"/>
  <c r="C35" i="4"/>
  <c r="K35" i="4"/>
  <c r="K95" i="4"/>
  <c r="G115" i="4"/>
  <c r="E25" i="5"/>
  <c r="E134" i="5" s="1"/>
  <c r="M25" i="5"/>
  <c r="M134" i="5" s="1"/>
  <c r="I35" i="5"/>
  <c r="E115" i="5"/>
  <c r="M115" i="5"/>
  <c r="E124" i="5"/>
  <c r="I129" i="5"/>
  <c r="F35" i="6"/>
  <c r="J115" i="6"/>
  <c r="F129" i="6"/>
  <c r="F25" i="7"/>
  <c r="F134" i="7" s="1"/>
  <c r="B35" i="7"/>
  <c r="J35" i="7"/>
  <c r="J95" i="7"/>
  <c r="F115" i="7"/>
  <c r="B129" i="7"/>
  <c r="J129" i="7"/>
  <c r="C17" i="8"/>
  <c r="C133" i="8" s="1"/>
  <c r="K17" i="8"/>
  <c r="K133" i="8" s="1"/>
  <c r="C25" i="8"/>
  <c r="C134" i="8" s="1"/>
  <c r="G35" i="8"/>
  <c r="K51" i="8"/>
  <c r="G62" i="8"/>
  <c r="G89" i="8"/>
  <c r="C109" i="8"/>
  <c r="K109" i="8"/>
  <c r="C115" i="8"/>
  <c r="K115" i="8"/>
  <c r="H17" i="9"/>
  <c r="H133" i="9" s="1"/>
  <c r="H135" i="9" s="1"/>
  <c r="H140" i="9" s="1"/>
  <c r="H25" i="9"/>
  <c r="H134" i="9" s="1"/>
  <c r="L31" i="9"/>
  <c r="D35" i="9"/>
  <c r="L35" i="9"/>
  <c r="L44" i="9"/>
  <c r="H51" i="9"/>
  <c r="D89" i="9"/>
  <c r="L89" i="9"/>
  <c r="H109" i="9"/>
  <c r="B35" i="10"/>
  <c r="J35" i="10"/>
  <c r="F51" i="10"/>
  <c r="B95" i="10"/>
  <c r="J95" i="10"/>
  <c r="B129" i="10"/>
  <c r="J129" i="10"/>
  <c r="J17" i="11"/>
  <c r="J133" i="11" s="1"/>
  <c r="F31" i="11"/>
  <c r="F35" i="11"/>
  <c r="B75" i="11"/>
  <c r="J75" i="11"/>
  <c r="F95" i="11"/>
  <c r="J109" i="11"/>
  <c r="M62" i="4"/>
  <c r="M95" i="4"/>
  <c r="E129" i="4"/>
  <c r="M129" i="4"/>
  <c r="C31" i="5"/>
  <c r="C35" i="5"/>
  <c r="K35" i="5"/>
  <c r="C62" i="5"/>
  <c r="K95" i="5"/>
  <c r="G115" i="5"/>
  <c r="C129" i="5"/>
  <c r="K129" i="5"/>
  <c r="L17" i="6"/>
  <c r="L133" i="6" s="1"/>
  <c r="D25" i="6"/>
  <c r="D134" i="6" s="1"/>
  <c r="L25" i="6"/>
  <c r="L134" i="6" s="1"/>
  <c r="L135" i="6" s="1"/>
  <c r="L140" i="6" s="1"/>
  <c r="H31" i="6"/>
  <c r="H35" i="6"/>
  <c r="H95" i="6"/>
  <c r="L109" i="6"/>
  <c r="D115" i="6"/>
  <c r="L115" i="6"/>
  <c r="L124" i="6"/>
  <c r="H129" i="6"/>
  <c r="H17" i="7"/>
  <c r="H133" i="7" s="1"/>
  <c r="D31" i="7"/>
  <c r="L31" i="7"/>
  <c r="L62" i="7"/>
  <c r="D89" i="7"/>
  <c r="D95" i="7"/>
  <c r="L95" i="7"/>
  <c r="H109" i="7"/>
  <c r="H115" i="7"/>
  <c r="D129" i="7"/>
  <c r="L129" i="7"/>
  <c r="E17" i="8"/>
  <c r="E133" i="8" s="1"/>
  <c r="M17" i="8"/>
  <c r="M133" i="8" s="1"/>
  <c r="I31" i="8"/>
  <c r="I35" i="8"/>
  <c r="I62" i="8"/>
  <c r="E115" i="8"/>
  <c r="M115" i="8"/>
  <c r="E124" i="8"/>
  <c r="J25" i="9"/>
  <c r="J134" i="9" s="1"/>
  <c r="F35" i="9"/>
  <c r="F95" i="9"/>
  <c r="J124" i="9"/>
  <c r="H25" i="10"/>
  <c r="H134" i="10" s="1"/>
  <c r="L31" i="10"/>
  <c r="D35" i="10"/>
  <c r="L35" i="10"/>
  <c r="D95" i="10"/>
  <c r="H109" i="10"/>
  <c r="H115" i="10"/>
  <c r="H124" i="10"/>
  <c r="D129" i="10"/>
  <c r="D17" i="11"/>
  <c r="D133" i="11" s="1"/>
  <c r="H35" i="11"/>
  <c r="L51" i="11"/>
  <c r="H95" i="11"/>
  <c r="L115" i="11"/>
  <c r="J17" i="4"/>
  <c r="J133" i="4" s="1"/>
  <c r="J25" i="4"/>
  <c r="J134" i="4" s="1"/>
  <c r="F31" i="4"/>
  <c r="F35" i="4"/>
  <c r="F62" i="4"/>
  <c r="B115" i="4"/>
  <c r="J115" i="4"/>
  <c r="B124" i="4"/>
  <c r="J124" i="4"/>
  <c r="F129" i="4"/>
  <c r="D35" i="5"/>
  <c r="L35" i="5"/>
  <c r="H51" i="5"/>
  <c r="H75" i="5"/>
  <c r="D95" i="5"/>
  <c r="H109" i="5"/>
  <c r="E25" i="6"/>
  <c r="E134" i="6" s="1"/>
  <c r="I35" i="6"/>
  <c r="I44" i="6"/>
  <c r="M51" i="6"/>
  <c r="I95" i="6"/>
  <c r="M115" i="6"/>
  <c r="E31" i="7"/>
  <c r="E35" i="7"/>
  <c r="M35" i="7"/>
  <c r="E95" i="7"/>
  <c r="M95" i="7"/>
  <c r="I109" i="7"/>
  <c r="I115" i="7"/>
  <c r="F17" i="8"/>
  <c r="F133" i="8" s="1"/>
  <c r="F25" i="8"/>
  <c r="F134" i="8" s="1"/>
  <c r="B31" i="8"/>
  <c r="F115" i="8"/>
  <c r="B129" i="8"/>
  <c r="J129" i="8"/>
  <c r="C25" i="9"/>
  <c r="C134" i="9" s="1"/>
  <c r="K25" i="9"/>
  <c r="K134" i="9" s="1"/>
  <c r="G35" i="9"/>
  <c r="G44" i="9"/>
  <c r="C51" i="9"/>
  <c r="K51" i="9"/>
  <c r="G89" i="9"/>
  <c r="G95" i="9"/>
  <c r="C115" i="9"/>
  <c r="K115" i="9"/>
  <c r="E35" i="10"/>
  <c r="M35" i="10"/>
  <c r="I51" i="10"/>
  <c r="E89" i="10"/>
  <c r="E95" i="10"/>
  <c r="I115" i="10"/>
  <c r="I35" i="11"/>
  <c r="E51" i="11"/>
  <c r="M51" i="11"/>
  <c r="I89" i="11"/>
  <c r="E115" i="11"/>
  <c r="B68" i="22"/>
  <c r="B20" i="22"/>
  <c r="B53" i="22"/>
  <c r="B49" i="22"/>
  <c r="B48" i="22"/>
  <c r="B112" i="22"/>
  <c r="D9" i="2"/>
  <c r="B9" i="22" s="1"/>
  <c r="B17" i="22" s="1"/>
  <c r="B132" i="22" s="1"/>
  <c r="F44" i="11"/>
  <c r="M51" i="10"/>
  <c r="L17" i="7"/>
  <c r="L133" i="7" s="1"/>
  <c r="F44" i="7"/>
  <c r="D124" i="6"/>
  <c r="I89" i="6"/>
  <c r="J35" i="6"/>
  <c r="B115" i="6"/>
  <c r="E44" i="4"/>
  <c r="F95" i="10"/>
  <c r="H124" i="9"/>
  <c r="B109" i="11"/>
  <c r="G95" i="8"/>
  <c r="K115" i="4"/>
  <c r="C89" i="8"/>
  <c r="D25" i="8"/>
  <c r="D134" i="8" s="1"/>
  <c r="D135" i="8" s="1"/>
  <c r="D140" i="8" s="1"/>
  <c r="H25" i="8"/>
  <c r="H134" i="8" s="1"/>
  <c r="H135" i="8" s="1"/>
  <c r="H140" i="8" s="1"/>
  <c r="B17" i="10"/>
  <c r="B133" i="10" s="1"/>
  <c r="E51" i="6"/>
  <c r="M115" i="11"/>
  <c r="F109" i="11"/>
  <c r="F129" i="11"/>
  <c r="J17" i="5"/>
  <c r="J133" i="5" s="1"/>
  <c r="J135" i="5" s="1"/>
  <c r="J140" i="5" s="1"/>
  <c r="F17" i="10"/>
  <c r="F133" i="10" s="1"/>
  <c r="J17" i="10"/>
  <c r="J133" i="10" s="1"/>
  <c r="F115" i="4"/>
  <c r="G17" i="10"/>
  <c r="G133" i="10" s="1"/>
  <c r="D17" i="5"/>
  <c r="D133" i="5" s="1"/>
  <c r="L17" i="5"/>
  <c r="L133" i="5" s="1"/>
  <c r="D17" i="10"/>
  <c r="D133" i="10" s="1"/>
  <c r="H17" i="10"/>
  <c r="H133" i="10" s="1"/>
  <c r="H135" i="10" s="1"/>
  <c r="H140" i="10" s="1"/>
  <c r="B17" i="8"/>
  <c r="B133" i="8" s="1"/>
  <c r="B17" i="5"/>
  <c r="B133" i="5" s="1"/>
  <c r="B135" i="5" s="1"/>
  <c r="B140" i="5" s="1"/>
  <c r="B17" i="4"/>
  <c r="B133" i="4" s="1"/>
  <c r="H44" i="6"/>
  <c r="D129" i="8"/>
  <c r="J95" i="11"/>
  <c r="F25" i="9"/>
  <c r="F134" i="9" s="1"/>
  <c r="M62" i="8"/>
  <c r="C17" i="4"/>
  <c r="C133" i="4" s="1"/>
  <c r="G89" i="4"/>
  <c r="F109" i="10"/>
  <c r="F129" i="9"/>
  <c r="E62" i="4"/>
  <c r="K129" i="4"/>
  <c r="E89" i="11"/>
  <c r="C62" i="8"/>
  <c r="M75" i="9"/>
  <c r="K115" i="5"/>
  <c r="C89" i="7"/>
  <c r="E35" i="5"/>
  <c r="K44" i="6"/>
  <c r="C89" i="10"/>
  <c r="E44" i="5"/>
  <c r="I51" i="6"/>
  <c r="M89" i="6"/>
  <c r="E115" i="6"/>
  <c r="I124" i="9"/>
  <c r="I17" i="10"/>
  <c r="I133" i="10" s="1"/>
  <c r="D75" i="4"/>
  <c r="D95" i="4"/>
  <c r="E62" i="5"/>
  <c r="K129" i="7"/>
  <c r="K25" i="8"/>
  <c r="K134" i="8" s="1"/>
  <c r="K135" i="8" s="1"/>
  <c r="K140" i="8" s="1"/>
  <c r="K89" i="8"/>
  <c r="K25" i="7"/>
  <c r="K134" i="7" s="1"/>
  <c r="C51" i="8"/>
  <c r="H17" i="5"/>
  <c r="H133" i="5" s="1"/>
  <c r="L89" i="7"/>
  <c r="C89" i="5"/>
  <c r="G89" i="7"/>
  <c r="G25" i="8"/>
  <c r="G134" i="8" s="1"/>
  <c r="G135" i="8" s="1"/>
  <c r="G140" i="8" s="1"/>
  <c r="C89" i="4"/>
  <c r="K62" i="5"/>
  <c r="G44" i="7"/>
  <c r="G115" i="7"/>
  <c r="G51" i="5"/>
  <c r="G51" i="10"/>
  <c r="C115" i="4"/>
  <c r="K124" i="4"/>
  <c r="M89" i="11"/>
  <c r="D114" i="2"/>
  <c r="B113" i="22" s="1"/>
  <c r="D59" i="2"/>
  <c r="B59" i="22" s="1"/>
  <c r="D55" i="2"/>
  <c r="B55" i="22" s="1"/>
  <c r="D49" i="2"/>
  <c r="D43" i="2"/>
  <c r="B43" i="22" s="1"/>
  <c r="D39" i="2"/>
  <c r="B39" i="22" s="1"/>
  <c r="C35" i="6"/>
  <c r="D127" i="2"/>
  <c r="B126" i="22" s="1"/>
  <c r="D105" i="2"/>
  <c r="B104" i="22" s="1"/>
  <c r="D97" i="2"/>
  <c r="B96" i="22" s="1"/>
  <c r="D84" i="2"/>
  <c r="B84" i="22" s="1"/>
  <c r="D46" i="2"/>
  <c r="B46" i="22" s="1"/>
  <c r="D24" i="2"/>
  <c r="B24" i="22" s="1"/>
  <c r="D22" i="2"/>
  <c r="B22" i="22" s="1"/>
  <c r="M89" i="10"/>
  <c r="I35" i="7"/>
  <c r="N48" i="4"/>
  <c r="N100" i="5"/>
  <c r="N107" i="5"/>
  <c r="N114" i="5"/>
  <c r="L95" i="10"/>
  <c r="G124" i="10"/>
  <c r="C115" i="5"/>
  <c r="N46" i="4"/>
  <c r="J51" i="5"/>
  <c r="N102" i="5"/>
  <c r="N106" i="5"/>
  <c r="N79" i="9"/>
  <c r="N84" i="9"/>
  <c r="N86" i="9"/>
  <c r="N87" i="9"/>
  <c r="N88" i="9"/>
  <c r="D25" i="11"/>
  <c r="D134" i="11" s="1"/>
  <c r="H25" i="11"/>
  <c r="H134" i="11" s="1"/>
  <c r="H135" i="11" s="1"/>
  <c r="H140" i="11" s="1"/>
  <c r="L25" i="11"/>
  <c r="L134" i="11" s="1"/>
  <c r="H124" i="11"/>
  <c r="N118" i="11"/>
  <c r="N119" i="11"/>
  <c r="N120" i="11"/>
  <c r="N121" i="11"/>
  <c r="N20" i="10"/>
  <c r="D25" i="10"/>
  <c r="D134" i="10" s="1"/>
  <c r="L25" i="10"/>
  <c r="L134" i="10" s="1"/>
  <c r="N57" i="10"/>
  <c r="N58" i="10"/>
  <c r="N59" i="10"/>
  <c r="N65" i="10"/>
  <c r="N68" i="10"/>
  <c r="N69" i="10"/>
  <c r="N71" i="10"/>
  <c r="N73" i="10"/>
  <c r="N80" i="10"/>
  <c r="N81" i="10"/>
  <c r="N85" i="10"/>
  <c r="N86" i="10"/>
  <c r="N10" i="10"/>
  <c r="N11" i="10"/>
  <c r="N12" i="10"/>
  <c r="N14" i="10"/>
  <c r="N15" i="10"/>
  <c r="N16" i="10"/>
  <c r="N21" i="10"/>
  <c r="N22" i="10"/>
  <c r="N24" i="10"/>
  <c r="N118" i="10"/>
  <c r="N119" i="10"/>
  <c r="N120" i="10"/>
  <c r="N121" i="10"/>
  <c r="N127" i="10"/>
  <c r="N128" i="10"/>
  <c r="G129" i="10"/>
  <c r="N10" i="11"/>
  <c r="N11" i="11"/>
  <c r="N12" i="11"/>
  <c r="N14" i="11"/>
  <c r="N15" i="11"/>
  <c r="N16" i="11"/>
  <c r="N20" i="11"/>
  <c r="N21" i="11"/>
  <c r="N22" i="11"/>
  <c r="N24" i="11"/>
  <c r="D44" i="11"/>
  <c r="H44" i="11"/>
  <c r="L44" i="11"/>
  <c r="D51" i="11"/>
  <c r="H51" i="11"/>
  <c r="B62" i="11"/>
  <c r="J62" i="11"/>
  <c r="N55" i="11"/>
  <c r="F62" i="11"/>
  <c r="N57" i="11"/>
  <c r="N58" i="11"/>
  <c r="N59" i="11"/>
  <c r="N60" i="11"/>
  <c r="N65" i="11"/>
  <c r="F75" i="11"/>
  <c r="N68" i="11"/>
  <c r="N69" i="11"/>
  <c r="N71" i="11"/>
  <c r="N73" i="11"/>
  <c r="B89" i="11"/>
  <c r="N80" i="11"/>
  <c r="N81" i="11"/>
  <c r="N84" i="11"/>
  <c r="N85" i="11"/>
  <c r="N86" i="11"/>
  <c r="J89" i="11"/>
  <c r="I109" i="11"/>
  <c r="N127" i="11"/>
  <c r="D51" i="10"/>
  <c r="F75" i="10"/>
  <c r="B89" i="10"/>
  <c r="M115" i="9"/>
  <c r="C17" i="10"/>
  <c r="C133" i="10" s="1"/>
  <c r="K17" i="10"/>
  <c r="K133" i="10" s="1"/>
  <c r="C25" i="10"/>
  <c r="C134" i="10" s="1"/>
  <c r="G25" i="10"/>
  <c r="G134" i="10" s="1"/>
  <c r="K25" i="10"/>
  <c r="K134" i="10" s="1"/>
  <c r="K31" i="10"/>
  <c r="C35" i="10"/>
  <c r="K62" i="10"/>
  <c r="C75" i="10"/>
  <c r="C95" i="10"/>
  <c r="G95" i="10"/>
  <c r="K95" i="10"/>
  <c r="N99" i="10"/>
  <c r="N100" i="10"/>
  <c r="N105" i="10"/>
  <c r="N107" i="10"/>
  <c r="N108" i="10"/>
  <c r="N112" i="10"/>
  <c r="N113" i="10"/>
  <c r="N114" i="10"/>
  <c r="L124" i="10"/>
  <c r="D124" i="10"/>
  <c r="C17" i="11"/>
  <c r="C133" i="11" s="1"/>
  <c r="K17" i="11"/>
  <c r="K133" i="11" s="1"/>
  <c r="C25" i="11"/>
  <c r="C134" i="11" s="1"/>
  <c r="G25" i="11"/>
  <c r="G134" i="11" s="1"/>
  <c r="G135" i="11" s="1"/>
  <c r="G140" i="11" s="1"/>
  <c r="K25" i="11"/>
  <c r="K134" i="11" s="1"/>
  <c r="K31" i="11"/>
  <c r="C35" i="11"/>
  <c r="K62" i="11"/>
  <c r="C75" i="11"/>
  <c r="C95" i="11"/>
  <c r="G95" i="11"/>
  <c r="K95" i="11"/>
  <c r="N100" i="11"/>
  <c r="N101" i="11"/>
  <c r="N103" i="11"/>
  <c r="N105" i="11"/>
  <c r="N107" i="11"/>
  <c r="N108" i="11"/>
  <c r="N112" i="11"/>
  <c r="N113" i="11"/>
  <c r="N114" i="11"/>
  <c r="L124" i="11"/>
  <c r="D124" i="11"/>
  <c r="G129" i="11"/>
  <c r="D44" i="10"/>
  <c r="H44" i="10"/>
  <c r="B62" i="10"/>
  <c r="F62" i="10"/>
  <c r="N93" i="6"/>
  <c r="N98" i="8"/>
  <c r="N99" i="8"/>
  <c r="N100" i="8"/>
  <c r="N101" i="8"/>
  <c r="N102" i="8"/>
  <c r="N103" i="8"/>
  <c r="N105" i="8"/>
  <c r="N106" i="8"/>
  <c r="N112" i="8"/>
  <c r="N114" i="8"/>
  <c r="N38" i="9"/>
  <c r="N39" i="9"/>
  <c r="N42" i="9"/>
  <c r="N38" i="10"/>
  <c r="N40" i="10"/>
  <c r="N42" i="10"/>
  <c r="N47" i="10"/>
  <c r="N49" i="10"/>
  <c r="N50" i="10"/>
  <c r="H62" i="10"/>
  <c r="H75" i="10"/>
  <c r="I124" i="10"/>
  <c r="E129" i="10"/>
  <c r="I129" i="10"/>
  <c r="M129" i="10"/>
  <c r="N38" i="11"/>
  <c r="N40" i="11"/>
  <c r="N42" i="11"/>
  <c r="N47" i="11"/>
  <c r="N49" i="11"/>
  <c r="N50" i="11"/>
  <c r="H62" i="11"/>
  <c r="H75" i="11"/>
  <c r="D129" i="11"/>
  <c r="N49" i="4"/>
  <c r="N99" i="5"/>
  <c r="N101" i="5"/>
  <c r="N105" i="5"/>
  <c r="N112" i="5"/>
  <c r="B95" i="7"/>
  <c r="N80" i="9"/>
  <c r="N83" i="9"/>
  <c r="N85" i="9"/>
  <c r="L44" i="10"/>
  <c r="H51" i="10"/>
  <c r="J62" i="10"/>
  <c r="N55" i="10"/>
  <c r="N60" i="10"/>
  <c r="N84" i="10"/>
  <c r="J89" i="10"/>
  <c r="I109" i="10"/>
  <c r="N48" i="5"/>
  <c r="N49" i="5"/>
  <c r="B62" i="5"/>
  <c r="E17" i="10"/>
  <c r="E133" i="10" s="1"/>
  <c r="M17" i="10"/>
  <c r="M133" i="10" s="1"/>
  <c r="E25" i="10"/>
  <c r="E134" i="10" s="1"/>
  <c r="I25" i="10"/>
  <c r="I134" i="10" s="1"/>
  <c r="M25" i="10"/>
  <c r="M134" i="10" s="1"/>
  <c r="E31" i="10"/>
  <c r="I31" i="10"/>
  <c r="C44" i="10"/>
  <c r="K44" i="10"/>
  <c r="M95" i="10"/>
  <c r="D115" i="10"/>
  <c r="E17" i="11"/>
  <c r="E133" i="11" s="1"/>
  <c r="M17" i="11"/>
  <c r="M133" i="11" s="1"/>
  <c r="E25" i="11"/>
  <c r="E134" i="11" s="1"/>
  <c r="I25" i="11"/>
  <c r="I134" i="11" s="1"/>
  <c r="I135" i="11" s="1"/>
  <c r="I140" i="11" s="1"/>
  <c r="M25" i="11"/>
  <c r="M134" i="11" s="1"/>
  <c r="E31" i="11"/>
  <c r="I31" i="11"/>
  <c r="C44" i="11"/>
  <c r="K44" i="11"/>
  <c r="M95" i="11"/>
  <c r="D109" i="11"/>
  <c r="D115" i="11"/>
  <c r="E129" i="11"/>
  <c r="I129" i="11"/>
  <c r="M129" i="11"/>
  <c r="L17" i="9"/>
  <c r="L133" i="9" s="1"/>
  <c r="D25" i="9"/>
  <c r="D134" i="9" s="1"/>
  <c r="D135" i="9" s="1"/>
  <c r="D140" i="9" s="1"/>
  <c r="L25" i="9"/>
  <c r="L134" i="9" s="1"/>
  <c r="E35" i="9"/>
  <c r="M35" i="9"/>
  <c r="J44" i="9"/>
  <c r="D62" i="9"/>
  <c r="L62" i="9"/>
  <c r="E95" i="9"/>
  <c r="I95" i="9"/>
  <c r="M95" i="9"/>
  <c r="C124" i="9"/>
  <c r="G124" i="9"/>
  <c r="K124" i="9"/>
  <c r="E25" i="9"/>
  <c r="E134" i="9" s="1"/>
  <c r="E135" i="9" s="1"/>
  <c r="E140" i="9" s="1"/>
  <c r="I25" i="9"/>
  <c r="I134" i="9" s="1"/>
  <c r="I135" i="9" s="1"/>
  <c r="I140" i="9" s="1"/>
  <c r="N34" i="9"/>
  <c r="J35" i="9"/>
  <c r="N48" i="9"/>
  <c r="F51" i="9"/>
  <c r="N49" i="9"/>
  <c r="E115" i="9"/>
  <c r="N11" i="9"/>
  <c r="N12" i="9"/>
  <c r="N13" i="9"/>
  <c r="N14" i="9"/>
  <c r="N15" i="9"/>
  <c r="N16" i="9"/>
  <c r="N18" i="9"/>
  <c r="N19" i="9"/>
  <c r="N20" i="9"/>
  <c r="N23" i="9"/>
  <c r="N24" i="9"/>
  <c r="H44" i="9"/>
  <c r="N58" i="9"/>
  <c r="N59" i="9"/>
  <c r="N60" i="9"/>
  <c r="C95" i="9"/>
  <c r="N101" i="9"/>
  <c r="N102" i="9"/>
  <c r="J109" i="9"/>
  <c r="N105" i="9"/>
  <c r="N107" i="9"/>
  <c r="N112" i="9"/>
  <c r="E44" i="9"/>
  <c r="N65" i="9"/>
  <c r="N67" i="9"/>
  <c r="J75" i="9"/>
  <c r="N70" i="9"/>
  <c r="M89" i="9"/>
  <c r="D95" i="9"/>
  <c r="H95" i="9"/>
  <c r="L95" i="9"/>
  <c r="C109" i="9"/>
  <c r="K109" i="9"/>
  <c r="N121" i="9"/>
  <c r="N123" i="9"/>
  <c r="G129" i="9"/>
  <c r="B75" i="9"/>
  <c r="M89" i="8"/>
  <c r="I95" i="8"/>
  <c r="E95" i="8"/>
  <c r="J109" i="8"/>
  <c r="N30" i="8"/>
  <c r="H44" i="8"/>
  <c r="L44" i="8"/>
  <c r="D62" i="8"/>
  <c r="H62" i="8"/>
  <c r="L62" i="8"/>
  <c r="H89" i="8"/>
  <c r="I115" i="8"/>
  <c r="C124" i="8"/>
  <c r="K124" i="8"/>
  <c r="G124" i="8"/>
  <c r="C129" i="8"/>
  <c r="G129" i="8"/>
  <c r="K129" i="8"/>
  <c r="L135" i="8"/>
  <c r="L140" i="8" s="1"/>
  <c r="M35" i="8"/>
  <c r="D31" i="8"/>
  <c r="N34" i="8"/>
  <c r="J35" i="8"/>
  <c r="N37" i="8"/>
  <c r="F44" i="8"/>
  <c r="J44" i="8"/>
  <c r="N39" i="8"/>
  <c r="N42" i="8"/>
  <c r="N43" i="8"/>
  <c r="N48" i="8"/>
  <c r="F51" i="8"/>
  <c r="J51" i="8"/>
  <c r="N49" i="8"/>
  <c r="N53" i="8"/>
  <c r="N57" i="8"/>
  <c r="N58" i="8"/>
  <c r="N60" i="8"/>
  <c r="N61" i="8"/>
  <c r="N66" i="8"/>
  <c r="N67" i="8"/>
  <c r="F75" i="8"/>
  <c r="N69" i="8"/>
  <c r="N70" i="8"/>
  <c r="N71" i="8"/>
  <c r="N73" i="8"/>
  <c r="N74" i="8"/>
  <c r="N79" i="8"/>
  <c r="N80" i="8"/>
  <c r="N82" i="8"/>
  <c r="N83" i="8"/>
  <c r="N84" i="8"/>
  <c r="N86" i="8"/>
  <c r="N87" i="8"/>
  <c r="N88" i="8"/>
  <c r="N92" i="8"/>
  <c r="N93" i="8"/>
  <c r="G115" i="8"/>
  <c r="M129" i="8"/>
  <c r="N10" i="8"/>
  <c r="N11" i="8"/>
  <c r="N12" i="8"/>
  <c r="N13" i="8"/>
  <c r="N14" i="8"/>
  <c r="N15" i="8"/>
  <c r="N16" i="8"/>
  <c r="N18" i="8"/>
  <c r="N19" i="8"/>
  <c r="N21" i="8"/>
  <c r="N22" i="8"/>
  <c r="N23" i="8"/>
  <c r="N24" i="8"/>
  <c r="D109" i="8"/>
  <c r="N117" i="8"/>
  <c r="N120" i="8"/>
  <c r="N121" i="8"/>
  <c r="J124" i="8"/>
  <c r="N123" i="8"/>
  <c r="N128" i="8"/>
  <c r="B44" i="8"/>
  <c r="B62" i="8"/>
  <c r="N10" i="7"/>
  <c r="N11" i="7"/>
  <c r="N12" i="7"/>
  <c r="N13" i="7"/>
  <c r="N14" i="7"/>
  <c r="E25" i="7"/>
  <c r="E134" i="7" s="1"/>
  <c r="I25" i="7"/>
  <c r="I134" i="7" s="1"/>
  <c r="M25" i="7"/>
  <c r="M134" i="7" s="1"/>
  <c r="N55" i="7"/>
  <c r="N58" i="7"/>
  <c r="N59" i="7"/>
  <c r="J62" i="7"/>
  <c r="N68" i="7"/>
  <c r="F75" i="7"/>
  <c r="N69" i="7"/>
  <c r="N71" i="7"/>
  <c r="N72" i="7"/>
  <c r="N73" i="7"/>
  <c r="N79" i="7"/>
  <c r="N80" i="7"/>
  <c r="N82" i="7"/>
  <c r="N83" i="7"/>
  <c r="N84" i="7"/>
  <c r="N85" i="7"/>
  <c r="N93" i="7"/>
  <c r="K124" i="7"/>
  <c r="N127" i="7"/>
  <c r="N128" i="7"/>
  <c r="C135" i="7"/>
  <c r="C140" i="7" s="1"/>
  <c r="N19" i="7"/>
  <c r="N22" i="7"/>
  <c r="N23" i="7"/>
  <c r="N24" i="7"/>
  <c r="H44" i="7"/>
  <c r="L44" i="7"/>
  <c r="H51" i="7"/>
  <c r="L51" i="7"/>
  <c r="C62" i="7"/>
  <c r="G75" i="7"/>
  <c r="K75" i="7"/>
  <c r="C95" i="7"/>
  <c r="K95" i="7"/>
  <c r="N100" i="7"/>
  <c r="N101" i="7"/>
  <c r="N103" i="7"/>
  <c r="N104" i="7"/>
  <c r="N105" i="7"/>
  <c r="N107" i="7"/>
  <c r="N108" i="7"/>
  <c r="N112" i="7"/>
  <c r="N113" i="7"/>
  <c r="N114" i="7"/>
  <c r="I31" i="7"/>
  <c r="C35" i="7"/>
  <c r="E51" i="7"/>
  <c r="I51" i="7"/>
  <c r="D62" i="7"/>
  <c r="H62" i="7"/>
  <c r="D75" i="7"/>
  <c r="H75" i="7"/>
  <c r="L75" i="7"/>
  <c r="I124" i="7"/>
  <c r="D25" i="7"/>
  <c r="D134" i="7" s="1"/>
  <c r="D135" i="7" s="1"/>
  <c r="D140" i="7" s="1"/>
  <c r="H25" i="7"/>
  <c r="H134" i="7" s="1"/>
  <c r="H135" i="7" s="1"/>
  <c r="H140" i="7" s="1"/>
  <c r="L25" i="7"/>
  <c r="L134" i="7" s="1"/>
  <c r="N30" i="7"/>
  <c r="J31" i="7"/>
  <c r="D35" i="7"/>
  <c r="L35" i="7"/>
  <c r="N37" i="7"/>
  <c r="N38" i="7"/>
  <c r="N40" i="7"/>
  <c r="N41" i="7"/>
  <c r="N42" i="7"/>
  <c r="N47" i="7"/>
  <c r="N48" i="7"/>
  <c r="N49" i="7"/>
  <c r="J51" i="7"/>
  <c r="I89" i="7"/>
  <c r="M89" i="7"/>
  <c r="D115" i="7"/>
  <c r="N118" i="7"/>
  <c r="N119" i="7"/>
  <c r="N120" i="7"/>
  <c r="N121" i="7"/>
  <c r="N123" i="7"/>
  <c r="E129" i="7"/>
  <c r="M129" i="7"/>
  <c r="B89" i="7"/>
  <c r="D17" i="6"/>
  <c r="D133" i="6" s="1"/>
  <c r="D135" i="6" s="1"/>
  <c r="D140" i="6" s="1"/>
  <c r="L44" i="6"/>
  <c r="N92" i="6"/>
  <c r="I17" i="6"/>
  <c r="I133" i="6" s="1"/>
  <c r="E35" i="6"/>
  <c r="H62" i="6"/>
  <c r="L89" i="6"/>
  <c r="N98" i="6"/>
  <c r="N102" i="6"/>
  <c r="N105" i="6"/>
  <c r="N106" i="6"/>
  <c r="N107" i="6"/>
  <c r="N112" i="6"/>
  <c r="N114" i="6"/>
  <c r="E129" i="6"/>
  <c r="I129" i="6"/>
  <c r="M129" i="6"/>
  <c r="L51" i="6"/>
  <c r="G89" i="6"/>
  <c r="K89" i="6"/>
  <c r="E17" i="6"/>
  <c r="E133" i="6" s="1"/>
  <c r="E135" i="6" s="1"/>
  <c r="E140" i="6" s="1"/>
  <c r="L62" i="6"/>
  <c r="H75" i="6"/>
  <c r="K95" i="6"/>
  <c r="N11" i="6"/>
  <c r="N13" i="6"/>
  <c r="N14" i="6"/>
  <c r="N15" i="6"/>
  <c r="J17" i="6"/>
  <c r="J133" i="6" s="1"/>
  <c r="N18" i="6"/>
  <c r="F25" i="6"/>
  <c r="F134" i="6" s="1"/>
  <c r="J25" i="6"/>
  <c r="J134" i="6" s="1"/>
  <c r="N21" i="6"/>
  <c r="N23" i="6"/>
  <c r="N24" i="6"/>
  <c r="N33" i="6"/>
  <c r="N39" i="6"/>
  <c r="J44" i="6"/>
  <c r="N40" i="6"/>
  <c r="N41" i="6"/>
  <c r="N42" i="6"/>
  <c r="N43" i="6"/>
  <c r="N46" i="6"/>
  <c r="F51" i="6"/>
  <c r="J51" i="6"/>
  <c r="E62" i="6"/>
  <c r="G115" i="6"/>
  <c r="K115" i="6"/>
  <c r="N119" i="6"/>
  <c r="N120" i="6"/>
  <c r="N121" i="6"/>
  <c r="N123" i="6"/>
  <c r="N128" i="6"/>
  <c r="N30" i="6"/>
  <c r="G51" i="6"/>
  <c r="K51" i="6"/>
  <c r="N54" i="6"/>
  <c r="F62" i="6"/>
  <c r="N55" i="6"/>
  <c r="J62" i="6"/>
  <c r="N67" i="6"/>
  <c r="N70" i="6"/>
  <c r="N71" i="6"/>
  <c r="N72" i="6"/>
  <c r="N73" i="6"/>
  <c r="N78" i="6"/>
  <c r="N80" i="6"/>
  <c r="N83" i="6"/>
  <c r="N85" i="6"/>
  <c r="N86" i="6"/>
  <c r="N87" i="6"/>
  <c r="N88" i="6"/>
  <c r="E95" i="6"/>
  <c r="D109" i="6"/>
  <c r="C124" i="6"/>
  <c r="G124" i="6"/>
  <c r="K124" i="6"/>
  <c r="G129" i="6"/>
  <c r="K129" i="6"/>
  <c r="B35" i="6"/>
  <c r="B62" i="6"/>
  <c r="D62" i="5"/>
  <c r="H62" i="5"/>
  <c r="L62" i="5"/>
  <c r="C95" i="5"/>
  <c r="G95" i="5"/>
  <c r="J115" i="5"/>
  <c r="H25" i="5"/>
  <c r="H134" i="5" s="1"/>
  <c r="D25" i="5"/>
  <c r="D134" i="5" s="1"/>
  <c r="L25" i="5"/>
  <c r="L134" i="5" s="1"/>
  <c r="L44" i="5"/>
  <c r="I62" i="5"/>
  <c r="M62" i="5"/>
  <c r="M75" i="5"/>
  <c r="I89" i="5"/>
  <c r="M89" i="5"/>
  <c r="H95" i="5"/>
  <c r="L95" i="5"/>
  <c r="C109" i="5"/>
  <c r="K109" i="5"/>
  <c r="N121" i="5"/>
  <c r="N122" i="5"/>
  <c r="N123" i="5"/>
  <c r="N127" i="5"/>
  <c r="N128" i="5"/>
  <c r="J129" i="5"/>
  <c r="D31" i="5"/>
  <c r="M35" i="5"/>
  <c r="M44" i="5"/>
  <c r="N53" i="5"/>
  <c r="N57" i="5"/>
  <c r="N58" i="5"/>
  <c r="N60" i="5"/>
  <c r="N61" i="5"/>
  <c r="N65" i="5"/>
  <c r="F75" i="5"/>
  <c r="J75" i="5"/>
  <c r="N67" i="5"/>
  <c r="N68" i="5"/>
  <c r="N69" i="5"/>
  <c r="N70" i="5"/>
  <c r="N71" i="5"/>
  <c r="N72" i="5"/>
  <c r="N78" i="5"/>
  <c r="N79" i="5"/>
  <c r="N83" i="5"/>
  <c r="N86" i="5"/>
  <c r="N88" i="5"/>
  <c r="E95" i="5"/>
  <c r="I95" i="5"/>
  <c r="M95" i="5"/>
  <c r="C124" i="5"/>
  <c r="G124" i="5"/>
  <c r="K124" i="5"/>
  <c r="G129" i="5"/>
  <c r="N11" i="5"/>
  <c r="N12" i="5"/>
  <c r="N13" i="5"/>
  <c r="F17" i="5"/>
  <c r="F133" i="5" s="1"/>
  <c r="N15" i="5"/>
  <c r="N19" i="5"/>
  <c r="F25" i="5"/>
  <c r="F134" i="5" s="1"/>
  <c r="N21" i="5"/>
  <c r="N23" i="5"/>
  <c r="N24" i="5"/>
  <c r="I31" i="5"/>
  <c r="N34" i="5"/>
  <c r="N37" i="5"/>
  <c r="J44" i="5"/>
  <c r="N42" i="5"/>
  <c r="G89" i="5"/>
  <c r="N92" i="5"/>
  <c r="N93" i="5"/>
  <c r="I115" i="5"/>
  <c r="B75" i="5"/>
  <c r="B44" i="5"/>
  <c r="L17" i="11"/>
  <c r="L133" i="11" s="1"/>
  <c r="B25" i="11"/>
  <c r="B134" i="11" s="1"/>
  <c r="B135" i="11" s="1"/>
  <c r="F25" i="11"/>
  <c r="F134" i="11" s="1"/>
  <c r="F135" i="11" s="1"/>
  <c r="J25" i="11"/>
  <c r="J134" i="11" s="1"/>
  <c r="J135" i="11" s="1"/>
  <c r="N18" i="11"/>
  <c r="H31" i="11"/>
  <c r="D31" i="11"/>
  <c r="G44" i="11"/>
  <c r="N39" i="11"/>
  <c r="L62" i="11"/>
  <c r="D75" i="11"/>
  <c r="L75" i="11"/>
  <c r="N70" i="11"/>
  <c r="N91" i="11"/>
  <c r="H109" i="11"/>
  <c r="L109" i="11"/>
  <c r="N102" i="11"/>
  <c r="N128" i="11"/>
  <c r="N13" i="11"/>
  <c r="N19" i="11"/>
  <c r="N33" i="11"/>
  <c r="N34" i="11"/>
  <c r="N41" i="11"/>
  <c r="E62" i="11"/>
  <c r="I62" i="11"/>
  <c r="M62" i="11"/>
  <c r="D62" i="11"/>
  <c r="E75" i="11"/>
  <c r="I75" i="11"/>
  <c r="M75" i="11"/>
  <c r="N72" i="11"/>
  <c r="N82" i="11"/>
  <c r="N83" i="11"/>
  <c r="N93" i="11"/>
  <c r="E109" i="11"/>
  <c r="M109" i="11"/>
  <c r="N104" i="11"/>
  <c r="N122" i="11"/>
  <c r="N123" i="11"/>
  <c r="H129" i="11"/>
  <c r="L129" i="11"/>
  <c r="J31" i="11"/>
  <c r="N29" i="11"/>
  <c r="N97" i="11"/>
  <c r="N23" i="11"/>
  <c r="C31" i="11"/>
  <c r="G31" i="11"/>
  <c r="N30" i="11"/>
  <c r="B44" i="11"/>
  <c r="J44" i="11"/>
  <c r="N37" i="11"/>
  <c r="B51" i="11"/>
  <c r="J51" i="11"/>
  <c r="G62" i="11"/>
  <c r="N56" i="11"/>
  <c r="G75" i="11"/>
  <c r="N67" i="11"/>
  <c r="N77" i="11"/>
  <c r="F89" i="11"/>
  <c r="N78" i="11"/>
  <c r="N88" i="11"/>
  <c r="I95" i="11"/>
  <c r="N99" i="11"/>
  <c r="E124" i="11"/>
  <c r="M124" i="11"/>
  <c r="N126" i="11"/>
  <c r="N43" i="11"/>
  <c r="N48" i="11"/>
  <c r="N53" i="11"/>
  <c r="N54" i="11"/>
  <c r="N64" i="11"/>
  <c r="N74" i="11"/>
  <c r="D89" i="11"/>
  <c r="H89" i="11"/>
  <c r="L89" i="11"/>
  <c r="N79" i="11"/>
  <c r="N106" i="11"/>
  <c r="B115" i="11"/>
  <c r="F115" i="11"/>
  <c r="J115" i="11"/>
  <c r="B124" i="11"/>
  <c r="F124" i="11"/>
  <c r="J124" i="11"/>
  <c r="N117" i="11"/>
  <c r="N9" i="11"/>
  <c r="M31" i="11"/>
  <c r="E44" i="11"/>
  <c r="I44" i="11"/>
  <c r="M44" i="11"/>
  <c r="N46" i="11"/>
  <c r="N61" i="11"/>
  <c r="N66" i="11"/>
  <c r="N87" i="11"/>
  <c r="N92" i="11"/>
  <c r="C109" i="11"/>
  <c r="G109" i="11"/>
  <c r="K109" i="11"/>
  <c r="N98" i="11"/>
  <c r="N111" i="11"/>
  <c r="J31" i="10"/>
  <c r="N29" i="10"/>
  <c r="B109" i="10"/>
  <c r="N97" i="10"/>
  <c r="N23" i="10"/>
  <c r="C31" i="10"/>
  <c r="G31" i="10"/>
  <c r="N30" i="10"/>
  <c r="B31" i="10"/>
  <c r="B44" i="10"/>
  <c r="J44" i="10"/>
  <c r="N37" i="10"/>
  <c r="B51" i="10"/>
  <c r="J51" i="10"/>
  <c r="G62" i="10"/>
  <c r="N56" i="10"/>
  <c r="G75" i="10"/>
  <c r="N67" i="10"/>
  <c r="N77" i="10"/>
  <c r="F89" i="10"/>
  <c r="N78" i="10"/>
  <c r="N88" i="10"/>
  <c r="I95" i="10"/>
  <c r="N101" i="10"/>
  <c r="N103" i="10"/>
  <c r="N104" i="10"/>
  <c r="N122" i="10"/>
  <c r="N123" i="10"/>
  <c r="H129" i="10"/>
  <c r="L129" i="10"/>
  <c r="L17" i="10"/>
  <c r="L133" i="10" s="1"/>
  <c r="B25" i="10"/>
  <c r="B134" i="10" s="1"/>
  <c r="F25" i="10"/>
  <c r="F134" i="10" s="1"/>
  <c r="J25" i="10"/>
  <c r="J134" i="10" s="1"/>
  <c r="N18" i="10"/>
  <c r="H31" i="10"/>
  <c r="D31" i="10"/>
  <c r="G44" i="10"/>
  <c r="N39" i="10"/>
  <c r="L62" i="10"/>
  <c r="D75" i="10"/>
  <c r="L75" i="10"/>
  <c r="N70" i="10"/>
  <c r="N91" i="10"/>
  <c r="N13" i="10"/>
  <c r="N19" i="10"/>
  <c r="F31" i="10"/>
  <c r="N33" i="10"/>
  <c r="N34" i="10"/>
  <c r="N41" i="10"/>
  <c r="E62" i="10"/>
  <c r="I62" i="10"/>
  <c r="M62" i="10"/>
  <c r="D62" i="10"/>
  <c r="E75" i="10"/>
  <c r="I75" i="10"/>
  <c r="M75" i="10"/>
  <c r="N72" i="10"/>
  <c r="N82" i="10"/>
  <c r="N83" i="10"/>
  <c r="N93" i="10"/>
  <c r="E109" i="10"/>
  <c r="M109" i="10"/>
  <c r="E124" i="10"/>
  <c r="M124" i="10"/>
  <c r="N126" i="10"/>
  <c r="N43" i="10"/>
  <c r="N48" i="10"/>
  <c r="N53" i="10"/>
  <c r="N54" i="10"/>
  <c r="N64" i="10"/>
  <c r="N74" i="10"/>
  <c r="D89" i="10"/>
  <c r="H89" i="10"/>
  <c r="L89" i="10"/>
  <c r="N79" i="10"/>
  <c r="N106" i="10"/>
  <c r="B115" i="10"/>
  <c r="F115" i="10"/>
  <c r="J115" i="10"/>
  <c r="B124" i="10"/>
  <c r="F124" i="10"/>
  <c r="J124" i="10"/>
  <c r="N117" i="10"/>
  <c r="N102" i="10"/>
  <c r="N9" i="10"/>
  <c r="M31" i="10"/>
  <c r="E44" i="10"/>
  <c r="I44" i="10"/>
  <c r="M44" i="10"/>
  <c r="N46" i="10"/>
  <c r="N61" i="10"/>
  <c r="N66" i="10"/>
  <c r="N87" i="10"/>
  <c r="N92" i="10"/>
  <c r="C109" i="10"/>
  <c r="G109" i="10"/>
  <c r="K109" i="10"/>
  <c r="N98" i="10"/>
  <c r="N111" i="10"/>
  <c r="E31" i="9"/>
  <c r="N43" i="9"/>
  <c r="B44" i="9"/>
  <c r="J51" i="9"/>
  <c r="I62" i="9"/>
  <c r="F75" i="9"/>
  <c r="N68" i="9"/>
  <c r="N69" i="9"/>
  <c r="N106" i="9"/>
  <c r="B115" i="9"/>
  <c r="F115" i="9"/>
  <c r="J115" i="9"/>
  <c r="N111" i="9"/>
  <c r="I115" i="9"/>
  <c r="H31" i="9"/>
  <c r="B17" i="9"/>
  <c r="B133" i="9" s="1"/>
  <c r="F17" i="9"/>
  <c r="F133" i="9" s="1"/>
  <c r="J17" i="9"/>
  <c r="J133" i="9" s="1"/>
  <c r="N10" i="9"/>
  <c r="N21" i="9"/>
  <c r="N22" i="9"/>
  <c r="N30" i="9"/>
  <c r="M44" i="9"/>
  <c r="B62" i="9"/>
  <c r="F62" i="9"/>
  <c r="J62" i="9"/>
  <c r="N53" i="9"/>
  <c r="N91" i="9"/>
  <c r="E109" i="9"/>
  <c r="I109" i="9"/>
  <c r="M109" i="9"/>
  <c r="N128" i="9"/>
  <c r="C17" i="9"/>
  <c r="C133" i="9" s="1"/>
  <c r="G17" i="9"/>
  <c r="G133" i="9" s="1"/>
  <c r="G135" i="9" s="1"/>
  <c r="K17" i="9"/>
  <c r="K133" i="9" s="1"/>
  <c r="D31" i="9"/>
  <c r="N37" i="9"/>
  <c r="F44" i="9"/>
  <c r="D51" i="9"/>
  <c r="L51" i="9"/>
  <c r="N54" i="9"/>
  <c r="N57" i="9"/>
  <c r="D75" i="9"/>
  <c r="H75" i="9"/>
  <c r="N73" i="9"/>
  <c r="N74" i="9"/>
  <c r="N78" i="9"/>
  <c r="I89" i="9"/>
  <c r="N93" i="9"/>
  <c r="F109" i="9"/>
  <c r="N99" i="9"/>
  <c r="N100" i="9"/>
  <c r="N120" i="9"/>
  <c r="N9" i="9"/>
  <c r="M25" i="9"/>
  <c r="M134" i="9" s="1"/>
  <c r="B25" i="9"/>
  <c r="B134" i="9" s="1"/>
  <c r="B31" i="9"/>
  <c r="F31" i="9"/>
  <c r="J31" i="9"/>
  <c r="N29" i="9"/>
  <c r="D44" i="9"/>
  <c r="N40" i="9"/>
  <c r="N41" i="9"/>
  <c r="C62" i="9"/>
  <c r="G62" i="9"/>
  <c r="K62" i="9"/>
  <c r="N61" i="9"/>
  <c r="N64" i="9"/>
  <c r="N71" i="9"/>
  <c r="N72" i="9"/>
  <c r="E89" i="9"/>
  <c r="N82" i="9"/>
  <c r="N92" i="9"/>
  <c r="B109" i="9"/>
  <c r="N97" i="9"/>
  <c r="N103" i="9"/>
  <c r="N104" i="9"/>
  <c r="N114" i="9"/>
  <c r="B124" i="9"/>
  <c r="N117" i="9"/>
  <c r="N127" i="9"/>
  <c r="M124" i="9"/>
  <c r="N122" i="9"/>
  <c r="N126" i="9"/>
  <c r="G31" i="9"/>
  <c r="B35" i="9"/>
  <c r="N33" i="9"/>
  <c r="I44" i="9"/>
  <c r="N46" i="9"/>
  <c r="B51" i="9"/>
  <c r="N47" i="9"/>
  <c r="N56" i="9"/>
  <c r="N66" i="9"/>
  <c r="B89" i="9"/>
  <c r="F89" i="9"/>
  <c r="J89" i="9"/>
  <c r="G109" i="9"/>
  <c r="N98" i="9"/>
  <c r="N119" i="9"/>
  <c r="E51" i="9"/>
  <c r="I51" i="9"/>
  <c r="M51" i="9"/>
  <c r="N50" i="9"/>
  <c r="N55" i="9"/>
  <c r="C75" i="9"/>
  <c r="G75" i="9"/>
  <c r="K75" i="9"/>
  <c r="N81" i="9"/>
  <c r="N108" i="9"/>
  <c r="D115" i="9"/>
  <c r="H115" i="9"/>
  <c r="L115" i="9"/>
  <c r="N113" i="9"/>
  <c r="N118" i="9"/>
  <c r="D129" i="9"/>
  <c r="H129" i="9"/>
  <c r="L129" i="9"/>
  <c r="N77" i="9"/>
  <c r="J140" i="8"/>
  <c r="N20" i="8"/>
  <c r="C44" i="8"/>
  <c r="G44" i="8"/>
  <c r="K44" i="8"/>
  <c r="L51" i="8"/>
  <c r="F62" i="8"/>
  <c r="J62" i="8"/>
  <c r="E75" i="8"/>
  <c r="I75" i="8"/>
  <c r="M75" i="8"/>
  <c r="D89" i="8"/>
  <c r="L89" i="8"/>
  <c r="H109" i="8"/>
  <c r="L109" i="8"/>
  <c r="N107" i="8"/>
  <c r="B25" i="8"/>
  <c r="B134" i="8" s="1"/>
  <c r="N9" i="8"/>
  <c r="E25" i="8"/>
  <c r="E134" i="8" s="1"/>
  <c r="E135" i="8" s="1"/>
  <c r="I25" i="8"/>
  <c r="I134" i="8" s="1"/>
  <c r="I135" i="8" s="1"/>
  <c r="M25" i="8"/>
  <c r="M134" i="8" s="1"/>
  <c r="M135" i="8" s="1"/>
  <c r="F31" i="8"/>
  <c r="J31" i="8"/>
  <c r="N29" i="8"/>
  <c r="E31" i="8"/>
  <c r="D44" i="8"/>
  <c r="N40" i="8"/>
  <c r="N41" i="8"/>
  <c r="N54" i="8"/>
  <c r="N56" i="8"/>
  <c r="B75" i="8"/>
  <c r="J75" i="8"/>
  <c r="E89" i="8"/>
  <c r="I89" i="8"/>
  <c r="E109" i="8"/>
  <c r="I109" i="8"/>
  <c r="M109" i="8"/>
  <c r="I129" i="8"/>
  <c r="N38" i="8"/>
  <c r="F124" i="8"/>
  <c r="B124" i="8"/>
  <c r="G31" i="8"/>
  <c r="H31" i="8"/>
  <c r="B35" i="8"/>
  <c r="N33" i="8"/>
  <c r="I44" i="8"/>
  <c r="N46" i="8"/>
  <c r="B51" i="8"/>
  <c r="N47" i="8"/>
  <c r="N68" i="8"/>
  <c r="N78" i="8"/>
  <c r="B109" i="8"/>
  <c r="F109" i="8"/>
  <c r="N111" i="8"/>
  <c r="I124" i="8"/>
  <c r="M124" i="8"/>
  <c r="N126" i="8"/>
  <c r="K62" i="8"/>
  <c r="N59" i="8"/>
  <c r="N64" i="8"/>
  <c r="N65" i="8"/>
  <c r="N85" i="8"/>
  <c r="B95" i="8"/>
  <c r="F95" i="8"/>
  <c r="J95" i="8"/>
  <c r="N91" i="8"/>
  <c r="N97" i="8"/>
  <c r="N122" i="8"/>
  <c r="N127" i="8"/>
  <c r="L31" i="8"/>
  <c r="E51" i="8"/>
  <c r="I51" i="8"/>
  <c r="M51" i="8"/>
  <c r="N50" i="8"/>
  <c r="N55" i="8"/>
  <c r="C75" i="8"/>
  <c r="G75" i="8"/>
  <c r="K75" i="8"/>
  <c r="N81" i="8"/>
  <c r="N108" i="8"/>
  <c r="D115" i="8"/>
  <c r="H115" i="8"/>
  <c r="L115" i="8"/>
  <c r="N113" i="8"/>
  <c r="N118" i="8"/>
  <c r="N119" i="8"/>
  <c r="N72" i="8"/>
  <c r="B89" i="8"/>
  <c r="F89" i="8"/>
  <c r="J89" i="8"/>
  <c r="N104" i="8"/>
  <c r="D124" i="8"/>
  <c r="H124" i="8"/>
  <c r="L124" i="8"/>
  <c r="N77" i="8"/>
  <c r="N15" i="7"/>
  <c r="G135" i="7"/>
  <c r="B25" i="7"/>
  <c r="B134" i="7" s="1"/>
  <c r="N18" i="7"/>
  <c r="E17" i="7"/>
  <c r="E133" i="7" s="1"/>
  <c r="M17" i="7"/>
  <c r="M133" i="7" s="1"/>
  <c r="N33" i="7"/>
  <c r="N50" i="7"/>
  <c r="E62" i="7"/>
  <c r="M62" i="7"/>
  <c r="I75" i="7"/>
  <c r="N91" i="7"/>
  <c r="N122" i="7"/>
  <c r="B17" i="7"/>
  <c r="B133" i="7" s="1"/>
  <c r="F17" i="7"/>
  <c r="F133" i="7" s="1"/>
  <c r="F135" i="7" s="1"/>
  <c r="J17" i="7"/>
  <c r="J133" i="7" s="1"/>
  <c r="J135" i="7" s="1"/>
  <c r="N16" i="7"/>
  <c r="N20" i="7"/>
  <c r="N21" i="7"/>
  <c r="B31" i="7"/>
  <c r="F31" i="7"/>
  <c r="N29" i="7"/>
  <c r="D44" i="7"/>
  <c r="N43" i="7"/>
  <c r="B44" i="7"/>
  <c r="M51" i="7"/>
  <c r="N53" i="7"/>
  <c r="B62" i="7"/>
  <c r="F62" i="7"/>
  <c r="N54" i="7"/>
  <c r="J75" i="7"/>
  <c r="N64" i="7"/>
  <c r="N74" i="7"/>
  <c r="E89" i="7"/>
  <c r="E109" i="7"/>
  <c r="M109" i="7"/>
  <c r="N106" i="7"/>
  <c r="H124" i="7"/>
  <c r="L124" i="7"/>
  <c r="I17" i="7"/>
  <c r="I133" i="7" s="1"/>
  <c r="I62" i="7"/>
  <c r="N60" i="7"/>
  <c r="E75" i="7"/>
  <c r="M75" i="7"/>
  <c r="N81" i="7"/>
  <c r="C31" i="7"/>
  <c r="K31" i="7"/>
  <c r="H35" i="7"/>
  <c r="J44" i="7"/>
  <c r="B51" i="7"/>
  <c r="F51" i="7"/>
  <c r="G62" i="7"/>
  <c r="K62" i="7"/>
  <c r="N56" i="7"/>
  <c r="N57" i="7"/>
  <c r="C75" i="7"/>
  <c r="N65" i="7"/>
  <c r="N67" i="7"/>
  <c r="N77" i="7"/>
  <c r="F89" i="7"/>
  <c r="J89" i="7"/>
  <c r="N78" i="7"/>
  <c r="N86" i="7"/>
  <c r="N88" i="7"/>
  <c r="B109" i="7"/>
  <c r="F109" i="7"/>
  <c r="N99" i="7"/>
  <c r="J109" i="7"/>
  <c r="E124" i="7"/>
  <c r="M124" i="7"/>
  <c r="N126" i="7"/>
  <c r="B115" i="7"/>
  <c r="F124" i="7"/>
  <c r="N34" i="7"/>
  <c r="N39" i="7"/>
  <c r="B124" i="7"/>
  <c r="J124" i="7"/>
  <c r="N117" i="7"/>
  <c r="N70" i="7"/>
  <c r="N97" i="7"/>
  <c r="N102" i="7"/>
  <c r="N9" i="7"/>
  <c r="M31" i="7"/>
  <c r="E44" i="7"/>
  <c r="I44" i="7"/>
  <c r="M44" i="7"/>
  <c r="N46" i="7"/>
  <c r="N61" i="7"/>
  <c r="N66" i="7"/>
  <c r="N87" i="7"/>
  <c r="N92" i="7"/>
  <c r="C109" i="7"/>
  <c r="G109" i="7"/>
  <c r="K109" i="7"/>
  <c r="N98" i="7"/>
  <c r="N111" i="7"/>
  <c r="B17" i="6"/>
  <c r="B133" i="6" s="1"/>
  <c r="F17" i="6"/>
  <c r="F133" i="6" s="1"/>
  <c r="N9" i="6"/>
  <c r="B25" i="6"/>
  <c r="B134" i="6" s="1"/>
  <c r="N19" i="6"/>
  <c r="C31" i="6"/>
  <c r="K31" i="6"/>
  <c r="B51" i="6"/>
  <c r="N47" i="6"/>
  <c r="N49" i="6"/>
  <c r="E75" i="6"/>
  <c r="M75" i="6"/>
  <c r="N12" i="6"/>
  <c r="N20" i="6"/>
  <c r="N22" i="6"/>
  <c r="G31" i="6"/>
  <c r="N34" i="6"/>
  <c r="M62" i="6"/>
  <c r="N65" i="6"/>
  <c r="J75" i="6"/>
  <c r="B75" i="6"/>
  <c r="N66" i="6"/>
  <c r="I75" i="6"/>
  <c r="N82" i="6"/>
  <c r="H140" i="6"/>
  <c r="N56" i="6"/>
  <c r="N126" i="6"/>
  <c r="M17" i="6"/>
  <c r="M133" i="6" s="1"/>
  <c r="N16" i="6"/>
  <c r="I25" i="6"/>
  <c r="I134" i="6" s="1"/>
  <c r="M25" i="6"/>
  <c r="M134" i="6" s="1"/>
  <c r="N29" i="6"/>
  <c r="C62" i="6"/>
  <c r="G62" i="6"/>
  <c r="K62" i="6"/>
  <c r="N57" i="6"/>
  <c r="N60" i="6"/>
  <c r="N61" i="6"/>
  <c r="D75" i="6"/>
  <c r="C109" i="6"/>
  <c r="G109" i="6"/>
  <c r="K109" i="6"/>
  <c r="N99" i="6"/>
  <c r="N103" i="6"/>
  <c r="D62" i="6"/>
  <c r="L75" i="6"/>
  <c r="B89" i="6"/>
  <c r="C17" i="6"/>
  <c r="C133" i="6" s="1"/>
  <c r="G17" i="6"/>
  <c r="G133" i="6" s="1"/>
  <c r="K17" i="6"/>
  <c r="K133" i="6" s="1"/>
  <c r="N10" i="6"/>
  <c r="C25" i="6"/>
  <c r="C134" i="6" s="1"/>
  <c r="G25" i="6"/>
  <c r="G134" i="6" s="1"/>
  <c r="K25" i="6"/>
  <c r="K134" i="6" s="1"/>
  <c r="D31" i="6"/>
  <c r="N38" i="6"/>
  <c r="F44" i="6"/>
  <c r="N48" i="6"/>
  <c r="I62" i="6"/>
  <c r="N58" i="6"/>
  <c r="N59" i="6"/>
  <c r="N69" i="6"/>
  <c r="C89" i="6"/>
  <c r="N79" i="6"/>
  <c r="B95" i="6"/>
  <c r="F95" i="6"/>
  <c r="J95" i="6"/>
  <c r="N91" i="6"/>
  <c r="M95" i="6"/>
  <c r="N101" i="6"/>
  <c r="N74" i="6"/>
  <c r="F89" i="6"/>
  <c r="J89" i="6"/>
  <c r="N84" i="6"/>
  <c r="I31" i="6"/>
  <c r="E31" i="6"/>
  <c r="D51" i="6"/>
  <c r="N50" i="6"/>
  <c r="N53" i="6"/>
  <c r="N64" i="6"/>
  <c r="F75" i="6"/>
  <c r="H89" i="6"/>
  <c r="N81" i="6"/>
  <c r="C95" i="6"/>
  <c r="B109" i="6"/>
  <c r="F109" i="6"/>
  <c r="J109" i="6"/>
  <c r="N97" i="6"/>
  <c r="B124" i="6"/>
  <c r="F124" i="6"/>
  <c r="J124" i="6"/>
  <c r="N117" i="6"/>
  <c r="E124" i="6"/>
  <c r="I124" i="6"/>
  <c r="M124" i="6"/>
  <c r="N104" i="6"/>
  <c r="N122" i="6"/>
  <c r="N127" i="6"/>
  <c r="F31" i="6"/>
  <c r="J31" i="6"/>
  <c r="N37" i="6"/>
  <c r="N68" i="6"/>
  <c r="E109" i="6"/>
  <c r="I109" i="6"/>
  <c r="M109" i="6"/>
  <c r="N100" i="6"/>
  <c r="N108" i="6"/>
  <c r="N113" i="6"/>
  <c r="N118" i="6"/>
  <c r="N77" i="6"/>
  <c r="N111" i="6"/>
  <c r="N73" i="5"/>
  <c r="E17" i="5"/>
  <c r="E133" i="5" s="1"/>
  <c r="E135" i="5" s="1"/>
  <c r="M17" i="5"/>
  <c r="M133" i="5" s="1"/>
  <c r="M135" i="5" s="1"/>
  <c r="N14" i="5"/>
  <c r="N18" i="5"/>
  <c r="N9" i="5"/>
  <c r="C25" i="5"/>
  <c r="C134" i="5" s="1"/>
  <c r="G25" i="5"/>
  <c r="G134" i="5" s="1"/>
  <c r="B31" i="5"/>
  <c r="J31" i="5"/>
  <c r="N29" i="5"/>
  <c r="K89" i="5"/>
  <c r="N80" i="5"/>
  <c r="N82" i="5"/>
  <c r="H44" i="5"/>
  <c r="N54" i="5"/>
  <c r="B109" i="5"/>
  <c r="I17" i="5"/>
  <c r="I133" i="5" s="1"/>
  <c r="I135" i="5" s="1"/>
  <c r="N38" i="5"/>
  <c r="E75" i="5"/>
  <c r="N74" i="5"/>
  <c r="N16" i="5"/>
  <c r="K25" i="5"/>
  <c r="K134" i="5" s="1"/>
  <c r="N20" i="5"/>
  <c r="F31" i="5"/>
  <c r="N39" i="5"/>
  <c r="N40" i="5"/>
  <c r="N41" i="5"/>
  <c r="N64" i="5"/>
  <c r="C17" i="5"/>
  <c r="C133" i="5" s="1"/>
  <c r="G17" i="5"/>
  <c r="G133" i="5" s="1"/>
  <c r="K17" i="5"/>
  <c r="K133" i="5" s="1"/>
  <c r="N10" i="5"/>
  <c r="N22" i="5"/>
  <c r="N30" i="5"/>
  <c r="M31" i="5"/>
  <c r="D44" i="5"/>
  <c r="N43" i="5"/>
  <c r="D89" i="5"/>
  <c r="H89" i="5"/>
  <c r="L89" i="5"/>
  <c r="N84" i="5"/>
  <c r="N85" i="5"/>
  <c r="N97" i="5"/>
  <c r="N103" i="5"/>
  <c r="N104" i="5"/>
  <c r="G31" i="5"/>
  <c r="B35" i="5"/>
  <c r="N33" i="5"/>
  <c r="I44" i="5"/>
  <c r="N46" i="5"/>
  <c r="B51" i="5"/>
  <c r="N47" i="5"/>
  <c r="N56" i="5"/>
  <c r="N66" i="5"/>
  <c r="B89" i="5"/>
  <c r="F89" i="5"/>
  <c r="J89" i="5"/>
  <c r="G109" i="5"/>
  <c r="N98" i="5"/>
  <c r="I124" i="5"/>
  <c r="M124" i="5"/>
  <c r="B129" i="5"/>
  <c r="N126" i="5"/>
  <c r="N117" i="5"/>
  <c r="K31" i="5"/>
  <c r="C44" i="5"/>
  <c r="G44" i="5"/>
  <c r="K44" i="5"/>
  <c r="L51" i="5"/>
  <c r="F62" i="5"/>
  <c r="N59" i="5"/>
  <c r="I75" i="5"/>
  <c r="N87" i="5"/>
  <c r="B95" i="5"/>
  <c r="F95" i="5"/>
  <c r="J95" i="5"/>
  <c r="N91" i="5"/>
  <c r="E109" i="5"/>
  <c r="I109" i="5"/>
  <c r="M109" i="5"/>
  <c r="B115" i="5"/>
  <c r="F115" i="5"/>
  <c r="N111" i="5"/>
  <c r="N119" i="5"/>
  <c r="N120" i="5"/>
  <c r="L31" i="5"/>
  <c r="E51" i="5"/>
  <c r="I51" i="5"/>
  <c r="M51" i="5"/>
  <c r="N50" i="5"/>
  <c r="N55" i="5"/>
  <c r="C75" i="5"/>
  <c r="G75" i="5"/>
  <c r="K75" i="5"/>
  <c r="N81" i="5"/>
  <c r="N108" i="5"/>
  <c r="D115" i="5"/>
  <c r="H115" i="5"/>
  <c r="L115" i="5"/>
  <c r="N113" i="5"/>
  <c r="N118" i="5"/>
  <c r="D129" i="5"/>
  <c r="H129" i="5"/>
  <c r="L129" i="5"/>
  <c r="D124" i="5"/>
  <c r="H124" i="5"/>
  <c r="L124" i="5"/>
  <c r="N77" i="5"/>
  <c r="G17" i="4"/>
  <c r="G133" i="4" s="1"/>
  <c r="G25" i="4"/>
  <c r="G134" i="4" s="1"/>
  <c r="C25" i="4"/>
  <c r="C134" i="4" s="1"/>
  <c r="K25" i="4"/>
  <c r="K134" i="4" s="1"/>
  <c r="K135" i="4" s="1"/>
  <c r="K140" i="4" s="1"/>
  <c r="E35" i="4"/>
  <c r="I35" i="4"/>
  <c r="M35" i="4"/>
  <c r="F51" i="4"/>
  <c r="J51" i="4"/>
  <c r="D62" i="4"/>
  <c r="H62" i="4"/>
  <c r="L62" i="4"/>
  <c r="L89" i="4"/>
  <c r="H89" i="4"/>
  <c r="C95" i="4"/>
  <c r="G95" i="4"/>
  <c r="C129" i="4"/>
  <c r="G129" i="4"/>
  <c r="H44" i="4"/>
  <c r="M89" i="4"/>
  <c r="I115" i="4"/>
  <c r="E124" i="4"/>
  <c r="I124" i="4"/>
  <c r="M124" i="4"/>
  <c r="H51" i="4"/>
  <c r="N53" i="4"/>
  <c r="N57" i="4"/>
  <c r="N58" i="4"/>
  <c r="N60" i="4"/>
  <c r="N61" i="4"/>
  <c r="N66" i="4"/>
  <c r="N67" i="4"/>
  <c r="F75" i="4"/>
  <c r="N69" i="4"/>
  <c r="N70" i="4"/>
  <c r="N71" i="4"/>
  <c r="N72" i="4"/>
  <c r="N73" i="4"/>
  <c r="J75" i="4"/>
  <c r="N74" i="4"/>
  <c r="N78" i="4"/>
  <c r="N79" i="4"/>
  <c r="N80" i="4"/>
  <c r="N82" i="4"/>
  <c r="N83" i="4"/>
  <c r="N84" i="4"/>
  <c r="N88" i="4"/>
  <c r="E95" i="4"/>
  <c r="I95" i="4"/>
  <c r="N99" i="4"/>
  <c r="J109" i="4"/>
  <c r="N100" i="4"/>
  <c r="N101" i="4"/>
  <c r="N103" i="4"/>
  <c r="N105" i="4"/>
  <c r="N106" i="4"/>
  <c r="N107" i="4"/>
  <c r="N112" i="4"/>
  <c r="N114" i="4"/>
  <c r="N119" i="4"/>
  <c r="I129" i="4"/>
  <c r="N10" i="4"/>
  <c r="N13" i="4"/>
  <c r="N14" i="4"/>
  <c r="N16" i="4"/>
  <c r="N20" i="4"/>
  <c r="N21" i="4"/>
  <c r="N22" i="4"/>
  <c r="F44" i="4"/>
  <c r="N39" i="4"/>
  <c r="N40" i="4"/>
  <c r="N41" i="4"/>
  <c r="N42" i="4"/>
  <c r="J44" i="4"/>
  <c r="N43" i="4"/>
  <c r="N92" i="4"/>
  <c r="N93" i="4"/>
  <c r="C124" i="4"/>
  <c r="B51" i="4"/>
  <c r="B62" i="4"/>
  <c r="E17" i="4"/>
  <c r="E133" i="4" s="1"/>
  <c r="I17" i="4"/>
  <c r="I133" i="4" s="1"/>
  <c r="M17" i="4"/>
  <c r="M133" i="4" s="1"/>
  <c r="F135" i="4"/>
  <c r="J135" i="4"/>
  <c r="B25" i="4"/>
  <c r="B134" i="4" s="1"/>
  <c r="N18" i="4"/>
  <c r="N9" i="4"/>
  <c r="E31" i="4"/>
  <c r="M75" i="4"/>
  <c r="I109" i="4"/>
  <c r="B109" i="4"/>
  <c r="B31" i="4"/>
  <c r="J31" i="4"/>
  <c r="N29" i="4"/>
  <c r="I44" i="4"/>
  <c r="M44" i="4"/>
  <c r="N47" i="4"/>
  <c r="N54" i="4"/>
  <c r="N56" i="4"/>
  <c r="B75" i="4"/>
  <c r="B89" i="4"/>
  <c r="F89" i="4"/>
  <c r="J89" i="4"/>
  <c r="I89" i="4"/>
  <c r="N86" i="4"/>
  <c r="N87" i="4"/>
  <c r="N97" i="4"/>
  <c r="F109" i="4"/>
  <c r="N98" i="4"/>
  <c r="G124" i="4"/>
  <c r="N121" i="4"/>
  <c r="N123" i="4"/>
  <c r="N128" i="4"/>
  <c r="N33" i="4"/>
  <c r="N117" i="4"/>
  <c r="N15" i="4"/>
  <c r="N19" i="4"/>
  <c r="H31" i="4"/>
  <c r="N34" i="4"/>
  <c r="I75" i="4"/>
  <c r="E89" i="4"/>
  <c r="E109" i="4"/>
  <c r="M109" i="4"/>
  <c r="N108" i="4"/>
  <c r="N113" i="4"/>
  <c r="N118" i="4"/>
  <c r="D17" i="4"/>
  <c r="D133" i="4" s="1"/>
  <c r="H17" i="4"/>
  <c r="H133" i="4" s="1"/>
  <c r="L17" i="4"/>
  <c r="L133" i="4" s="1"/>
  <c r="N11" i="4"/>
  <c r="N12" i="4"/>
  <c r="E25" i="4"/>
  <c r="E134" i="4" s="1"/>
  <c r="I25" i="4"/>
  <c r="I134" i="4" s="1"/>
  <c r="M25" i="4"/>
  <c r="M134" i="4" s="1"/>
  <c r="D25" i="4"/>
  <c r="D134" i="4" s="1"/>
  <c r="H25" i="4"/>
  <c r="H134" i="4" s="1"/>
  <c r="L25" i="4"/>
  <c r="L134" i="4" s="1"/>
  <c r="N23" i="4"/>
  <c r="N24" i="4"/>
  <c r="N30" i="4"/>
  <c r="M31" i="4"/>
  <c r="N37" i="4"/>
  <c r="B44" i="4"/>
  <c r="N38" i="4"/>
  <c r="G51" i="4"/>
  <c r="K51" i="4"/>
  <c r="N68" i="4"/>
  <c r="K89" i="4"/>
  <c r="E115" i="4"/>
  <c r="M115" i="4"/>
  <c r="K31" i="4"/>
  <c r="C44" i="4"/>
  <c r="G44" i="4"/>
  <c r="K44" i="4"/>
  <c r="C62" i="4"/>
  <c r="G62" i="4"/>
  <c r="K62" i="4"/>
  <c r="N59" i="4"/>
  <c r="N64" i="4"/>
  <c r="N65" i="4"/>
  <c r="N85" i="4"/>
  <c r="B95" i="4"/>
  <c r="F95" i="4"/>
  <c r="J95" i="4"/>
  <c r="N91" i="4"/>
  <c r="N102" i="4"/>
  <c r="D124" i="4"/>
  <c r="H124" i="4"/>
  <c r="L124" i="4"/>
  <c r="N120" i="4"/>
  <c r="N126" i="4"/>
  <c r="G31" i="4"/>
  <c r="L31" i="4"/>
  <c r="E51" i="4"/>
  <c r="I51" i="4"/>
  <c r="M51" i="4"/>
  <c r="N50" i="4"/>
  <c r="N55" i="4"/>
  <c r="C75" i="4"/>
  <c r="G75" i="4"/>
  <c r="K75" i="4"/>
  <c r="N81" i="4"/>
  <c r="C109" i="4"/>
  <c r="G109" i="4"/>
  <c r="K109" i="4"/>
  <c r="N104" i="4"/>
  <c r="N122" i="4"/>
  <c r="N127" i="4"/>
  <c r="N77" i="4"/>
  <c r="N111" i="4"/>
  <c r="J62" i="3"/>
  <c r="F51" i="3"/>
  <c r="F35" i="3"/>
  <c r="H124" i="3"/>
  <c r="I31" i="3"/>
  <c r="J35" i="3"/>
  <c r="M25" i="3"/>
  <c r="M134" i="3" s="1"/>
  <c r="F75" i="3"/>
  <c r="E17" i="3"/>
  <c r="E133" i="3" s="1"/>
  <c r="H115" i="3"/>
  <c r="L25" i="3"/>
  <c r="L134" i="3" s="1"/>
  <c r="E95" i="3"/>
  <c r="M89" i="3"/>
  <c r="N79" i="3"/>
  <c r="D79" i="22" s="1"/>
  <c r="N120" i="3"/>
  <c r="D119" i="22" s="1"/>
  <c r="D95" i="3"/>
  <c r="G51" i="3"/>
  <c r="K109" i="3"/>
  <c r="K62" i="3"/>
  <c r="J44" i="3"/>
  <c r="G35" i="3"/>
  <c r="D17" i="3"/>
  <c r="D133" i="3" s="1"/>
  <c r="G75" i="3"/>
  <c r="K44" i="3"/>
  <c r="N87" i="3"/>
  <c r="D87" i="22" s="1"/>
  <c r="N12" i="3"/>
  <c r="N19" i="3"/>
  <c r="D19" i="22" s="1"/>
  <c r="N16" i="3"/>
  <c r="N93" i="3"/>
  <c r="D93" i="22" s="1"/>
  <c r="N102" i="3"/>
  <c r="N92" i="3"/>
  <c r="D92" i="22" s="1"/>
  <c r="N97" i="3"/>
  <c r="D96" i="22" s="1"/>
  <c r="N99" i="3"/>
  <c r="D98" i="22" s="1"/>
  <c r="N101" i="3"/>
  <c r="D100" i="22" s="1"/>
  <c r="N103" i="3"/>
  <c r="D102" i="22" s="1"/>
  <c r="N105" i="3"/>
  <c r="D104" i="22" s="1"/>
  <c r="N107" i="3"/>
  <c r="D106" i="22" s="1"/>
  <c r="M31" i="3"/>
  <c r="E31" i="3"/>
  <c r="N70" i="3"/>
  <c r="D70" i="22" s="1"/>
  <c r="N21" i="3"/>
  <c r="D21" i="22" s="1"/>
  <c r="N23" i="3"/>
  <c r="D23" i="22" s="1"/>
  <c r="N59" i="3"/>
  <c r="D59" i="22" s="1"/>
  <c r="N91" i="3"/>
  <c r="D91" i="22" s="1"/>
  <c r="N98" i="3"/>
  <c r="D97" i="22" s="1"/>
  <c r="N106" i="3"/>
  <c r="D105" i="22" s="1"/>
  <c r="N112" i="3"/>
  <c r="D111" i="22" s="1"/>
  <c r="N126" i="3"/>
  <c r="D125" i="22" s="1"/>
  <c r="M95" i="3"/>
  <c r="I95" i="3"/>
  <c r="L95" i="3"/>
  <c r="H95" i="3"/>
  <c r="K35" i="3"/>
  <c r="L31" i="3"/>
  <c r="D31" i="3"/>
  <c r="H31" i="3"/>
  <c r="L89" i="3"/>
  <c r="D89" i="3"/>
  <c r="J75" i="3"/>
  <c r="J51" i="3"/>
  <c r="N34" i="3"/>
  <c r="D34" i="22" s="1"/>
  <c r="N29" i="3"/>
  <c r="D29" i="22" s="1"/>
  <c r="N37" i="3"/>
  <c r="D37" i="22" s="1"/>
  <c r="N39" i="3"/>
  <c r="D39" i="22" s="1"/>
  <c r="N41" i="3"/>
  <c r="D41" i="22" s="1"/>
  <c r="N43" i="3"/>
  <c r="D43" i="22" s="1"/>
  <c r="N47" i="3"/>
  <c r="N49" i="3"/>
  <c r="D49" i="22" s="1"/>
  <c r="N53" i="3"/>
  <c r="D53" i="22" s="1"/>
  <c r="N55" i="3"/>
  <c r="D55" i="22" s="1"/>
  <c r="N57" i="3"/>
  <c r="D57" i="22" s="1"/>
  <c r="N61" i="3"/>
  <c r="D61" i="22" s="1"/>
  <c r="N65" i="3"/>
  <c r="D65" i="22" s="1"/>
  <c r="N67" i="3"/>
  <c r="D67" i="22" s="1"/>
  <c r="N69" i="3"/>
  <c r="D69" i="22" s="1"/>
  <c r="N71" i="3"/>
  <c r="D71" i="22" s="1"/>
  <c r="N73" i="3"/>
  <c r="D73" i="22" s="1"/>
  <c r="N83" i="3"/>
  <c r="D83" i="22" s="1"/>
  <c r="N15" i="3"/>
  <c r="I115" i="3"/>
  <c r="N11" i="3"/>
  <c r="D11" i="22" s="1"/>
  <c r="N66" i="3"/>
  <c r="D66" i="22" s="1"/>
  <c r="N74" i="3"/>
  <c r="D74" i="22" s="1"/>
  <c r="N78" i="3"/>
  <c r="D78" i="22" s="1"/>
  <c r="N82" i="3"/>
  <c r="D82" i="22" s="1"/>
  <c r="N86" i="3"/>
  <c r="D86" i="22" s="1"/>
  <c r="N111" i="3"/>
  <c r="D110" i="22" s="1"/>
  <c r="N117" i="3"/>
  <c r="D116" i="22" s="1"/>
  <c r="N121" i="3"/>
  <c r="N127" i="3"/>
  <c r="D126" i="22" s="1"/>
  <c r="N13" i="3"/>
  <c r="N18" i="3"/>
  <c r="N20" i="3"/>
  <c r="D20" i="22" s="1"/>
  <c r="N22" i="3"/>
  <c r="D22" i="22" s="1"/>
  <c r="N24" i="3"/>
  <c r="D24" i="22" s="1"/>
  <c r="N30" i="3"/>
  <c r="D30" i="22" s="1"/>
  <c r="N38" i="3"/>
  <c r="D38" i="22" s="1"/>
  <c r="N40" i="3"/>
  <c r="D40" i="22" s="1"/>
  <c r="N42" i="3"/>
  <c r="D42" i="22" s="1"/>
  <c r="N46" i="3"/>
  <c r="D46" i="22" s="1"/>
  <c r="N48" i="3"/>
  <c r="D48" i="22" s="1"/>
  <c r="N50" i="3"/>
  <c r="D50" i="22" s="1"/>
  <c r="N54" i="3"/>
  <c r="D54" i="22" s="1"/>
  <c r="N56" i="3"/>
  <c r="D56" i="22" s="1"/>
  <c r="N58" i="3"/>
  <c r="D58" i="22" s="1"/>
  <c r="N60" i="3"/>
  <c r="D60" i="22" s="1"/>
  <c r="N64" i="3"/>
  <c r="D64" i="22" s="1"/>
  <c r="N68" i="3"/>
  <c r="D68" i="22" s="1"/>
  <c r="N72" i="3"/>
  <c r="D72" i="22" s="1"/>
  <c r="N80" i="3"/>
  <c r="D80" i="22" s="1"/>
  <c r="N84" i="3"/>
  <c r="D84" i="22" s="1"/>
  <c r="N88" i="3"/>
  <c r="D88" i="22" s="1"/>
  <c r="N113" i="3"/>
  <c r="D112" i="22" s="1"/>
  <c r="N119" i="3"/>
  <c r="D118" i="22" s="1"/>
  <c r="N123" i="3"/>
  <c r="D122" i="22" s="1"/>
  <c r="L17" i="3"/>
  <c r="L133" i="3" s="1"/>
  <c r="N9" i="3"/>
  <c r="J109" i="3"/>
  <c r="F109" i="3"/>
  <c r="N10" i="3"/>
  <c r="N14" i="3"/>
  <c r="N33" i="3"/>
  <c r="D33" i="22" s="1"/>
  <c r="N77" i="3"/>
  <c r="D77" i="22" s="1"/>
  <c r="N81" i="3"/>
  <c r="D81" i="22" s="1"/>
  <c r="N85" i="3"/>
  <c r="D85" i="22" s="1"/>
  <c r="N100" i="3"/>
  <c r="D99" i="22" s="1"/>
  <c r="N104" i="3"/>
  <c r="D103" i="22" s="1"/>
  <c r="N108" i="3"/>
  <c r="D107" i="22" s="1"/>
  <c r="N114" i="3"/>
  <c r="D113" i="22" s="1"/>
  <c r="N118" i="3"/>
  <c r="D117" i="22" s="1"/>
  <c r="N122" i="3"/>
  <c r="D121" i="22" s="1"/>
  <c r="N128" i="3"/>
  <c r="D127" i="22" s="1"/>
  <c r="L129" i="3"/>
  <c r="H129" i="3"/>
  <c r="D129" i="3"/>
  <c r="E89" i="3"/>
  <c r="K75" i="3"/>
  <c r="K51" i="3"/>
  <c r="I124" i="3"/>
  <c r="L115" i="3"/>
  <c r="D115" i="3"/>
  <c r="G62" i="3"/>
  <c r="G44" i="3"/>
  <c r="K31" i="3"/>
  <c r="G31" i="3"/>
  <c r="D25" i="3"/>
  <c r="D134" i="3" s="1"/>
  <c r="I129" i="3"/>
  <c r="L124" i="3"/>
  <c r="D124" i="3"/>
  <c r="H89" i="3"/>
  <c r="F62" i="3"/>
  <c r="F44" i="3"/>
  <c r="J31" i="3"/>
  <c r="F31" i="3"/>
  <c r="M17" i="3"/>
  <c r="M133" i="3" s="1"/>
  <c r="M135" i="3" s="1"/>
  <c r="I17" i="3"/>
  <c r="I133" i="3" s="1"/>
  <c r="M129" i="3"/>
  <c r="E129" i="3"/>
  <c r="M124" i="3"/>
  <c r="E124" i="3"/>
  <c r="M115" i="3"/>
  <c r="E115" i="3"/>
  <c r="K95" i="3"/>
  <c r="G95" i="3"/>
  <c r="E25" i="3"/>
  <c r="E134" i="3" s="1"/>
  <c r="M109" i="3"/>
  <c r="I109" i="3"/>
  <c r="E109" i="3"/>
  <c r="G109" i="3"/>
  <c r="K89" i="3"/>
  <c r="I89" i="3"/>
  <c r="G89" i="3"/>
  <c r="M62" i="3"/>
  <c r="I62" i="3"/>
  <c r="E62" i="3"/>
  <c r="M44" i="3"/>
  <c r="I44" i="3"/>
  <c r="E44" i="3"/>
  <c r="H17" i="3"/>
  <c r="H133" i="3" s="1"/>
  <c r="L109" i="3"/>
  <c r="H109" i="3"/>
  <c r="D109" i="3"/>
  <c r="J95" i="3"/>
  <c r="F95" i="3"/>
  <c r="J89" i="3"/>
  <c r="F89" i="3"/>
  <c r="L62" i="3"/>
  <c r="H62" i="3"/>
  <c r="D62" i="3"/>
  <c r="L44" i="3"/>
  <c r="H44" i="3"/>
  <c r="D44" i="3"/>
  <c r="I25" i="3"/>
  <c r="I134" i="3" s="1"/>
  <c r="K129" i="3"/>
  <c r="G129" i="3"/>
  <c r="K124" i="3"/>
  <c r="G124" i="3"/>
  <c r="K115" i="3"/>
  <c r="G115" i="3"/>
  <c r="M75" i="3"/>
  <c r="I75" i="3"/>
  <c r="E75" i="3"/>
  <c r="M51" i="3"/>
  <c r="I51" i="3"/>
  <c r="E51" i="3"/>
  <c r="M35" i="3"/>
  <c r="I35" i="3"/>
  <c r="E35" i="3"/>
  <c r="H25" i="3"/>
  <c r="H134" i="3" s="1"/>
  <c r="J129" i="3"/>
  <c r="F129" i="3"/>
  <c r="J124" i="3"/>
  <c r="F124" i="3"/>
  <c r="J115" i="3"/>
  <c r="F115" i="3"/>
  <c r="L75" i="3"/>
  <c r="H75" i="3"/>
  <c r="D75" i="3"/>
  <c r="L51" i="3"/>
  <c r="H51" i="3"/>
  <c r="D51" i="3"/>
  <c r="L35" i="3"/>
  <c r="H35" i="3"/>
  <c r="D35" i="3"/>
  <c r="K25" i="3"/>
  <c r="K134" i="3" s="1"/>
  <c r="G25" i="3"/>
  <c r="G134" i="3" s="1"/>
  <c r="K17" i="3"/>
  <c r="K133" i="3" s="1"/>
  <c r="G17" i="3"/>
  <c r="G133" i="3" s="1"/>
  <c r="J25" i="3"/>
  <c r="J134" i="3" s="1"/>
  <c r="F25" i="3"/>
  <c r="F134" i="3" s="1"/>
  <c r="J17" i="3"/>
  <c r="J133" i="3" s="1"/>
  <c r="F17" i="3"/>
  <c r="F133" i="3" s="1"/>
  <c r="B35" i="3"/>
  <c r="C31" i="3"/>
  <c r="C51" i="3"/>
  <c r="C129" i="3"/>
  <c r="B115" i="3"/>
  <c r="C35" i="3"/>
  <c r="C62" i="3"/>
  <c r="C44" i="3"/>
  <c r="C75" i="3"/>
  <c r="C124" i="3"/>
  <c r="C25" i="3"/>
  <c r="C134" i="3" s="1"/>
  <c r="C17" i="3"/>
  <c r="C133" i="3" s="1"/>
  <c r="B95" i="3"/>
  <c r="B17" i="3"/>
  <c r="B133" i="3" s="1"/>
  <c r="B75" i="3"/>
  <c r="C89" i="3"/>
  <c r="C109" i="3"/>
  <c r="B44" i="3"/>
  <c r="B25" i="3"/>
  <c r="B134" i="3" s="1"/>
  <c r="B31" i="3"/>
  <c r="B51" i="3"/>
  <c r="C95" i="3"/>
  <c r="C115" i="3"/>
  <c r="B62" i="3"/>
  <c r="B89" i="3"/>
  <c r="B109" i="3"/>
  <c r="B124" i="3"/>
  <c r="B129" i="3"/>
  <c r="C31" i="2"/>
  <c r="B89" i="2"/>
  <c r="D117" i="2"/>
  <c r="B116" i="22" s="1"/>
  <c r="D111" i="2"/>
  <c r="B110" i="22" s="1"/>
  <c r="D88" i="2"/>
  <c r="B88" i="22" s="1"/>
  <c r="D74" i="2"/>
  <c r="B74" i="22" s="1"/>
  <c r="D66" i="2"/>
  <c r="B66" i="22" s="1"/>
  <c r="D56" i="2"/>
  <c r="B56" i="22" s="1"/>
  <c r="D40" i="2"/>
  <c r="B40" i="22" s="1"/>
  <c r="D121" i="2"/>
  <c r="D120" i="2"/>
  <c r="B119" i="22" s="1"/>
  <c r="B109" i="2"/>
  <c r="D101" i="2"/>
  <c r="B100" i="22" s="1"/>
  <c r="D108" i="2"/>
  <c r="B107" i="22" s="1"/>
  <c r="D104" i="2"/>
  <c r="B103" i="22" s="1"/>
  <c r="D100" i="2"/>
  <c r="B99" i="22" s="1"/>
  <c r="D93" i="2"/>
  <c r="B93" i="22" s="1"/>
  <c r="D80" i="2"/>
  <c r="B80" i="22" s="1"/>
  <c r="D87" i="2"/>
  <c r="B87" i="22" s="1"/>
  <c r="D83" i="2"/>
  <c r="B83" i="22" s="1"/>
  <c r="D79" i="2"/>
  <c r="B79" i="22" s="1"/>
  <c r="D73" i="2"/>
  <c r="B73" i="22" s="1"/>
  <c r="D69" i="2"/>
  <c r="B69" i="22" s="1"/>
  <c r="D60" i="2"/>
  <c r="B60" i="22" s="1"/>
  <c r="B44" i="2"/>
  <c r="D34" i="2"/>
  <c r="B34" i="22" s="1"/>
  <c r="C124" i="2"/>
  <c r="C62" i="2"/>
  <c r="C51" i="2"/>
  <c r="B25" i="2"/>
  <c r="B134" i="2" s="1"/>
  <c r="B129" i="2"/>
  <c r="D123" i="2"/>
  <c r="B122" i="22" s="1"/>
  <c r="D119" i="2"/>
  <c r="B118" i="22" s="1"/>
  <c r="D113" i="2"/>
  <c r="D107" i="2"/>
  <c r="B106" i="22" s="1"/>
  <c r="D103" i="2"/>
  <c r="B102" i="22" s="1"/>
  <c r="D99" i="2"/>
  <c r="B98" i="22" s="1"/>
  <c r="D86" i="2"/>
  <c r="B86" i="22" s="1"/>
  <c r="D82" i="2"/>
  <c r="B82" i="22" s="1"/>
  <c r="D78" i="2"/>
  <c r="B78" i="22" s="1"/>
  <c r="D72" i="2"/>
  <c r="B72" i="22" s="1"/>
  <c r="D70" i="2"/>
  <c r="B70" i="22" s="1"/>
  <c r="D68" i="2"/>
  <c r="D58" i="2"/>
  <c r="B58" i="22" s="1"/>
  <c r="D54" i="2"/>
  <c r="B54" i="22" s="1"/>
  <c r="D50" i="2"/>
  <c r="B50" i="22" s="1"/>
  <c r="D48" i="2"/>
  <c r="D42" i="2"/>
  <c r="B42" i="22" s="1"/>
  <c r="D38" i="2"/>
  <c r="B38" i="22" s="1"/>
  <c r="B35" i="2"/>
  <c r="D30" i="2"/>
  <c r="B30" i="22" s="1"/>
  <c r="C129" i="2"/>
  <c r="C115" i="2"/>
  <c r="C95" i="2"/>
  <c r="C89" i="2"/>
  <c r="C75" i="2"/>
  <c r="D65" i="2"/>
  <c r="B65" i="22" s="1"/>
  <c r="C44" i="2"/>
  <c r="C35" i="2"/>
  <c r="D33" i="2"/>
  <c r="B33" i="22" s="1"/>
  <c r="D18" i="2"/>
  <c r="C25" i="2"/>
  <c r="C134" i="2" s="1"/>
  <c r="C17" i="2"/>
  <c r="C133" i="2" s="1"/>
  <c r="D128" i="2"/>
  <c r="B127" i="22" s="1"/>
  <c r="D122" i="2"/>
  <c r="B121" i="22" s="1"/>
  <c r="D118" i="2"/>
  <c r="B117" i="22" s="1"/>
  <c r="D112" i="2"/>
  <c r="B111" i="22" s="1"/>
  <c r="D106" i="2"/>
  <c r="B105" i="22" s="1"/>
  <c r="D102" i="2"/>
  <c r="B120" i="22" s="1"/>
  <c r="D98" i="2"/>
  <c r="B97" i="22" s="1"/>
  <c r="D91" i="2"/>
  <c r="B91" i="22" s="1"/>
  <c r="D85" i="2"/>
  <c r="B85" i="22" s="1"/>
  <c r="D81" i="2"/>
  <c r="B81" i="22" s="1"/>
  <c r="D77" i="2"/>
  <c r="B77" i="22" s="1"/>
  <c r="D71" i="2"/>
  <c r="B71" i="22" s="1"/>
  <c r="D67" i="2"/>
  <c r="B67" i="22" s="1"/>
  <c r="D61" i="2"/>
  <c r="B61" i="22" s="1"/>
  <c r="D57" i="2"/>
  <c r="B57" i="22" s="1"/>
  <c r="D53" i="2"/>
  <c r="D47" i="2"/>
  <c r="D41" i="2"/>
  <c r="B41" i="22" s="1"/>
  <c r="D37" i="2"/>
  <c r="B37" i="22" s="1"/>
  <c r="D29" i="2"/>
  <c r="B29" i="22" s="1"/>
  <c r="B31" i="22" s="1"/>
  <c r="C109" i="2"/>
  <c r="B124" i="2"/>
  <c r="B115" i="2"/>
  <c r="D92" i="2"/>
  <c r="B92" i="22" s="1"/>
  <c r="B95" i="2"/>
  <c r="B75" i="2"/>
  <c r="D64" i="2"/>
  <c r="B64" i="22" s="1"/>
  <c r="B51" i="2"/>
  <c r="B31" i="2"/>
  <c r="B17" i="2"/>
  <c r="D126" i="2"/>
  <c r="B125" i="22" s="1"/>
  <c r="B62" i="2"/>
  <c r="D14" i="2"/>
  <c r="B14" i="22" s="1"/>
  <c r="D10" i="2"/>
  <c r="D20" i="2"/>
  <c r="D16" i="2"/>
  <c r="B16" i="22" s="1"/>
  <c r="D12" i="2"/>
  <c r="B12" i="22" s="1"/>
  <c r="D23" i="2"/>
  <c r="B23" i="22" s="1"/>
  <c r="D21" i="2"/>
  <c r="B21" i="22" s="1"/>
  <c r="D19" i="2"/>
  <c r="B19" i="22" s="1"/>
  <c r="D15" i="2"/>
  <c r="B15" i="22" s="1"/>
  <c r="D13" i="2"/>
  <c r="B13" i="22" s="1"/>
  <c r="D11" i="2"/>
  <c r="B11" i="22" s="1"/>
  <c r="D135" i="11" l="1"/>
  <c r="D140" i="11" s="1"/>
  <c r="K135" i="7"/>
  <c r="K140" i="7" s="1"/>
  <c r="F135" i="8"/>
  <c r="F140" i="8" s="1"/>
  <c r="K135" i="9"/>
  <c r="K140" i="9" s="1"/>
  <c r="C135" i="9"/>
  <c r="C140" i="9" s="1"/>
  <c r="C135" i="8"/>
  <c r="C140" i="8" s="1"/>
  <c r="J135" i="9"/>
  <c r="M135" i="9"/>
  <c r="B62" i="22"/>
  <c r="B25" i="22"/>
  <c r="B133" i="22" s="1"/>
  <c r="B134" i="22" s="1"/>
  <c r="B94" i="22"/>
  <c r="B75" i="22"/>
  <c r="B128" i="22"/>
  <c r="B123" i="22"/>
  <c r="B89" i="22"/>
  <c r="B35" i="22"/>
  <c r="B114" i="22"/>
  <c r="B101" i="22"/>
  <c r="B108" i="22" s="1"/>
  <c r="B47" i="22"/>
  <c r="B51" i="22" s="1"/>
  <c r="B44" i="22"/>
  <c r="D14" i="22"/>
  <c r="D9" i="22"/>
  <c r="D47" i="22"/>
  <c r="D51" i="22" s="1"/>
  <c r="D75" i="22"/>
  <c r="D16" i="22"/>
  <c r="D89" i="22"/>
  <c r="D13" i="22"/>
  <c r="D114" i="22"/>
  <c r="D35" i="22"/>
  <c r="D31" i="22"/>
  <c r="D120" i="22"/>
  <c r="D123" i="22" s="1"/>
  <c r="D101" i="22"/>
  <c r="D108" i="22" s="1"/>
  <c r="D12" i="22"/>
  <c r="D94" i="22"/>
  <c r="D62" i="22"/>
  <c r="D10" i="22"/>
  <c r="D128" i="22"/>
  <c r="D15" i="22"/>
  <c r="D44" i="22"/>
  <c r="D25" i="22"/>
  <c r="D133" i="22" s="1"/>
  <c r="L135" i="7"/>
  <c r="L140" i="7" s="1"/>
  <c r="G135" i="10"/>
  <c r="G140" i="10" s="1"/>
  <c r="B135" i="10"/>
  <c r="B140" i="10" s="1"/>
  <c r="B135" i="8"/>
  <c r="B140" i="8" s="1"/>
  <c r="D135" i="5"/>
  <c r="D140" i="5" s="1"/>
  <c r="F135" i="10"/>
  <c r="F140" i="10" s="1"/>
  <c r="J135" i="10"/>
  <c r="J140" i="10" s="1"/>
  <c r="B135" i="4"/>
  <c r="B140" i="4" s="1"/>
  <c r="D135" i="10"/>
  <c r="D140" i="10" s="1"/>
  <c r="F135" i="9"/>
  <c r="F140" i="9" s="1"/>
  <c r="L135" i="5"/>
  <c r="L140" i="5" s="1"/>
  <c r="C135" i="4"/>
  <c r="C140" i="4" s="1"/>
  <c r="I135" i="10"/>
  <c r="I140" i="10" s="1"/>
  <c r="H135" i="5"/>
  <c r="H140" i="5" s="1"/>
  <c r="N129" i="10"/>
  <c r="I131" i="11"/>
  <c r="I141" i="11" s="1"/>
  <c r="J131" i="9"/>
  <c r="J141" i="9" s="1"/>
  <c r="N44" i="6"/>
  <c r="J131" i="6"/>
  <c r="J141" i="6" s="1"/>
  <c r="B131" i="6"/>
  <c r="B141" i="6" s="1"/>
  <c r="N35" i="6"/>
  <c r="I135" i="7"/>
  <c r="I140" i="7" s="1"/>
  <c r="N35" i="5"/>
  <c r="H131" i="8"/>
  <c r="H137" i="8" s="1"/>
  <c r="L131" i="9"/>
  <c r="L141" i="9" s="1"/>
  <c r="N25" i="9"/>
  <c r="N134" i="9" s="1"/>
  <c r="C131" i="10"/>
  <c r="C141" i="10" s="1"/>
  <c r="E135" i="7"/>
  <c r="E140" i="7" s="1"/>
  <c r="G131" i="11"/>
  <c r="G141" i="11" s="1"/>
  <c r="J131" i="4"/>
  <c r="J141" i="4" s="1"/>
  <c r="C131" i="11"/>
  <c r="C141" i="11" s="1"/>
  <c r="L131" i="7"/>
  <c r="L141" i="7" s="1"/>
  <c r="C135" i="11"/>
  <c r="C140" i="11" s="1"/>
  <c r="L131" i="11"/>
  <c r="L141" i="11" s="1"/>
  <c r="L135" i="11"/>
  <c r="L140" i="11" s="1"/>
  <c r="K135" i="10"/>
  <c r="K140" i="10" s="1"/>
  <c r="N115" i="11"/>
  <c r="E131" i="11"/>
  <c r="E141" i="11" s="1"/>
  <c r="H131" i="11"/>
  <c r="H141" i="11" s="1"/>
  <c r="E135" i="11"/>
  <c r="E140" i="11" s="1"/>
  <c r="B131" i="11"/>
  <c r="B141" i="11" s="1"/>
  <c r="L131" i="10"/>
  <c r="L141" i="10" s="1"/>
  <c r="H131" i="10"/>
  <c r="H141" i="10" s="1"/>
  <c r="E135" i="10"/>
  <c r="E140" i="10" s="1"/>
  <c r="N51" i="10"/>
  <c r="M131" i="10"/>
  <c r="M141" i="10" s="1"/>
  <c r="N141" i="10" s="1"/>
  <c r="L135" i="10"/>
  <c r="L140" i="10" s="1"/>
  <c r="C135" i="10"/>
  <c r="C140" i="10" s="1"/>
  <c r="N17" i="10"/>
  <c r="N133" i="10" s="1"/>
  <c r="N62" i="11"/>
  <c r="D131" i="11"/>
  <c r="D137" i="11" s="1"/>
  <c r="D51" i="2"/>
  <c r="I135" i="3"/>
  <c r="I140" i="3" s="1"/>
  <c r="L135" i="3"/>
  <c r="L140" i="3" s="1"/>
  <c r="M131" i="7"/>
  <c r="M141" i="7" s="1"/>
  <c r="N141" i="7" s="1"/>
  <c r="N44" i="7"/>
  <c r="N129" i="7"/>
  <c r="K131" i="7"/>
  <c r="K141" i="7" s="1"/>
  <c r="L131" i="8"/>
  <c r="L141" i="8" s="1"/>
  <c r="K131" i="8"/>
  <c r="K137" i="8" s="1"/>
  <c r="K131" i="10"/>
  <c r="K141" i="10" s="1"/>
  <c r="F131" i="10"/>
  <c r="F141" i="10" s="1"/>
  <c r="N25" i="10"/>
  <c r="N134" i="10" s="1"/>
  <c r="G131" i="10"/>
  <c r="G141" i="10" s="1"/>
  <c r="C131" i="7"/>
  <c r="C141" i="7" s="1"/>
  <c r="H135" i="3"/>
  <c r="H140" i="3" s="1"/>
  <c r="L131" i="4"/>
  <c r="L141" i="4" s="1"/>
  <c r="N95" i="4"/>
  <c r="M131" i="4"/>
  <c r="M141" i="4" s="1"/>
  <c r="N141" i="4" s="1"/>
  <c r="M131" i="5"/>
  <c r="M141" i="5" s="1"/>
  <c r="N141" i="5" s="1"/>
  <c r="D131" i="6"/>
  <c r="D141" i="6" s="1"/>
  <c r="N25" i="6"/>
  <c r="N134" i="6" s="1"/>
  <c r="G131" i="9"/>
  <c r="G141" i="9" s="1"/>
  <c r="I131" i="10"/>
  <c r="I141" i="10" s="1"/>
  <c r="J131" i="10"/>
  <c r="J141" i="10" s="1"/>
  <c r="B131" i="10"/>
  <c r="B141" i="10" s="1"/>
  <c r="K131" i="11"/>
  <c r="K141" i="11" s="1"/>
  <c r="M131" i="11"/>
  <c r="M141" i="11" s="1"/>
  <c r="N141" i="11" s="1"/>
  <c r="F131" i="11"/>
  <c r="F141" i="11" s="1"/>
  <c r="N25" i="11"/>
  <c r="N134" i="11" s="1"/>
  <c r="L131" i="6"/>
  <c r="L141" i="6" s="1"/>
  <c r="D131" i="7"/>
  <c r="D141" i="7" s="1"/>
  <c r="H131" i="9"/>
  <c r="H141" i="9" s="1"/>
  <c r="L131" i="5"/>
  <c r="L141" i="5" s="1"/>
  <c r="C131" i="5"/>
  <c r="C141" i="5" s="1"/>
  <c r="I135" i="6"/>
  <c r="I140" i="6" s="1"/>
  <c r="H131" i="7"/>
  <c r="H141" i="7" s="1"/>
  <c r="B135" i="7"/>
  <c r="B140" i="7" s="1"/>
  <c r="M135" i="7"/>
  <c r="M140" i="7" s="1"/>
  <c r="N140" i="7" s="1"/>
  <c r="J131" i="8"/>
  <c r="J137" i="8" s="1"/>
  <c r="N115" i="10"/>
  <c r="E131" i="10"/>
  <c r="E141" i="10" s="1"/>
  <c r="N62" i="10"/>
  <c r="D131" i="10"/>
  <c r="N17" i="11"/>
  <c r="N133" i="11" s="1"/>
  <c r="J131" i="11"/>
  <c r="J141" i="11" s="1"/>
  <c r="F135" i="5"/>
  <c r="F140" i="5" s="1"/>
  <c r="J135" i="6"/>
  <c r="J140" i="6" s="1"/>
  <c r="M135" i="11"/>
  <c r="M140" i="11" s="1"/>
  <c r="N140" i="11" s="1"/>
  <c r="M135" i="10"/>
  <c r="M140" i="10" s="1"/>
  <c r="N140" i="10" s="1"/>
  <c r="K135" i="11"/>
  <c r="K140" i="11" s="1"/>
  <c r="D131" i="9"/>
  <c r="D141" i="9" s="1"/>
  <c r="C131" i="9"/>
  <c r="C141" i="9" s="1"/>
  <c r="M131" i="9"/>
  <c r="M141" i="9" s="1"/>
  <c r="N141" i="9" s="1"/>
  <c r="I131" i="9"/>
  <c r="I141" i="9" s="1"/>
  <c r="K131" i="9"/>
  <c r="K141" i="9" s="1"/>
  <c r="N35" i="9"/>
  <c r="E131" i="9"/>
  <c r="E141" i="9" s="1"/>
  <c r="L135" i="9"/>
  <c r="L140" i="9" s="1"/>
  <c r="N17" i="9"/>
  <c r="N133" i="9" s="1"/>
  <c r="N135" i="9" s="1"/>
  <c r="N89" i="9"/>
  <c r="B131" i="9"/>
  <c r="B141" i="9" s="1"/>
  <c r="N109" i="9"/>
  <c r="N129" i="9"/>
  <c r="N95" i="8"/>
  <c r="G131" i="8"/>
  <c r="G141" i="8" s="1"/>
  <c r="C131" i="8"/>
  <c r="C141" i="8" s="1"/>
  <c r="E131" i="8"/>
  <c r="E141" i="8" s="1"/>
  <c r="M131" i="8"/>
  <c r="M141" i="8" s="1"/>
  <c r="N141" i="8" s="1"/>
  <c r="N35" i="8"/>
  <c r="D131" i="8"/>
  <c r="D141" i="8" s="1"/>
  <c r="F131" i="8"/>
  <c r="F141" i="8" s="1"/>
  <c r="N17" i="8"/>
  <c r="N133" i="8" s="1"/>
  <c r="I131" i="8"/>
  <c r="I141" i="8" s="1"/>
  <c r="N25" i="8"/>
  <c r="N134" i="8" s="1"/>
  <c r="B131" i="8"/>
  <c r="B141" i="8" s="1"/>
  <c r="N62" i="8"/>
  <c r="N124" i="8"/>
  <c r="N89" i="8"/>
  <c r="N44" i="8"/>
  <c r="F131" i="7"/>
  <c r="F141" i="7" s="1"/>
  <c r="G131" i="7"/>
  <c r="G141" i="7" s="1"/>
  <c r="I131" i="7"/>
  <c r="I141" i="7" s="1"/>
  <c r="J131" i="7"/>
  <c r="J141" i="7" s="1"/>
  <c r="N124" i="7"/>
  <c r="N115" i="7"/>
  <c r="E131" i="7"/>
  <c r="E141" i="7" s="1"/>
  <c r="N35" i="7"/>
  <c r="B131" i="7"/>
  <c r="B141" i="7" s="1"/>
  <c r="N95" i="7"/>
  <c r="N109" i="7"/>
  <c r="F131" i="6"/>
  <c r="F141" i="6" s="1"/>
  <c r="K131" i="6"/>
  <c r="K141" i="6" s="1"/>
  <c r="E131" i="6"/>
  <c r="E141" i="6" s="1"/>
  <c r="N95" i="6"/>
  <c r="M131" i="6"/>
  <c r="M141" i="6" s="1"/>
  <c r="N141" i="6" s="1"/>
  <c r="C131" i="6"/>
  <c r="C141" i="6" s="1"/>
  <c r="F135" i="6"/>
  <c r="I131" i="6"/>
  <c r="I141" i="6" s="1"/>
  <c r="H131" i="6"/>
  <c r="H141" i="6" s="1"/>
  <c r="M135" i="6"/>
  <c r="M140" i="6" s="1"/>
  <c r="N140" i="6" s="1"/>
  <c r="G131" i="6"/>
  <c r="G141" i="6" s="1"/>
  <c r="N89" i="6"/>
  <c r="N51" i="6"/>
  <c r="G131" i="5"/>
  <c r="G141" i="5" s="1"/>
  <c r="N95" i="5"/>
  <c r="K131" i="5"/>
  <c r="K141" i="5" s="1"/>
  <c r="I131" i="5"/>
  <c r="I141" i="5" s="1"/>
  <c r="G135" i="5"/>
  <c r="G140" i="5" s="1"/>
  <c r="H131" i="5"/>
  <c r="H141" i="5" s="1"/>
  <c r="J131" i="5"/>
  <c r="J137" i="5" s="1"/>
  <c r="E131" i="5"/>
  <c r="E141" i="5" s="1"/>
  <c r="N115" i="5"/>
  <c r="F131" i="5"/>
  <c r="F141" i="5" s="1"/>
  <c r="N129" i="5"/>
  <c r="D131" i="5"/>
  <c r="N75" i="5"/>
  <c r="N62" i="5"/>
  <c r="B131" i="5"/>
  <c r="B141" i="5" s="1"/>
  <c r="B142" i="5" s="1"/>
  <c r="C139" i="5" s="1"/>
  <c r="N44" i="5"/>
  <c r="B140" i="11"/>
  <c r="N35" i="11"/>
  <c r="N95" i="11"/>
  <c r="N75" i="11"/>
  <c r="N44" i="11"/>
  <c r="N31" i="11"/>
  <c r="J140" i="11"/>
  <c r="N124" i="11"/>
  <c r="F140" i="11"/>
  <c r="N51" i="11"/>
  <c r="N129" i="11"/>
  <c r="N89" i="11"/>
  <c r="N109" i="11"/>
  <c r="N44" i="10"/>
  <c r="N31" i="10"/>
  <c r="N124" i="10"/>
  <c r="N35" i="10"/>
  <c r="N95" i="10"/>
  <c r="N89" i="10"/>
  <c r="N75" i="10"/>
  <c r="N109" i="10"/>
  <c r="N51" i="9"/>
  <c r="F131" i="9"/>
  <c r="F141" i="9" s="1"/>
  <c r="G140" i="9"/>
  <c r="N62" i="9"/>
  <c r="M140" i="9"/>
  <c r="N140" i="9" s="1"/>
  <c r="N124" i="9"/>
  <c r="N75" i="9"/>
  <c r="N31" i="9"/>
  <c r="N44" i="9"/>
  <c r="J140" i="9"/>
  <c r="N95" i="9"/>
  <c r="B135" i="9"/>
  <c r="N115" i="9"/>
  <c r="E140" i="8"/>
  <c r="M140" i="8"/>
  <c r="N140" i="8" s="1"/>
  <c r="N129" i="8"/>
  <c r="N75" i="8"/>
  <c r="I140" i="8"/>
  <c r="N109" i="8"/>
  <c r="N51" i="8"/>
  <c r="N31" i="8"/>
  <c r="N115" i="8"/>
  <c r="N75" i="7"/>
  <c r="N31" i="7"/>
  <c r="J140" i="7"/>
  <c r="F140" i="7"/>
  <c r="N25" i="7"/>
  <c r="N134" i="7" s="1"/>
  <c r="N51" i="7"/>
  <c r="N17" i="7"/>
  <c r="N133" i="7" s="1"/>
  <c r="N89" i="7"/>
  <c r="N62" i="7"/>
  <c r="G140" i="7"/>
  <c r="C135" i="6"/>
  <c r="N17" i="6"/>
  <c r="N133" i="6" s="1"/>
  <c r="N124" i="6"/>
  <c r="N109" i="6"/>
  <c r="N75" i="6"/>
  <c r="K135" i="6"/>
  <c r="N31" i="6"/>
  <c r="N115" i="6"/>
  <c r="N62" i="6"/>
  <c r="G135" i="6"/>
  <c r="N129" i="6"/>
  <c r="B135" i="6"/>
  <c r="N89" i="5"/>
  <c r="N51" i="5"/>
  <c r="C135" i="5"/>
  <c r="E140" i="5"/>
  <c r="N31" i="5"/>
  <c r="M140" i="5"/>
  <c r="N140" i="5" s="1"/>
  <c r="N124" i="5"/>
  <c r="I140" i="5"/>
  <c r="N25" i="5"/>
  <c r="N134" i="5" s="1"/>
  <c r="N109" i="5"/>
  <c r="K135" i="5"/>
  <c r="N17" i="5"/>
  <c r="N133" i="5" s="1"/>
  <c r="G131" i="4"/>
  <c r="G141" i="4" s="1"/>
  <c r="C131" i="4"/>
  <c r="C141" i="4" s="1"/>
  <c r="G135" i="4"/>
  <c r="G140" i="4" s="1"/>
  <c r="I131" i="4"/>
  <c r="I141" i="4" s="1"/>
  <c r="D131" i="4"/>
  <c r="D141" i="4" s="1"/>
  <c r="F131" i="4"/>
  <c r="F141" i="4" s="1"/>
  <c r="K131" i="4"/>
  <c r="K141" i="4" s="1"/>
  <c r="E131" i="4"/>
  <c r="E141" i="4" s="1"/>
  <c r="N115" i="4"/>
  <c r="N44" i="4"/>
  <c r="H131" i="4"/>
  <c r="H141" i="4" s="1"/>
  <c r="N62" i="4"/>
  <c r="I135" i="4"/>
  <c r="N129" i="4"/>
  <c r="N75" i="4"/>
  <c r="B131" i="4"/>
  <c r="B141" i="4" s="1"/>
  <c r="N51" i="4"/>
  <c r="L135" i="4"/>
  <c r="N35" i="4"/>
  <c r="N25" i="4"/>
  <c r="N134" i="4" s="1"/>
  <c r="F140" i="4"/>
  <c r="E135" i="4"/>
  <c r="N89" i="4"/>
  <c r="H135" i="4"/>
  <c r="N109" i="4"/>
  <c r="N17" i="4"/>
  <c r="N133" i="4" s="1"/>
  <c r="N124" i="4"/>
  <c r="J140" i="4"/>
  <c r="D135" i="4"/>
  <c r="N31" i="4"/>
  <c r="M135" i="4"/>
  <c r="M140" i="3"/>
  <c r="N140" i="3" s="1"/>
  <c r="N17" i="3"/>
  <c r="N133" i="3" s="1"/>
  <c r="F135" i="3"/>
  <c r="G135" i="3"/>
  <c r="D135" i="3"/>
  <c r="J135" i="3"/>
  <c r="K135" i="3"/>
  <c r="E135" i="3"/>
  <c r="N95" i="3"/>
  <c r="I131" i="3"/>
  <c r="I141" i="3" s="1"/>
  <c r="L131" i="3"/>
  <c r="L141" i="3" s="1"/>
  <c r="D131" i="3"/>
  <c r="D141" i="3" s="1"/>
  <c r="M131" i="3"/>
  <c r="M141" i="3" s="1"/>
  <c r="N141" i="3" s="1"/>
  <c r="E131" i="3"/>
  <c r="E141" i="3" s="1"/>
  <c r="K131" i="3"/>
  <c r="K141" i="3" s="1"/>
  <c r="F131" i="3"/>
  <c r="F141" i="3" s="1"/>
  <c r="H131" i="3"/>
  <c r="H141" i="3" s="1"/>
  <c r="J131" i="3"/>
  <c r="J141" i="3" s="1"/>
  <c r="G131" i="3"/>
  <c r="G141" i="3" s="1"/>
  <c r="N129" i="3"/>
  <c r="N35" i="3"/>
  <c r="N31" i="3"/>
  <c r="N62" i="3"/>
  <c r="N115" i="3"/>
  <c r="N75" i="3"/>
  <c r="N89" i="3"/>
  <c r="N109" i="3"/>
  <c r="C131" i="3"/>
  <c r="C141" i="3" s="1"/>
  <c r="N124" i="3"/>
  <c r="C135" i="3"/>
  <c r="N25" i="3"/>
  <c r="N134" i="3" s="1"/>
  <c r="B135" i="3"/>
  <c r="B140" i="3" s="1"/>
  <c r="N44" i="3"/>
  <c r="B131" i="3"/>
  <c r="B141" i="3" s="1"/>
  <c r="N51" i="3"/>
  <c r="D129" i="2"/>
  <c r="D124" i="2"/>
  <c r="D109" i="2"/>
  <c r="D89" i="2"/>
  <c r="C131" i="2"/>
  <c r="D35" i="2"/>
  <c r="B131" i="2"/>
  <c r="D62" i="2"/>
  <c r="D115" i="2"/>
  <c r="D75" i="2"/>
  <c r="C135" i="2"/>
  <c r="D95" i="2"/>
  <c r="D25" i="2"/>
  <c r="D134" i="2" s="1"/>
  <c r="D31" i="2"/>
  <c r="B133" i="2"/>
  <c r="B135" i="2" s="1"/>
  <c r="D17" i="2"/>
  <c r="D133" i="2" s="1"/>
  <c r="D44" i="2"/>
  <c r="B130" i="22" l="1"/>
  <c r="B136" i="22" s="1"/>
  <c r="D17" i="22"/>
  <c r="D132" i="22" s="1"/>
  <c r="D134" i="22" s="1"/>
  <c r="D136" i="22" s="1"/>
  <c r="D137" i="5"/>
  <c r="D137" i="10"/>
  <c r="H137" i="9"/>
  <c r="F137" i="11"/>
  <c r="J137" i="9"/>
  <c r="C137" i="8"/>
  <c r="D141" i="11"/>
  <c r="G137" i="5"/>
  <c r="F137" i="7"/>
  <c r="L137" i="9"/>
  <c r="K141" i="8"/>
  <c r="J137" i="11"/>
  <c r="H137" i="5"/>
  <c r="B142" i="7"/>
  <c r="C139" i="7" s="1"/>
  <c r="C142" i="7" s="1"/>
  <c r="D139" i="7" s="1"/>
  <c r="D142" i="7" s="1"/>
  <c r="E139" i="7" s="1"/>
  <c r="E142" i="7" s="1"/>
  <c r="F139" i="7" s="1"/>
  <c r="F142" i="7" s="1"/>
  <c r="G139" i="7" s="1"/>
  <c r="G142" i="7" s="1"/>
  <c r="H139" i="7" s="1"/>
  <c r="H142" i="7" s="1"/>
  <c r="I139" i="7" s="1"/>
  <c r="I142" i="7" s="1"/>
  <c r="J139" i="7" s="1"/>
  <c r="J142" i="7" s="1"/>
  <c r="K139" i="7" s="1"/>
  <c r="K142" i="7" s="1"/>
  <c r="L139" i="7" s="1"/>
  <c r="L142" i="7" s="1"/>
  <c r="M139" i="7" s="1"/>
  <c r="I137" i="11"/>
  <c r="N135" i="6"/>
  <c r="H141" i="8"/>
  <c r="C137" i="10"/>
  <c r="B142" i="11"/>
  <c r="C139" i="11" s="1"/>
  <c r="C142" i="11" s="1"/>
  <c r="D139" i="11" s="1"/>
  <c r="D142" i="11" s="1"/>
  <c r="E139" i="11" s="1"/>
  <c r="E142" i="11" s="1"/>
  <c r="F139" i="11" s="1"/>
  <c r="F142" i="11" s="1"/>
  <c r="G139" i="11" s="1"/>
  <c r="G142" i="11" s="1"/>
  <c r="H139" i="11" s="1"/>
  <c r="H142" i="11" s="1"/>
  <c r="I139" i="11" s="1"/>
  <c r="I142" i="11" s="1"/>
  <c r="J139" i="11" s="1"/>
  <c r="J142" i="11" s="1"/>
  <c r="K139" i="11" s="1"/>
  <c r="K142" i="11" s="1"/>
  <c r="L139" i="11" s="1"/>
  <c r="L142" i="11" s="1"/>
  <c r="M139" i="11" s="1"/>
  <c r="K137" i="7"/>
  <c r="E137" i="8"/>
  <c r="J137" i="6"/>
  <c r="J137" i="4"/>
  <c r="B137" i="2"/>
  <c r="J141" i="8"/>
  <c r="D137" i="9"/>
  <c r="K137" i="9"/>
  <c r="D141" i="10"/>
  <c r="I137" i="4"/>
  <c r="M137" i="5"/>
  <c r="I137" i="8"/>
  <c r="I137" i="10"/>
  <c r="C137" i="4"/>
  <c r="E137" i="6"/>
  <c r="L137" i="7"/>
  <c r="D137" i="7"/>
  <c r="L137" i="10"/>
  <c r="E137" i="10"/>
  <c r="E137" i="11"/>
  <c r="C137" i="7"/>
  <c r="F137" i="8"/>
  <c r="G137" i="9"/>
  <c r="C137" i="11"/>
  <c r="K137" i="11"/>
  <c r="N135" i="4"/>
  <c r="L137" i="6"/>
  <c r="N135" i="8"/>
  <c r="K137" i="4"/>
  <c r="E137" i="7"/>
  <c r="N131" i="8"/>
  <c r="I137" i="9"/>
  <c r="G137" i="11"/>
  <c r="B137" i="11"/>
  <c r="F137" i="5"/>
  <c r="D141" i="5"/>
  <c r="I137" i="6"/>
  <c r="L137" i="11"/>
  <c r="M137" i="7"/>
  <c r="H137" i="7"/>
  <c r="L137" i="8"/>
  <c r="I140" i="4"/>
  <c r="D137" i="6"/>
  <c r="C137" i="9"/>
  <c r="N135" i="11"/>
  <c r="H137" i="11"/>
  <c r="M137" i="11"/>
  <c r="H137" i="10"/>
  <c r="F137" i="10"/>
  <c r="J137" i="10"/>
  <c r="K137" i="10"/>
  <c r="N135" i="10"/>
  <c r="G137" i="4"/>
  <c r="L137" i="5"/>
  <c r="M137" i="9"/>
  <c r="N131" i="10"/>
  <c r="N137" i="10" s="1"/>
  <c r="H137" i="6"/>
  <c r="G137" i="7"/>
  <c r="G137" i="8"/>
  <c r="E137" i="9"/>
  <c r="G137" i="10"/>
  <c r="B137" i="10"/>
  <c r="M137" i="10"/>
  <c r="N131" i="11"/>
  <c r="F137" i="6"/>
  <c r="B142" i="4"/>
  <c r="C139" i="4" s="1"/>
  <c r="C142" i="4" s="1"/>
  <c r="D139" i="4" s="1"/>
  <c r="B137" i="5"/>
  <c r="J141" i="5"/>
  <c r="B142" i="8"/>
  <c r="C139" i="8" s="1"/>
  <c r="C142" i="8" s="1"/>
  <c r="D139" i="8" s="1"/>
  <c r="D142" i="8" s="1"/>
  <c r="E139" i="8" s="1"/>
  <c r="E142" i="8" s="1"/>
  <c r="F139" i="8" s="1"/>
  <c r="F142" i="8" s="1"/>
  <c r="G139" i="8" s="1"/>
  <c r="G142" i="8" s="1"/>
  <c r="H139" i="8" s="1"/>
  <c r="B142" i="10"/>
  <c r="C139" i="10" s="1"/>
  <c r="C142" i="10" s="1"/>
  <c r="D139" i="10" s="1"/>
  <c r="M137" i="6"/>
  <c r="N131" i="9"/>
  <c r="N137" i="9" s="1"/>
  <c r="D137" i="8"/>
  <c r="M137" i="8"/>
  <c r="B137" i="8"/>
  <c r="J137" i="7"/>
  <c r="I137" i="7"/>
  <c r="N131" i="7"/>
  <c r="B137" i="7"/>
  <c r="F140" i="6"/>
  <c r="N131" i="6"/>
  <c r="I137" i="5"/>
  <c r="E137" i="5"/>
  <c r="N131" i="5"/>
  <c r="B137" i="9"/>
  <c r="B140" i="9"/>
  <c r="B142" i="9" s="1"/>
  <c r="C139" i="9" s="1"/>
  <c r="C142" i="9" s="1"/>
  <c r="D139" i="9" s="1"/>
  <c r="D142" i="9" s="1"/>
  <c r="E139" i="9" s="1"/>
  <c r="E142" i="9" s="1"/>
  <c r="F139" i="9" s="1"/>
  <c r="F142" i="9" s="1"/>
  <c r="G139" i="9" s="1"/>
  <c r="G142" i="9" s="1"/>
  <c r="H139" i="9" s="1"/>
  <c r="H142" i="9" s="1"/>
  <c r="I139" i="9" s="1"/>
  <c r="I142" i="9" s="1"/>
  <c r="J139" i="9" s="1"/>
  <c r="J142" i="9" s="1"/>
  <c r="K139" i="9" s="1"/>
  <c r="K142" i="9" s="1"/>
  <c r="L139" i="9" s="1"/>
  <c r="L142" i="9" s="1"/>
  <c r="M139" i="9" s="1"/>
  <c r="F137" i="9"/>
  <c r="N135" i="7"/>
  <c r="G137" i="6"/>
  <c r="G140" i="6"/>
  <c r="K137" i="6"/>
  <c r="K140" i="6"/>
  <c r="B140" i="6"/>
  <c r="B142" i="6" s="1"/>
  <c r="C139" i="6" s="1"/>
  <c r="B137" i="6"/>
  <c r="C137" i="6"/>
  <c r="C140" i="6"/>
  <c r="N135" i="5"/>
  <c r="C140" i="5"/>
  <c r="C142" i="5" s="1"/>
  <c r="D139" i="5" s="1"/>
  <c r="C137" i="5"/>
  <c r="K140" i="5"/>
  <c r="K137" i="5"/>
  <c r="F137" i="4"/>
  <c r="N131" i="4"/>
  <c r="B137" i="4"/>
  <c r="D140" i="4"/>
  <c r="D137" i="4"/>
  <c r="M140" i="4"/>
  <c r="N140" i="4" s="1"/>
  <c r="M137" i="4"/>
  <c r="H137" i="4"/>
  <c r="H140" i="4"/>
  <c r="E140" i="4"/>
  <c r="E137" i="4"/>
  <c r="L140" i="4"/>
  <c r="L137" i="4"/>
  <c r="L137" i="3"/>
  <c r="B142" i="3"/>
  <c r="C139" i="3" s="1"/>
  <c r="D140" i="3"/>
  <c r="D137" i="3"/>
  <c r="E140" i="3"/>
  <c r="E137" i="3"/>
  <c r="G137" i="3"/>
  <c r="G140" i="3"/>
  <c r="C140" i="3"/>
  <c r="C137" i="3"/>
  <c r="K137" i="3"/>
  <c r="K140" i="3"/>
  <c r="F137" i="3"/>
  <c r="F140" i="3"/>
  <c r="H137" i="3"/>
  <c r="I137" i="3"/>
  <c r="M137" i="3"/>
  <c r="J137" i="3"/>
  <c r="J140" i="3"/>
  <c r="N135" i="3"/>
  <c r="B137" i="3"/>
  <c r="N131" i="3"/>
  <c r="D135" i="2"/>
  <c r="C137" i="2"/>
  <c r="D131" i="2"/>
  <c r="H142" i="8" l="1"/>
  <c r="I139" i="8" s="1"/>
  <c r="I142" i="8" s="1"/>
  <c r="J139" i="8" s="1"/>
  <c r="J142" i="8" s="1"/>
  <c r="K139" i="8" s="1"/>
  <c r="K142" i="8" s="1"/>
  <c r="L139" i="8" s="1"/>
  <c r="L142" i="8" s="1"/>
  <c r="M139" i="8" s="1"/>
  <c r="N139" i="8" s="1"/>
  <c r="N137" i="6"/>
  <c r="D137" i="2"/>
  <c r="D142" i="10"/>
  <c r="E139" i="10" s="1"/>
  <c r="E142" i="10" s="1"/>
  <c r="F139" i="10" s="1"/>
  <c r="F142" i="10" s="1"/>
  <c r="G139" i="10" s="1"/>
  <c r="G142" i="10" s="1"/>
  <c r="H139" i="10" s="1"/>
  <c r="H142" i="10" s="1"/>
  <c r="I139" i="10" s="1"/>
  <c r="I142" i="10" s="1"/>
  <c r="J139" i="10" s="1"/>
  <c r="J142" i="10" s="1"/>
  <c r="K139" i="10" s="1"/>
  <c r="K142" i="10" s="1"/>
  <c r="L139" i="10" s="1"/>
  <c r="L142" i="10" s="1"/>
  <c r="M139" i="10" s="1"/>
  <c r="M142" i="10" s="1"/>
  <c r="N142" i="10" s="1"/>
  <c r="N137" i="4"/>
  <c r="N137" i="8"/>
  <c r="D142" i="5"/>
  <c r="E139" i="5" s="1"/>
  <c r="E142" i="5" s="1"/>
  <c r="F139" i="5" s="1"/>
  <c r="F142" i="5" s="1"/>
  <c r="G139" i="5" s="1"/>
  <c r="G142" i="5" s="1"/>
  <c r="H139" i="5" s="1"/>
  <c r="H142" i="5" s="1"/>
  <c r="I139" i="5" s="1"/>
  <c r="I142" i="5" s="1"/>
  <c r="J139" i="5" s="1"/>
  <c r="J142" i="5" s="1"/>
  <c r="K139" i="5" s="1"/>
  <c r="K142" i="5" s="1"/>
  <c r="L139" i="5" s="1"/>
  <c r="L142" i="5" s="1"/>
  <c r="M139" i="5" s="1"/>
  <c r="N137" i="11"/>
  <c r="N137" i="7"/>
  <c r="C142" i="6"/>
  <c r="D139" i="6" s="1"/>
  <c r="D142" i="6" s="1"/>
  <c r="E139" i="6" s="1"/>
  <c r="E142" i="6" s="1"/>
  <c r="F139" i="6" s="1"/>
  <c r="F142" i="6" s="1"/>
  <c r="G139" i="6" s="1"/>
  <c r="G142" i="6" s="1"/>
  <c r="H139" i="6" s="1"/>
  <c r="H142" i="6" s="1"/>
  <c r="I139" i="6" s="1"/>
  <c r="I142" i="6" s="1"/>
  <c r="J139" i="6" s="1"/>
  <c r="J142" i="6" s="1"/>
  <c r="K139" i="6" s="1"/>
  <c r="K142" i="6" s="1"/>
  <c r="L139" i="6" s="1"/>
  <c r="L142" i="6" s="1"/>
  <c r="M139" i="6" s="1"/>
  <c r="N137" i="5"/>
  <c r="M142" i="11"/>
  <c r="N142" i="11" s="1"/>
  <c r="N139" i="11"/>
  <c r="M142" i="9"/>
  <c r="N142" i="9" s="1"/>
  <c r="N139" i="9"/>
  <c r="M142" i="7"/>
  <c r="N142" i="7" s="1"/>
  <c r="N139" i="7"/>
  <c r="D142" i="4"/>
  <c r="E139" i="4" s="1"/>
  <c r="E142" i="4" s="1"/>
  <c r="F139" i="4" s="1"/>
  <c r="F142" i="4" s="1"/>
  <c r="G139" i="4" s="1"/>
  <c r="G142" i="4" s="1"/>
  <c r="H139" i="4" s="1"/>
  <c r="H142" i="4" s="1"/>
  <c r="I139" i="4" s="1"/>
  <c r="I142" i="4" s="1"/>
  <c r="J139" i="4" s="1"/>
  <c r="J142" i="4" s="1"/>
  <c r="K139" i="4" s="1"/>
  <c r="K142" i="4" s="1"/>
  <c r="L139" i="4" s="1"/>
  <c r="L142" i="4" s="1"/>
  <c r="M139" i="4" s="1"/>
  <c r="N137" i="3"/>
  <c r="C142" i="3"/>
  <c r="D139" i="3" s="1"/>
  <c r="D142" i="3" s="1"/>
  <c r="E139" i="3" s="1"/>
  <c r="E142" i="3" s="1"/>
  <c r="F139" i="3" s="1"/>
  <c r="F142" i="3" s="1"/>
  <c r="G139" i="3" s="1"/>
  <c r="G142" i="3" s="1"/>
  <c r="H139" i="3" s="1"/>
  <c r="H142" i="3" s="1"/>
  <c r="I139" i="3" s="1"/>
  <c r="I142" i="3" s="1"/>
  <c r="J139" i="3" s="1"/>
  <c r="J142" i="3" s="1"/>
  <c r="K139" i="3" s="1"/>
  <c r="K142" i="3" s="1"/>
  <c r="L139" i="3" s="1"/>
  <c r="L142" i="3" s="1"/>
  <c r="M139" i="3" s="1"/>
  <c r="M142" i="3" s="1"/>
  <c r="N142" i="3" s="1"/>
  <c r="N139" i="10" l="1"/>
  <c r="M142" i="8"/>
  <c r="N142" i="8" s="1"/>
  <c r="M142" i="6"/>
  <c r="N142" i="6" s="1"/>
  <c r="N139" i="6"/>
  <c r="N139" i="5"/>
  <c r="M142" i="5"/>
  <c r="N142" i="5" s="1"/>
  <c r="N139" i="4"/>
  <c r="M142" i="4"/>
  <c r="N142" i="4" s="1"/>
  <c r="N139" i="3"/>
</calcChain>
</file>

<file path=xl/sharedStrings.xml><?xml version="1.0" encoding="utf-8"?>
<sst xmlns="http://schemas.openxmlformats.org/spreadsheetml/2006/main" count="1719" uniqueCount="171">
  <si>
    <t>Fluxo de caixa mensal</t>
  </si>
  <si>
    <t>01/11/2007 até 31/12/2016</t>
  </si>
  <si>
    <t>Subcategoria</t>
  </si>
  <si>
    <t>Total</t>
  </si>
  <si>
    <t>Rendimento</t>
  </si>
  <si>
    <t>Outras Receitas</t>
  </si>
  <si>
    <t>Empréstimos</t>
  </si>
  <si>
    <t>Reembolso</t>
  </si>
  <si>
    <t>Reembolso despesas Margarida</t>
  </si>
  <si>
    <t>Reembolso despesas Maurinete</t>
  </si>
  <si>
    <t>Rendimento Fundo de Reserva</t>
  </si>
  <si>
    <t>Rescisão/Fgts/Seguro/Pis</t>
  </si>
  <si>
    <t>Resgate Fundo de Reserva</t>
  </si>
  <si>
    <t>Restituição de Impostos</t>
  </si>
  <si>
    <t>Vendas</t>
  </si>
  <si>
    <t>Vendas empresa</t>
  </si>
  <si>
    <t>Total Outras Receitas</t>
  </si>
  <si>
    <t>Salários e ordenado</t>
  </si>
  <si>
    <t>13º. Salário</t>
  </si>
  <si>
    <t>Adiant Salario</t>
  </si>
  <si>
    <t>Férias</t>
  </si>
  <si>
    <t>Salario</t>
  </si>
  <si>
    <t>VT/VR/VA</t>
  </si>
  <si>
    <t>Total Salários e ordenado</t>
  </si>
  <si>
    <t>Total Rendimento</t>
  </si>
  <si>
    <t>Despesas</t>
  </si>
  <si>
    <t>ALIMENTAÇÃO</t>
  </si>
  <si>
    <t>Restaurantes/Lanches/Pizzaria</t>
  </si>
  <si>
    <t>Supermercado/Alimentação</t>
  </si>
  <si>
    <t>Total ALIMENTAÇÃO</t>
  </si>
  <si>
    <t>ANIMAL DE ESTIMAÇÃO</t>
  </si>
  <si>
    <t>Ração</t>
  </si>
  <si>
    <t>Veterinário/Suplimentos</t>
  </si>
  <si>
    <t>Total ANIMAL DE ESTIMAÇÃO</t>
  </si>
  <si>
    <t>AUTOMÓVEL/TRANSPORTES</t>
  </si>
  <si>
    <t>Combustível</t>
  </si>
  <si>
    <t>Conserto/Revisão Auto</t>
  </si>
  <si>
    <t>Financiamento/Veículos</t>
  </si>
  <si>
    <t>IPVA / Multas / Licenciamento</t>
  </si>
  <si>
    <t>Lavagens/Estacionamento</t>
  </si>
  <si>
    <t>Onibus/Táxi/Metrô</t>
  </si>
  <si>
    <t>Seguros auto</t>
  </si>
  <si>
    <t>Total AUTOMÓVEL/TRANSPORTES</t>
  </si>
  <si>
    <t>Despesas  Com pais  - Maurinete</t>
  </si>
  <si>
    <t>Alimentação - Maurinete</t>
  </si>
  <si>
    <t>Automovel - Maurinete</t>
  </si>
  <si>
    <t>Contas diversas - Maurinete</t>
  </si>
  <si>
    <t>Convenio medico - Maurinete</t>
  </si>
  <si>
    <t>Dinheiro - Maurinete</t>
  </si>
  <si>
    <t>Farmacia - Maurinete</t>
  </si>
  <si>
    <t>Moradia- Maurinete</t>
  </si>
  <si>
    <t>Serviços publicos - Maurinete</t>
  </si>
  <si>
    <t>Vestuario - Maurinete</t>
  </si>
  <si>
    <t>Viagem - Maurinete</t>
  </si>
  <si>
    <t>Total Despesas  Com pais  - Maurinete</t>
  </si>
  <si>
    <t>DESPESAS BANCARIAS</t>
  </si>
  <si>
    <t>Anuidade</t>
  </si>
  <si>
    <t>Juros/Multas</t>
  </si>
  <si>
    <t>Renegociação/Acordo</t>
  </si>
  <si>
    <t>Tarifas Bancárias</t>
  </si>
  <si>
    <t>Total DESPESAS BANCARIAS</t>
  </si>
  <si>
    <t>Despesas com filhos - Maria</t>
  </si>
  <si>
    <t>Alimentação / Lanches - Maria</t>
  </si>
  <si>
    <t>Diversão - Maria</t>
  </si>
  <si>
    <t>Escola/Faculdade   - Maria</t>
  </si>
  <si>
    <t>Esporte/Uniforme - Maria</t>
  </si>
  <si>
    <t>Legais/Baba - Maria</t>
  </si>
  <si>
    <t>Material escolar - Maria</t>
  </si>
  <si>
    <t>Presentes - Maria</t>
  </si>
  <si>
    <t>Transportes - Maria</t>
  </si>
  <si>
    <t>Vestuário - Maria</t>
  </si>
  <si>
    <t>Total Despesas com filhos - Maria</t>
  </si>
  <si>
    <t>Despesas com filhos - Vinicius</t>
  </si>
  <si>
    <t>Alimentação/Lanches - Vinicius</t>
  </si>
  <si>
    <t>Diversão - Vinicius</t>
  </si>
  <si>
    <t>Escola/Faculdade - Vinicius</t>
  </si>
  <si>
    <t>Esportes/Uniformes - Vinicius</t>
  </si>
  <si>
    <t>Legais - Vinicius</t>
  </si>
  <si>
    <t>Material escolar - Vinicius</t>
  </si>
  <si>
    <t>Mesada - Vinicius</t>
  </si>
  <si>
    <t>Passeios/Férias - Vinicius</t>
  </si>
  <si>
    <t>Presentes - Vinicius</t>
  </si>
  <si>
    <t>Transportes - Vinicius</t>
  </si>
  <si>
    <t>Vestuario - Vinicius</t>
  </si>
  <si>
    <t>Total Despesas com filhos - Vinicius</t>
  </si>
  <si>
    <t>Despesas Com Pais Margarida</t>
  </si>
  <si>
    <t>Alimentação - Margarida</t>
  </si>
  <si>
    <t>Auto- Margarida</t>
  </si>
  <si>
    <t>Contas diversas - Margarida</t>
  </si>
  <si>
    <t>Convenio medico - Margarida</t>
  </si>
  <si>
    <t>Dinheiro - Margarida</t>
  </si>
  <si>
    <t>Farmacia/Medica - Margarida</t>
  </si>
  <si>
    <t>Moradia - Margarida</t>
  </si>
  <si>
    <t>Serviços publicos - Margarida</t>
  </si>
  <si>
    <t>Vestuario - Margarida</t>
  </si>
  <si>
    <t>Viagem  - Margarida</t>
  </si>
  <si>
    <t>Total Despesas Com Pais Margarida</t>
  </si>
  <si>
    <t>DESPESAS PESSOAIS</t>
  </si>
  <si>
    <t>Assinaturas / sites</t>
  </si>
  <si>
    <t>Cabeleireiro/Estetica</t>
  </si>
  <si>
    <t>Cursos Extras</t>
  </si>
  <si>
    <t>Escola/Faculdade</t>
  </si>
  <si>
    <t>Higiene Pessoal / Comesticos</t>
  </si>
  <si>
    <t>Informatica/Mat. Escritório</t>
  </si>
  <si>
    <t>Legais/Impostos</t>
  </si>
  <si>
    <t>Presentes</t>
  </si>
  <si>
    <t>Saques</t>
  </si>
  <si>
    <t>Seguros Pessoais</t>
  </si>
  <si>
    <t>Transferencias C/C</t>
  </si>
  <si>
    <t>Vestuário</t>
  </si>
  <si>
    <t>Total DESPESAS PESSOAIS</t>
  </si>
  <si>
    <t>DOAÇÃO/TERCEIROS</t>
  </si>
  <si>
    <t>Custos fabricação/Operacional</t>
  </si>
  <si>
    <t>Doação</t>
  </si>
  <si>
    <t>Pagto Terceiros</t>
  </si>
  <si>
    <t>Total DOAÇÃO/TERCEIROS</t>
  </si>
  <si>
    <t>HABITAÇÃO</t>
  </si>
  <si>
    <t>Água e esgoto</t>
  </si>
  <si>
    <t>Cama/Mesa/Banho</t>
  </si>
  <si>
    <t>Celular</t>
  </si>
  <si>
    <t>Financiamento/Aluguel</t>
  </si>
  <si>
    <t>Gás</t>
  </si>
  <si>
    <t>Internet</t>
  </si>
  <si>
    <t>Limpeza residencia</t>
  </si>
  <si>
    <t>Luz</t>
  </si>
  <si>
    <t>Moveis/Utensilios</t>
  </si>
  <si>
    <t>Reformas/Consertos residencia</t>
  </si>
  <si>
    <t>Telefones</t>
  </si>
  <si>
    <t>TV por assinatura</t>
  </si>
  <si>
    <t>Total HABITAÇÃO</t>
  </si>
  <si>
    <t>IMPOSTOS</t>
  </si>
  <si>
    <t>contribuição sindical</t>
  </si>
  <si>
    <t>Desconto de beneficio - VT/VR</t>
  </si>
  <si>
    <t>Imposto de renda</t>
  </si>
  <si>
    <t>Simples nacional</t>
  </si>
  <si>
    <t>Total IMPOSTOS</t>
  </si>
  <si>
    <t>LAZER</t>
  </si>
  <si>
    <t>Cafés/Bares</t>
  </si>
  <si>
    <t>Cinema/Teatro</t>
  </si>
  <si>
    <t>Eventos Culturais/Esportivos</t>
  </si>
  <si>
    <t>Hotéis/Passagens/Passeios</t>
  </si>
  <si>
    <t>Livraria/Jornal</t>
  </si>
  <si>
    <t>Locadora de Video/Jogos</t>
  </si>
  <si>
    <t>Total LAZER</t>
  </si>
  <si>
    <t>SAÚDE</t>
  </si>
  <si>
    <t>Medicamentos</t>
  </si>
  <si>
    <t>Medico/Dentista</t>
  </si>
  <si>
    <t>Plano de Saúde</t>
  </si>
  <si>
    <t>Total SAÚDE</t>
  </si>
  <si>
    <t>Total Despesas</t>
  </si>
  <si>
    <t>Rendimento menos Despesas</t>
  </si>
  <si>
    <t xml:space="preserve">Total Receitas </t>
  </si>
  <si>
    <t>Total - 2008</t>
  </si>
  <si>
    <t>Saldo anterior</t>
  </si>
  <si>
    <t>Saldo  Final</t>
  </si>
  <si>
    <t>Total - 2009</t>
  </si>
  <si>
    <t>Total - 2010</t>
  </si>
  <si>
    <t>Total - 2011</t>
  </si>
  <si>
    <t>Total - 2012</t>
  </si>
  <si>
    <t>Total - 2013</t>
  </si>
  <si>
    <t>Total - 2015</t>
  </si>
  <si>
    <t>Total - 2016</t>
  </si>
  <si>
    <t>Total  - 2007</t>
  </si>
  <si>
    <t>Total - 2014</t>
  </si>
  <si>
    <t>Total - 2017</t>
  </si>
  <si>
    <t>DESPESAS DIVERSAS</t>
  </si>
  <si>
    <t>Sociedade</t>
  </si>
  <si>
    <t>Total DESPESAS DIVERSAS</t>
  </si>
  <si>
    <t>=ÍNDICE('2007'!$A$6:$D$142;CORRESP($A9;'2007'!$A$6:$A$142;0);CORRESP(B$6;'2007'!$A$6:$D$6;0))</t>
  </si>
  <si>
    <t>=SE(ESQUERDA($B$2;5)="Total";SE($B$2="Total - 2007";ÍNDICE('2007'!$B9:$N9;CORRESP('Comparativo matriz'!$B$2;'2007'!$B$6:$N$6;0));</t>
  </si>
  <si>
    <t>=SE(ANO($B$2)=2007;ÍNDICE('2007'!$B9:$N9;CORRESP('Comparativo matriz'!$B$2;'2007'!$B$6:$N$6;0))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</si>
</sst>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mmm\ \-\ yyyy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hair">
        <color indexed="64"/>
      </right>
      <top style="slantDashDot">
        <color indexed="64"/>
      </top>
      <bottom style="slantDashDot">
        <color indexed="64"/>
      </bottom>
      <diagonal/>
    </border>
    <border>
      <left style="hair">
        <color indexed="64"/>
      </left>
      <right style="hair">
        <color indexed="64"/>
      </right>
      <top style="slantDashDot">
        <color indexed="64"/>
      </top>
      <bottom style="slantDashDot">
        <color indexed="64"/>
      </bottom>
      <diagonal/>
    </border>
    <border>
      <left style="hair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hair">
        <color indexed="64"/>
      </right>
      <top/>
      <bottom style="slantDashDot">
        <color indexed="64"/>
      </bottom>
      <diagonal/>
    </border>
    <border>
      <left style="hair">
        <color indexed="64"/>
      </left>
      <right style="hair">
        <color indexed="64"/>
      </right>
      <top/>
      <bottom style="slantDashDot">
        <color indexed="64"/>
      </bottom>
      <diagonal/>
    </border>
    <border>
      <left style="hair">
        <color indexed="64"/>
      </left>
      <right style="slantDashDot">
        <color indexed="64"/>
      </right>
      <top/>
      <bottom style="slantDashDot">
        <color indexed="64"/>
      </bottom>
      <diagonal/>
    </border>
    <border>
      <left style="hair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/>
      <bottom style="hair">
        <color indexed="64"/>
      </bottom>
      <diagonal/>
    </border>
    <border>
      <left style="slantDashDot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slantDashDot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slantDashDot">
        <color indexed="64"/>
      </left>
      <right/>
      <top style="hair">
        <color indexed="64"/>
      </top>
      <bottom style="hair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1">
    <xf numFmtId="0" fontId="0" fillId="0" borderId="0" xfId="0"/>
    <xf numFmtId="17" fontId="0" fillId="0" borderId="0" xfId="0" applyNumberFormat="1"/>
    <xf numFmtId="0" fontId="0" fillId="0" borderId="0" xfId="0" quotePrefix="1"/>
    <xf numFmtId="43" fontId="0" fillId="0" borderId="0" xfId="1" quotePrefix="1" applyFont="1"/>
    <xf numFmtId="43" fontId="0" fillId="0" borderId="0" xfId="0" applyNumberFormat="1"/>
    <xf numFmtId="43" fontId="0" fillId="0" borderId="1" xfId="1" quotePrefix="1" applyFont="1" applyBorder="1"/>
    <xf numFmtId="43" fontId="0" fillId="0" borderId="3" xfId="1" quotePrefix="1" applyFont="1" applyBorder="1"/>
    <xf numFmtId="43" fontId="0" fillId="0" borderId="4" xfId="1" quotePrefix="1" applyFont="1" applyBorder="1"/>
    <xf numFmtId="0" fontId="2" fillId="2" borderId="2" xfId="0" applyFont="1" applyFill="1" applyBorder="1"/>
    <xf numFmtId="43" fontId="2" fillId="2" borderId="2" xfId="1" quotePrefix="1" applyFont="1" applyFill="1" applyBorder="1"/>
    <xf numFmtId="0" fontId="2" fillId="2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horizontal="center"/>
    </xf>
    <xf numFmtId="43" fontId="2" fillId="0" borderId="10" xfId="1" quotePrefix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2" fillId="0" borderId="13" xfId="1" quotePrefix="1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0" fontId="2" fillId="3" borderId="2" xfId="0" applyFont="1" applyFill="1" applyBorder="1"/>
    <xf numFmtId="43" fontId="2" fillId="3" borderId="2" xfId="1" applyFont="1" applyFill="1" applyBorder="1"/>
    <xf numFmtId="43" fontId="2" fillId="3" borderId="2" xfId="0" applyNumberFormat="1" applyFont="1" applyFill="1" applyBorder="1"/>
    <xf numFmtId="0" fontId="0" fillId="3" borderId="2" xfId="0" applyFont="1" applyFill="1" applyBorder="1"/>
    <xf numFmtId="40" fontId="1" fillId="3" borderId="2" xfId="1" quotePrefix="1" applyNumberFormat="1" applyFont="1" applyFill="1" applyBorder="1"/>
    <xf numFmtId="40" fontId="0" fillId="3" borderId="2" xfId="0" applyNumberFormat="1" applyFont="1" applyFill="1" applyBorder="1"/>
    <xf numFmtId="43" fontId="2" fillId="0" borderId="15" xfId="1" quotePrefix="1" applyFont="1" applyBorder="1" applyAlignment="1">
      <alignment horizontal="center"/>
    </xf>
    <xf numFmtId="0" fontId="0" fillId="0" borderId="16" xfId="0" applyBorder="1"/>
    <xf numFmtId="43" fontId="0" fillId="0" borderId="17" xfId="0" applyNumberFormat="1" applyBorder="1"/>
    <xf numFmtId="0" fontId="0" fillId="0" borderId="18" xfId="0" applyBorder="1"/>
    <xf numFmtId="0" fontId="0" fillId="0" borderId="19" xfId="0" applyBorder="1"/>
    <xf numFmtId="43" fontId="0" fillId="0" borderId="20" xfId="0" applyNumberFormat="1" applyBorder="1"/>
    <xf numFmtId="43" fontId="0" fillId="0" borderId="21" xfId="0" applyNumberFormat="1" applyBorder="1"/>
    <xf numFmtId="40" fontId="2" fillId="3" borderId="2" xfId="1" quotePrefix="1" applyNumberFormat="1" applyFont="1" applyFill="1" applyBorder="1"/>
    <xf numFmtId="0" fontId="0" fillId="3" borderId="0" xfId="0" applyFill="1"/>
    <xf numFmtId="0" fontId="2" fillId="3" borderId="22" xfId="0" applyFont="1" applyFill="1" applyBorder="1"/>
    <xf numFmtId="40" fontId="2" fillId="3" borderId="22" xfId="0" applyNumberFormat="1" applyFont="1" applyFill="1" applyBorder="1"/>
    <xf numFmtId="164" fontId="0" fillId="0" borderId="0" xfId="0" applyNumberFormat="1"/>
    <xf numFmtId="164" fontId="2" fillId="2" borderId="2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43" fontId="0" fillId="0" borderId="17" xfId="1" applyFont="1" applyBorder="1"/>
    <xf numFmtId="0" fontId="0" fillId="0" borderId="23" xfId="0" applyBorder="1"/>
    <xf numFmtId="43" fontId="0" fillId="0" borderId="5" xfId="1" quotePrefix="1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0" fontId="2" fillId="3" borderId="2" xfId="0" applyNumberFormat="1" applyFont="1" applyFill="1" applyBorder="1"/>
    <xf numFmtId="43" fontId="0" fillId="0" borderId="5" xfId="1" quotePrefix="1" applyFont="1" applyBorder="1" applyAlignment="1">
      <alignment horizontal="left"/>
    </xf>
    <xf numFmtId="164" fontId="0" fillId="0" borderId="22" xfId="0" applyNumberFormat="1" applyFill="1" applyBorder="1"/>
    <xf numFmtId="0" fontId="0" fillId="0" borderId="22" xfId="0" applyFill="1" applyBorder="1"/>
    <xf numFmtId="0" fontId="0" fillId="0" borderId="22" xfId="0" applyBorder="1"/>
    <xf numFmtId="164" fontId="0" fillId="0" borderId="22" xfId="0" applyNumberFormat="1" applyBorder="1"/>
    <xf numFmtId="4" fontId="0" fillId="0" borderId="22" xfId="0" applyNumberFormat="1" applyBorder="1"/>
    <xf numFmtId="0" fontId="0" fillId="3" borderId="22" xfId="0" applyFill="1" applyBorder="1"/>
    <xf numFmtId="4" fontId="0" fillId="3" borderId="22" xfId="0" applyNumberFormat="1" applyFill="1" applyBorder="1"/>
    <xf numFmtId="0" fontId="0" fillId="4" borderId="22" xfId="0" applyFill="1" applyBorder="1"/>
    <xf numFmtId="0" fontId="4" fillId="5" borderId="22" xfId="0" applyFont="1" applyFill="1" applyBorder="1"/>
    <xf numFmtId="43" fontId="0" fillId="3" borderId="22" xfId="1" applyFont="1" applyFill="1" applyBorder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2" borderId="22" xfId="0" applyFill="1" applyBorder="1"/>
    <xf numFmtId="4" fontId="0" fillId="0" borderId="0" xfId="0" applyNumberFormat="1"/>
    <xf numFmtId="0" fontId="0" fillId="0" borderId="24" xfId="0" applyBorder="1"/>
    <xf numFmtId="43" fontId="0" fillId="0" borderId="0" xfId="1" quotePrefix="1" applyFont="1" applyBorder="1"/>
    <xf numFmtId="43" fontId="0" fillId="0" borderId="25" xfId="0" applyNumberForma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0" fillId="6" borderId="1" xfId="1" quotePrefix="1" applyFont="1" applyFill="1" applyBorder="1"/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Sergio\planilha%20financeira%20anual%20-%202016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/Desktop/Modelo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Sergio\modelo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Comparativo matriz"/>
      <sheetName val="Comparativo anual matriz"/>
      <sheetName val="MENU"/>
      <sheetName val="APLICAÇÃO"/>
      <sheetName val="Cartão de credito "/>
      <sheetName val="Extratos Cartões"/>
      <sheetName val="DESPESAS DIARIAS"/>
      <sheetName val="Serviços"/>
      <sheetName val="Veiculos"/>
      <sheetName val="CONTA CORRENTE"/>
      <sheetName val="Orçamento mensal"/>
      <sheetName val="Matriz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Comparativo anual geral "/>
      <sheetName val="Plan1"/>
      <sheetName val="Comparativo Mensal"/>
      <sheetName val="Comparativo Mensal Dependentes "/>
      <sheetName val="Comparativo anual Dependentes"/>
    </sheetNames>
    <sheetDataSet>
      <sheetData sheetId="0">
        <row r="1">
          <cell r="A1">
            <v>39387</v>
          </cell>
        </row>
        <row r="2">
          <cell r="A2">
            <v>39417</v>
          </cell>
        </row>
        <row r="3">
          <cell r="A3" t="str">
            <v>Total  - 2007</v>
          </cell>
        </row>
        <row r="4">
          <cell r="A4">
            <v>39448</v>
          </cell>
        </row>
        <row r="5">
          <cell r="A5">
            <v>39479</v>
          </cell>
        </row>
        <row r="6">
          <cell r="A6">
            <v>39508</v>
          </cell>
        </row>
        <row r="7">
          <cell r="A7">
            <v>39539</v>
          </cell>
        </row>
        <row r="8">
          <cell r="A8">
            <v>39569</v>
          </cell>
        </row>
        <row r="9">
          <cell r="A9">
            <v>39600</v>
          </cell>
        </row>
        <row r="10">
          <cell r="A10">
            <v>39630</v>
          </cell>
        </row>
        <row r="11">
          <cell r="A11">
            <v>39661</v>
          </cell>
        </row>
        <row r="12">
          <cell r="A12">
            <v>39692</v>
          </cell>
        </row>
        <row r="13">
          <cell r="A13">
            <v>39722</v>
          </cell>
        </row>
        <row r="14">
          <cell r="A14">
            <v>39753</v>
          </cell>
        </row>
        <row r="15">
          <cell r="A15">
            <v>39783</v>
          </cell>
        </row>
        <row r="16">
          <cell r="A16" t="str">
            <v>Total - 2008</v>
          </cell>
        </row>
        <row r="17">
          <cell r="A17">
            <v>39814</v>
          </cell>
        </row>
        <row r="18">
          <cell r="A18">
            <v>39845</v>
          </cell>
        </row>
        <row r="19">
          <cell r="A19">
            <v>39873</v>
          </cell>
        </row>
        <row r="20">
          <cell r="A20">
            <v>39904</v>
          </cell>
        </row>
        <row r="21">
          <cell r="A21">
            <v>39934</v>
          </cell>
        </row>
        <row r="22">
          <cell r="A22">
            <v>39965</v>
          </cell>
        </row>
        <row r="23">
          <cell r="A23">
            <v>39995</v>
          </cell>
        </row>
        <row r="24">
          <cell r="A24">
            <v>40026</v>
          </cell>
        </row>
        <row r="25">
          <cell r="A25">
            <v>40057</v>
          </cell>
        </row>
        <row r="26">
          <cell r="A26">
            <v>40087</v>
          </cell>
        </row>
        <row r="27">
          <cell r="A27">
            <v>40118</v>
          </cell>
        </row>
        <row r="28">
          <cell r="A28">
            <v>40148</v>
          </cell>
        </row>
        <row r="29">
          <cell r="A29" t="str">
            <v>Total - 2009</v>
          </cell>
        </row>
        <row r="30">
          <cell r="A30">
            <v>40179</v>
          </cell>
        </row>
        <row r="31">
          <cell r="A31">
            <v>40210</v>
          </cell>
        </row>
        <row r="32">
          <cell r="A32">
            <v>40238</v>
          </cell>
        </row>
        <row r="33">
          <cell r="A33">
            <v>40269</v>
          </cell>
        </row>
        <row r="34">
          <cell r="A34">
            <v>40299</v>
          </cell>
        </row>
        <row r="35">
          <cell r="A35">
            <v>40330</v>
          </cell>
        </row>
        <row r="36">
          <cell r="A36">
            <v>40360</v>
          </cell>
        </row>
        <row r="37">
          <cell r="A37">
            <v>40391</v>
          </cell>
        </row>
        <row r="38">
          <cell r="A38">
            <v>40422</v>
          </cell>
        </row>
        <row r="39">
          <cell r="A39">
            <v>40452</v>
          </cell>
        </row>
        <row r="40">
          <cell r="A40">
            <v>40483</v>
          </cell>
        </row>
        <row r="41">
          <cell r="A41">
            <v>40513</v>
          </cell>
        </row>
        <row r="42">
          <cell r="A42" t="str">
            <v>Total - 2010</v>
          </cell>
        </row>
        <row r="43">
          <cell r="A43">
            <v>40544</v>
          </cell>
        </row>
        <row r="44">
          <cell r="A44">
            <v>40575</v>
          </cell>
        </row>
        <row r="45">
          <cell r="A45">
            <v>40603</v>
          </cell>
        </row>
        <row r="46">
          <cell r="A46">
            <v>40634</v>
          </cell>
        </row>
        <row r="47">
          <cell r="A47">
            <v>40664</v>
          </cell>
        </row>
        <row r="48">
          <cell r="A48">
            <v>40695</v>
          </cell>
        </row>
        <row r="49">
          <cell r="A49">
            <v>40725</v>
          </cell>
        </row>
        <row r="50">
          <cell r="A50">
            <v>40756</v>
          </cell>
        </row>
        <row r="51">
          <cell r="A51">
            <v>40787</v>
          </cell>
        </row>
        <row r="52">
          <cell r="A52">
            <v>40817</v>
          </cell>
        </row>
        <row r="53">
          <cell r="A53">
            <v>40848</v>
          </cell>
        </row>
        <row r="54">
          <cell r="A54">
            <v>40878</v>
          </cell>
        </row>
        <row r="55">
          <cell r="A55" t="str">
            <v>Total - 2011</v>
          </cell>
        </row>
        <row r="56">
          <cell r="A56">
            <v>40909</v>
          </cell>
        </row>
        <row r="57">
          <cell r="A57">
            <v>40940</v>
          </cell>
        </row>
        <row r="58">
          <cell r="A58">
            <v>40969</v>
          </cell>
        </row>
        <row r="59">
          <cell r="A59">
            <v>41000</v>
          </cell>
        </row>
        <row r="60">
          <cell r="A60">
            <v>41030</v>
          </cell>
        </row>
        <row r="61">
          <cell r="A61">
            <v>41061</v>
          </cell>
        </row>
        <row r="62">
          <cell r="A62">
            <v>41091</v>
          </cell>
        </row>
        <row r="63">
          <cell r="A63">
            <v>41122</v>
          </cell>
        </row>
        <row r="64">
          <cell r="A64">
            <v>41153</v>
          </cell>
        </row>
        <row r="65">
          <cell r="A65">
            <v>41183</v>
          </cell>
        </row>
        <row r="66">
          <cell r="A66">
            <v>41214</v>
          </cell>
        </row>
        <row r="67">
          <cell r="A67">
            <v>41244</v>
          </cell>
        </row>
        <row r="68">
          <cell r="A68" t="str">
            <v>Total - 2012</v>
          </cell>
        </row>
        <row r="69">
          <cell r="A69">
            <v>41275</v>
          </cell>
        </row>
        <row r="70">
          <cell r="A70">
            <v>41306</v>
          </cell>
        </row>
        <row r="71">
          <cell r="A71">
            <v>41334</v>
          </cell>
        </row>
        <row r="72">
          <cell r="A72">
            <v>41365</v>
          </cell>
        </row>
        <row r="73">
          <cell r="A73">
            <v>41395</v>
          </cell>
        </row>
        <row r="74">
          <cell r="A74">
            <v>41426</v>
          </cell>
        </row>
        <row r="75">
          <cell r="A75">
            <v>41456</v>
          </cell>
        </row>
        <row r="76">
          <cell r="A76">
            <v>41487</v>
          </cell>
        </row>
        <row r="77">
          <cell r="A77">
            <v>41518</v>
          </cell>
        </row>
        <row r="78">
          <cell r="A78">
            <v>41548</v>
          </cell>
        </row>
        <row r="79">
          <cell r="A79">
            <v>41579</v>
          </cell>
        </row>
        <row r="80">
          <cell r="A80">
            <v>41609</v>
          </cell>
        </row>
        <row r="81">
          <cell r="A81" t="str">
            <v>Total - 2013</v>
          </cell>
        </row>
        <row r="82">
          <cell r="A82">
            <v>41640</v>
          </cell>
        </row>
        <row r="83">
          <cell r="A83">
            <v>41671</v>
          </cell>
        </row>
        <row r="84">
          <cell r="A84">
            <v>41699</v>
          </cell>
        </row>
        <row r="85">
          <cell r="A85">
            <v>41730</v>
          </cell>
        </row>
        <row r="86">
          <cell r="A86">
            <v>41760</v>
          </cell>
        </row>
        <row r="87">
          <cell r="A87">
            <v>41791</v>
          </cell>
        </row>
        <row r="88">
          <cell r="A88">
            <v>41821</v>
          </cell>
        </row>
        <row r="89">
          <cell r="A89">
            <v>41852</v>
          </cell>
        </row>
        <row r="90">
          <cell r="A90">
            <v>41883</v>
          </cell>
        </row>
        <row r="91">
          <cell r="A91">
            <v>41913</v>
          </cell>
        </row>
        <row r="92">
          <cell r="A92">
            <v>41944</v>
          </cell>
        </row>
        <row r="93">
          <cell r="A93">
            <v>41974</v>
          </cell>
        </row>
        <row r="94">
          <cell r="A94" t="str">
            <v>Total - 2014</v>
          </cell>
        </row>
        <row r="95">
          <cell r="A95">
            <v>42005</v>
          </cell>
        </row>
        <row r="96">
          <cell r="A96">
            <v>42036</v>
          </cell>
        </row>
        <row r="97">
          <cell r="A97">
            <v>42064</v>
          </cell>
        </row>
        <row r="98">
          <cell r="A98">
            <v>42095</v>
          </cell>
        </row>
        <row r="99">
          <cell r="A99">
            <v>42125</v>
          </cell>
        </row>
        <row r="100">
          <cell r="A100">
            <v>42156</v>
          </cell>
        </row>
        <row r="101">
          <cell r="A101">
            <v>42186</v>
          </cell>
        </row>
        <row r="102">
          <cell r="A102">
            <v>42217</v>
          </cell>
        </row>
        <row r="103">
          <cell r="A103">
            <v>42248</v>
          </cell>
        </row>
        <row r="104">
          <cell r="A104">
            <v>42278</v>
          </cell>
        </row>
        <row r="105">
          <cell r="A105">
            <v>42309</v>
          </cell>
        </row>
        <row r="106">
          <cell r="A106">
            <v>42339</v>
          </cell>
        </row>
        <row r="107">
          <cell r="A107" t="str">
            <v>Total - 2015</v>
          </cell>
        </row>
        <row r="108">
          <cell r="A108">
            <v>42370</v>
          </cell>
        </row>
        <row r="109">
          <cell r="A109">
            <v>42401</v>
          </cell>
        </row>
        <row r="110">
          <cell r="A110">
            <v>42430</v>
          </cell>
        </row>
        <row r="111">
          <cell r="A111">
            <v>42461</v>
          </cell>
        </row>
        <row r="112">
          <cell r="A112">
            <v>42491</v>
          </cell>
        </row>
        <row r="113">
          <cell r="A113">
            <v>42522</v>
          </cell>
        </row>
        <row r="114">
          <cell r="A114">
            <v>42552</v>
          </cell>
        </row>
        <row r="115">
          <cell r="A115">
            <v>42583</v>
          </cell>
        </row>
        <row r="116">
          <cell r="A116">
            <v>42614</v>
          </cell>
        </row>
        <row r="117">
          <cell r="A117">
            <v>42644</v>
          </cell>
        </row>
        <row r="118">
          <cell r="A118">
            <v>42675</v>
          </cell>
        </row>
        <row r="119">
          <cell r="A119">
            <v>42705</v>
          </cell>
        </row>
        <row r="120">
          <cell r="A120" t="str">
            <v>Total - 2016</v>
          </cell>
        </row>
        <row r="121">
          <cell r="A121">
            <v>42736</v>
          </cell>
        </row>
        <row r="122">
          <cell r="A122">
            <v>42767</v>
          </cell>
        </row>
        <row r="123">
          <cell r="A123">
            <v>42795</v>
          </cell>
        </row>
        <row r="124">
          <cell r="A124">
            <v>42826</v>
          </cell>
        </row>
        <row r="125">
          <cell r="A125">
            <v>42856</v>
          </cell>
        </row>
        <row r="126">
          <cell r="A126">
            <v>42887</v>
          </cell>
        </row>
        <row r="127">
          <cell r="A127">
            <v>42917</v>
          </cell>
        </row>
        <row r="128">
          <cell r="A128">
            <v>42948</v>
          </cell>
        </row>
        <row r="129">
          <cell r="A129">
            <v>42979</v>
          </cell>
        </row>
        <row r="130">
          <cell r="A130">
            <v>43009</v>
          </cell>
        </row>
        <row r="131">
          <cell r="A131">
            <v>43040</v>
          </cell>
        </row>
        <row r="132">
          <cell r="A132">
            <v>43070</v>
          </cell>
        </row>
        <row r="133">
          <cell r="A133" t="str">
            <v>Total - 2017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>
            <v>39387</v>
          </cell>
        </row>
      </sheetData>
      <sheetData sheetId="14">
        <row r="6">
          <cell r="B6">
            <v>39448</v>
          </cell>
        </row>
      </sheetData>
      <sheetData sheetId="15">
        <row r="6">
          <cell r="B6">
            <v>39814</v>
          </cell>
        </row>
      </sheetData>
      <sheetData sheetId="16">
        <row r="6">
          <cell r="B6">
            <v>40179</v>
          </cell>
        </row>
      </sheetData>
      <sheetData sheetId="17">
        <row r="6">
          <cell r="B6">
            <v>40544</v>
          </cell>
        </row>
      </sheetData>
      <sheetData sheetId="18">
        <row r="6">
          <cell r="B6">
            <v>40909</v>
          </cell>
        </row>
      </sheetData>
      <sheetData sheetId="19">
        <row r="6">
          <cell r="B6">
            <v>41275</v>
          </cell>
        </row>
      </sheetData>
      <sheetData sheetId="20">
        <row r="6">
          <cell r="B6">
            <v>41640</v>
          </cell>
        </row>
      </sheetData>
      <sheetData sheetId="21">
        <row r="6">
          <cell r="B6">
            <v>42005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y matriz"/>
      <sheetName val="2014"/>
      <sheetName val="2015"/>
      <sheetName val="2016"/>
      <sheetName val="Comparativo Mensal"/>
      <sheetName val="Comparativo Mensal Dependen "/>
      <sheetName val="Orçamento mensal"/>
      <sheetName val="Serviços"/>
      <sheetName val="Extratos Cartões"/>
      <sheetName val="Despesas cartão dependentes"/>
      <sheetName val="Sodexo"/>
    </sheetNames>
    <sheetDataSet>
      <sheetData sheetId="0">
        <row r="160">
          <cell r="A160">
            <v>41640</v>
          </cell>
        </row>
        <row r="161">
          <cell r="A161">
            <v>41671</v>
          </cell>
        </row>
        <row r="162">
          <cell r="A162">
            <v>41699</v>
          </cell>
        </row>
        <row r="163">
          <cell r="A163">
            <v>41730</v>
          </cell>
        </row>
        <row r="164">
          <cell r="A164">
            <v>41760</v>
          </cell>
        </row>
        <row r="165">
          <cell r="A165">
            <v>41791</v>
          </cell>
        </row>
        <row r="166">
          <cell r="A166">
            <v>41821</v>
          </cell>
        </row>
        <row r="167">
          <cell r="A167">
            <v>41852</v>
          </cell>
        </row>
        <row r="168">
          <cell r="A168">
            <v>41883</v>
          </cell>
        </row>
        <row r="169">
          <cell r="A169">
            <v>41913</v>
          </cell>
        </row>
        <row r="170">
          <cell r="A170">
            <v>41944</v>
          </cell>
        </row>
        <row r="171">
          <cell r="A171">
            <v>41974</v>
          </cell>
        </row>
        <row r="172">
          <cell r="A172" t="str">
            <v>Total - 2014</v>
          </cell>
        </row>
        <row r="173">
          <cell r="A173">
            <v>42005</v>
          </cell>
        </row>
        <row r="174">
          <cell r="A174">
            <v>42036</v>
          </cell>
        </row>
        <row r="175">
          <cell r="A175">
            <v>42064</v>
          </cell>
        </row>
        <row r="176">
          <cell r="A176">
            <v>42095</v>
          </cell>
        </row>
        <row r="177">
          <cell r="A177">
            <v>42125</v>
          </cell>
        </row>
        <row r="178">
          <cell r="A178">
            <v>42156</v>
          </cell>
        </row>
        <row r="179">
          <cell r="A179">
            <v>42186</v>
          </cell>
        </row>
        <row r="180">
          <cell r="A180">
            <v>42217</v>
          </cell>
        </row>
        <row r="181">
          <cell r="A181">
            <v>42248</v>
          </cell>
        </row>
        <row r="182">
          <cell r="A182">
            <v>42278</v>
          </cell>
        </row>
        <row r="183">
          <cell r="A183">
            <v>42309</v>
          </cell>
        </row>
        <row r="184">
          <cell r="A184">
            <v>42339</v>
          </cell>
        </row>
        <row r="185">
          <cell r="A185" t="str">
            <v>Total - 2015</v>
          </cell>
        </row>
        <row r="186">
          <cell r="A186">
            <v>42370</v>
          </cell>
        </row>
        <row r="187">
          <cell r="A187">
            <v>42401</v>
          </cell>
        </row>
        <row r="188">
          <cell r="A188">
            <v>42430</v>
          </cell>
        </row>
        <row r="189">
          <cell r="A189">
            <v>42461</v>
          </cell>
        </row>
        <row r="190">
          <cell r="A190">
            <v>42491</v>
          </cell>
        </row>
        <row r="191">
          <cell r="A191">
            <v>42522</v>
          </cell>
        </row>
        <row r="192">
          <cell r="A192">
            <v>42552</v>
          </cell>
        </row>
        <row r="193">
          <cell r="A193">
            <v>42583</v>
          </cell>
        </row>
        <row r="194">
          <cell r="A194">
            <v>42614</v>
          </cell>
        </row>
        <row r="195">
          <cell r="A195">
            <v>42644</v>
          </cell>
        </row>
        <row r="196">
          <cell r="A196">
            <v>42675</v>
          </cell>
        </row>
        <row r="197">
          <cell r="A197">
            <v>42705</v>
          </cell>
        </row>
        <row r="198">
          <cell r="A198" t="str">
            <v>Total - 2016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(2)"/>
      <sheetName val="MENU"/>
      <sheetName val="Plano de contas "/>
      <sheetName val="Gastos mensal"/>
      <sheetName val="CONTA CORRENTE"/>
      <sheetName val="CONTA CORRENTE CONSOLIDADO"/>
      <sheetName val="APLICAÇÃO"/>
      <sheetName val="Orçamento mensal"/>
      <sheetName val="Cartão de credito "/>
      <sheetName val="Extratos Cartões"/>
      <sheetName val="Plan3"/>
      <sheetName val="Plan1"/>
      <sheetName val="DESPESAS DIARIAS"/>
      <sheetName val="Serviços"/>
      <sheetName val="Veiculos"/>
      <sheetName val="Money"/>
      <sheetName val="Vencimentos contratos"/>
      <sheetName val="Planilha Emprestimo"/>
      <sheetName val="COMPARATIVO"/>
      <sheetName val="TXT"/>
      <sheetName val="Depedentes"/>
      <sheetName val="Lista de compras"/>
      <sheetName val="Extratos Cartões (2)"/>
      <sheetName val="VR-VA"/>
    </sheetNames>
    <sheetDataSet>
      <sheetData sheetId="0"/>
      <sheetData sheetId="1"/>
      <sheetData sheetId="2">
        <row r="1">
          <cell r="B1" t="str">
            <v>RECEITAS</v>
          </cell>
        </row>
        <row r="2">
          <cell r="B2" t="str">
            <v>Salario</v>
          </cell>
        </row>
        <row r="3">
          <cell r="B3" t="str">
            <v>Adiant Salario</v>
          </cell>
        </row>
        <row r="4">
          <cell r="B4" t="str">
            <v>13º. Salário</v>
          </cell>
        </row>
        <row r="5">
          <cell r="B5" t="str">
            <v>Férias</v>
          </cell>
        </row>
        <row r="6">
          <cell r="B6" t="str">
            <v>VT/VR/VA</v>
          </cell>
        </row>
        <row r="7">
          <cell r="B7" t="str">
            <v>Dep Transf. CC</v>
          </cell>
        </row>
        <row r="8">
          <cell r="B8" t="str">
            <v>Reembolso</v>
          </cell>
        </row>
        <row r="9">
          <cell r="B9" t="str">
            <v>Empréstimos</v>
          </cell>
        </row>
        <row r="10">
          <cell r="B10" t="str">
            <v>Reembolso despesas Margarida</v>
          </cell>
        </row>
        <row r="11">
          <cell r="B11" t="str">
            <v>Reembolso despesas Maurinete</v>
          </cell>
        </row>
        <row r="12">
          <cell r="B12" t="str">
            <v>Rendimento Fundo de Reserva</v>
          </cell>
        </row>
        <row r="13">
          <cell r="B13" t="str">
            <v>Resgate Fundo de Reserva</v>
          </cell>
        </row>
        <row r="14">
          <cell r="B14" t="str">
            <v>Restituição de Impostos</v>
          </cell>
        </row>
        <row r="15">
          <cell r="B15" t="str">
            <v>Rescisão/Fgts/Seguro/Pis</v>
          </cell>
        </row>
        <row r="16">
          <cell r="B16" t="str">
            <v xml:space="preserve">Vendas </v>
          </cell>
        </row>
        <row r="17">
          <cell r="B17" t="str">
            <v>Vendas empresa</v>
          </cell>
        </row>
        <row r="18">
          <cell r="B18">
            <v>0</v>
          </cell>
        </row>
        <row r="19">
          <cell r="B19" t="str">
            <v>HABITAÇÃO</v>
          </cell>
        </row>
        <row r="20">
          <cell r="B20" t="str">
            <v>Água e esgoto</v>
          </cell>
        </row>
        <row r="21">
          <cell r="B21" t="str">
            <v>Cama/Mesa/Banho</v>
          </cell>
        </row>
        <row r="22">
          <cell r="B22" t="str">
            <v>Celular</v>
          </cell>
        </row>
        <row r="23">
          <cell r="B23" t="str">
            <v>Condomínio/Iptu</v>
          </cell>
        </row>
        <row r="24">
          <cell r="B24" t="str">
            <v>Financiamento/Aluguel</v>
          </cell>
        </row>
        <row r="25">
          <cell r="B25" t="str">
            <v>Gás</v>
          </cell>
        </row>
        <row r="26">
          <cell r="B26" t="str">
            <v>Limpeza residencia</v>
          </cell>
        </row>
        <row r="27">
          <cell r="B27" t="str">
            <v>Luz</v>
          </cell>
        </row>
        <row r="28">
          <cell r="B28" t="str">
            <v>Moveis/Utensilios</v>
          </cell>
        </row>
        <row r="29">
          <cell r="B29" t="str">
            <v>Reformas/Consertos residencia</v>
          </cell>
        </row>
        <row r="30">
          <cell r="B30" t="str">
            <v>Seguro residencial</v>
          </cell>
        </row>
        <row r="31">
          <cell r="B31" t="str">
            <v>Telefones</v>
          </cell>
        </row>
        <row r="32">
          <cell r="B32" t="str">
            <v>TV por Assinatura</v>
          </cell>
        </row>
        <row r="33">
          <cell r="B33" t="str">
            <v>DESPESAS PESSOAIS</v>
          </cell>
        </row>
        <row r="34">
          <cell r="B34" t="str">
            <v>Assinaturas / sites</v>
          </cell>
        </row>
        <row r="35">
          <cell r="B35" t="str">
            <v>Cabeleireiro/Estetica</v>
          </cell>
        </row>
        <row r="36">
          <cell r="B36" t="str">
            <v>Cursos Extras</v>
          </cell>
        </row>
        <row r="37">
          <cell r="B37" t="str">
            <v>Escola/Faculdade</v>
          </cell>
        </row>
        <row r="38">
          <cell r="B38" t="str">
            <v>Higiene Pessoal / Comesticos</v>
          </cell>
        </row>
        <row r="39">
          <cell r="B39" t="str">
            <v>Informatica/Mat. Escritório</v>
          </cell>
        </row>
        <row r="40">
          <cell r="B40" t="str">
            <v>Legais/Impostos</v>
          </cell>
        </row>
        <row r="41">
          <cell r="B41" t="str">
            <v>Presentes</v>
          </cell>
        </row>
        <row r="42">
          <cell r="B42" t="str">
            <v>Vestuário</v>
          </cell>
        </row>
        <row r="43">
          <cell r="B43" t="str">
            <v>Saques</v>
          </cell>
        </row>
        <row r="44">
          <cell r="B44" t="str">
            <v>Seguros Pessoais</v>
          </cell>
        </row>
        <row r="45">
          <cell r="B45" t="str">
            <v>Transferencias-CC</v>
          </cell>
        </row>
        <row r="46">
          <cell r="B46" t="str">
            <v>LAZER</v>
          </cell>
        </row>
        <row r="47">
          <cell r="B47" t="str">
            <v>Cafés/Bares</v>
          </cell>
        </row>
        <row r="48">
          <cell r="B48" t="str">
            <v>Cinema/Teatro</v>
          </cell>
        </row>
        <row r="49">
          <cell r="B49" t="str">
            <v>Eventos culturais/esportivos</v>
          </cell>
        </row>
        <row r="50">
          <cell r="B50" t="str">
            <v>Hotéis/Passagens/Passeios</v>
          </cell>
        </row>
        <row r="51">
          <cell r="B51" t="str">
            <v>Internet</v>
          </cell>
        </row>
        <row r="52">
          <cell r="B52" t="str">
            <v>Livraria/Jornal</v>
          </cell>
        </row>
        <row r="53">
          <cell r="B53" t="str">
            <v>Locadora de Video/Jogos</v>
          </cell>
        </row>
        <row r="54">
          <cell r="B54" t="str">
            <v xml:space="preserve"> DOAÇÕES/TERCEIROS</v>
          </cell>
        </row>
        <row r="55">
          <cell r="B55" t="str">
            <v>Custos fabricação/Operacional</v>
          </cell>
        </row>
        <row r="56">
          <cell r="B56" t="str">
            <v>Doação</v>
          </cell>
        </row>
        <row r="57">
          <cell r="B57" t="str">
            <v>Pagto Terceiros</v>
          </cell>
        </row>
        <row r="58">
          <cell r="B58" t="str">
            <v>AUTOMÓVEL/TRANSPORTES</v>
          </cell>
        </row>
        <row r="59">
          <cell r="B59" t="str">
            <v>Combustível</v>
          </cell>
        </row>
        <row r="60">
          <cell r="B60" t="str">
            <v>Conserto/Revisão Auto</v>
          </cell>
        </row>
        <row r="61">
          <cell r="B61" t="str">
            <v>Financiamento/Veículos</v>
          </cell>
        </row>
        <row r="62">
          <cell r="B62" t="str">
            <v>IPVA / Multas / Licenciamento</v>
          </cell>
        </row>
        <row r="63">
          <cell r="B63" t="str">
            <v>Lavagens/Estacionamento</v>
          </cell>
        </row>
        <row r="64">
          <cell r="B64" t="str">
            <v>Onibus/táxi/metrô</v>
          </cell>
        </row>
        <row r="65">
          <cell r="B65" t="str">
            <v>Seguros Auto</v>
          </cell>
        </row>
        <row r="66">
          <cell r="B66" t="str">
            <v>ALIMENTAÇÃO</v>
          </cell>
        </row>
        <row r="67">
          <cell r="B67" t="str">
            <v>Restaurantes/Lanches/Pizzaria</v>
          </cell>
        </row>
        <row r="68">
          <cell r="B68" t="str">
            <v>Supermercado/Alimentação</v>
          </cell>
        </row>
        <row r="69">
          <cell r="B69" t="str">
            <v>SAUDE</v>
          </cell>
        </row>
        <row r="70">
          <cell r="B70" t="str">
            <v>Medicamentos</v>
          </cell>
        </row>
        <row r="71">
          <cell r="B71" t="str">
            <v>Médico/Dentista</v>
          </cell>
        </row>
        <row r="72">
          <cell r="B72" t="str">
            <v xml:space="preserve">Plano de Saúde </v>
          </cell>
        </row>
        <row r="73">
          <cell r="B73" t="str">
            <v>BANCARIAS</v>
          </cell>
        </row>
        <row r="74">
          <cell r="B74" t="str">
            <v>Emprestimos</v>
          </cell>
        </row>
        <row r="75">
          <cell r="B75" t="str">
            <v>Juros/Multas</v>
          </cell>
        </row>
        <row r="76">
          <cell r="B76" t="str">
            <v>Renegociação/Acordo</v>
          </cell>
        </row>
        <row r="77">
          <cell r="B77" t="str">
            <v>Tarifas Bancárias</v>
          </cell>
        </row>
        <row r="78">
          <cell r="B78" t="str">
            <v>DESPESAS COM FILHOS  - Maria</v>
          </cell>
        </row>
        <row r="79">
          <cell r="B79" t="str">
            <v>Alimentação/Lanches - Maria</v>
          </cell>
        </row>
        <row r="80">
          <cell r="B80" t="str">
            <v>Diversão - Maria</v>
          </cell>
        </row>
        <row r="81">
          <cell r="B81" t="str">
            <v>Escola/Faculdade - Maria</v>
          </cell>
        </row>
        <row r="82">
          <cell r="B82" t="str">
            <v>Esportes/Uniformes - Maria</v>
          </cell>
        </row>
        <row r="83">
          <cell r="B83" t="str">
            <v>Legais/Baba - Maria</v>
          </cell>
        </row>
        <row r="84">
          <cell r="B84" t="str">
            <v>Material escolar- Maria</v>
          </cell>
        </row>
        <row r="85">
          <cell r="B85" t="str">
            <v>Mesada - Maria</v>
          </cell>
        </row>
        <row r="86">
          <cell r="B86" t="str">
            <v>Passeios/Férias - Maria</v>
          </cell>
        </row>
        <row r="87">
          <cell r="B87" t="str">
            <v>Vestuário - Maria</v>
          </cell>
        </row>
        <row r="88">
          <cell r="B88" t="str">
            <v>Transportes - Maria</v>
          </cell>
        </row>
        <row r="89">
          <cell r="B89" t="str">
            <v>DESPESAS COM FILHOS  - Vinicius</v>
          </cell>
        </row>
        <row r="90">
          <cell r="B90" t="str">
            <v>Alimentação/Lanches - Vinicius</v>
          </cell>
        </row>
        <row r="91">
          <cell r="B91" t="str">
            <v>Diversão - Vinicius</v>
          </cell>
        </row>
        <row r="92">
          <cell r="B92" t="str">
            <v>Escola/Faculdade - Vinicius</v>
          </cell>
        </row>
        <row r="93">
          <cell r="B93" t="str">
            <v>Esportes/Uniformes - Vinicius</v>
          </cell>
        </row>
        <row r="94">
          <cell r="B94" t="str">
            <v>Legais - Vinicius</v>
          </cell>
        </row>
        <row r="95">
          <cell r="B95" t="str">
            <v>Material escolar - Vinicius</v>
          </cell>
        </row>
        <row r="96">
          <cell r="B96" t="str">
            <v>Mesada - Vinicius</v>
          </cell>
        </row>
        <row r="97">
          <cell r="B97" t="str">
            <v>Passeios/Férias - Vinicius</v>
          </cell>
        </row>
        <row r="98">
          <cell r="B98" t="str">
            <v>Vestuário - Vinicius</v>
          </cell>
        </row>
        <row r="99">
          <cell r="B99" t="str">
            <v>Transportes - Vinicius</v>
          </cell>
        </row>
        <row r="100">
          <cell r="B100" t="str">
            <v>DESPESAS COM PAIS - Margarida</v>
          </cell>
        </row>
        <row r="101">
          <cell r="B101" t="str">
            <v>Alimentação - Margarida</v>
          </cell>
        </row>
        <row r="102">
          <cell r="B102" t="str">
            <v>Contas diversas - Margarida</v>
          </cell>
        </row>
        <row r="103">
          <cell r="B103" t="str">
            <v>Convenio medico - Margarida</v>
          </cell>
        </row>
        <row r="104">
          <cell r="B104" t="str">
            <v>Dinheiro - Margarida</v>
          </cell>
        </row>
        <row r="105">
          <cell r="B105" t="str">
            <v>Farmacia/Medica - Margarida</v>
          </cell>
        </row>
        <row r="106">
          <cell r="B106" t="str">
            <v>Moradia - Margarida</v>
          </cell>
        </row>
        <row r="107">
          <cell r="B107" t="str">
            <v>Serviços publicos - Margarida</v>
          </cell>
        </row>
        <row r="108">
          <cell r="B108" t="str">
            <v>Vestuario - Margarida</v>
          </cell>
        </row>
        <row r="109">
          <cell r="B109" t="str">
            <v>Viagem  - Margarida</v>
          </cell>
        </row>
        <row r="110">
          <cell r="B110" t="str">
            <v>DESPESAS COM PAIS - Maurinete</v>
          </cell>
        </row>
        <row r="111">
          <cell r="B111" t="str">
            <v>Alimentação - Maurinete</v>
          </cell>
        </row>
        <row r="112">
          <cell r="B112" t="str">
            <v>Automovel - Maurinete</v>
          </cell>
        </row>
        <row r="113">
          <cell r="B113" t="str">
            <v>Contas diversas - Maurinete</v>
          </cell>
        </row>
        <row r="114">
          <cell r="B114" t="str">
            <v>Convenio medico - Maurinete</v>
          </cell>
        </row>
        <row r="115">
          <cell r="B115" t="str">
            <v>Dinheiro - Maurinete</v>
          </cell>
        </row>
        <row r="116">
          <cell r="B116" t="str">
            <v>Farmacia - Maurinete</v>
          </cell>
        </row>
        <row r="117">
          <cell r="B117" t="str">
            <v>Moradia- Maurinete</v>
          </cell>
        </row>
        <row r="118">
          <cell r="B118" t="str">
            <v>Serviços publicos - Maurinete</v>
          </cell>
        </row>
        <row r="119">
          <cell r="B119" t="str">
            <v>Vestuario - Maurinete</v>
          </cell>
        </row>
        <row r="120">
          <cell r="B120" t="str">
            <v>Viagem - Maurinete</v>
          </cell>
        </row>
        <row r="121">
          <cell r="B121" t="str">
            <v>ANIMAIS DE ESTIMAÇÃO</v>
          </cell>
        </row>
        <row r="122">
          <cell r="B122" t="str">
            <v>Ração</v>
          </cell>
        </row>
        <row r="123">
          <cell r="B123" t="str">
            <v>Veterinário/Suprimentos</v>
          </cell>
        </row>
        <row r="124">
          <cell r="B124" t="str">
            <v xml:space="preserve">APLICAÇÃO </v>
          </cell>
        </row>
        <row r="125">
          <cell r="B125" t="str">
            <v>Poupança Vinicius</v>
          </cell>
        </row>
        <row r="126">
          <cell r="B126" t="str">
            <v>Poupança Maria</v>
          </cell>
        </row>
        <row r="127">
          <cell r="B127" t="str">
            <v>F.D.R. despesas anuais</v>
          </cell>
        </row>
        <row r="128">
          <cell r="B128" t="str">
            <v>Aplicação/Empréstimos</v>
          </cell>
        </row>
        <row r="129">
          <cell r="B129" t="str">
            <v>CARTÕES DE CREDITO</v>
          </cell>
        </row>
        <row r="130">
          <cell r="B130" t="str">
            <v>Itau Visa</v>
          </cell>
        </row>
        <row r="131">
          <cell r="B131" t="str">
            <v xml:space="preserve">Hsbc Master </v>
          </cell>
        </row>
        <row r="132">
          <cell r="B132" t="str">
            <v>Amex</v>
          </cell>
        </row>
        <row r="133">
          <cell r="B133" t="str">
            <v>C&amp;A</v>
          </cell>
        </row>
        <row r="134">
          <cell r="B134" t="str">
            <v>Amex 2</v>
          </cell>
        </row>
        <row r="135">
          <cell r="B135" t="str">
            <v>Bradesco Visa</v>
          </cell>
        </row>
        <row r="136">
          <cell r="B136" t="str">
            <v>Bradesco Smiles</v>
          </cell>
        </row>
        <row r="137">
          <cell r="B1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98"/>
  <sheetViews>
    <sheetView topLeftCell="A22" workbookViewId="0">
      <selection activeCell="D11" sqref="D11"/>
    </sheetView>
  </sheetViews>
  <sheetFormatPr defaultRowHeight="15" x14ac:dyDescent="0.25"/>
  <cols>
    <col min="1" max="1" width="35.140625" bestFit="1" customWidth="1"/>
    <col min="2" max="2" width="30.7109375" customWidth="1"/>
    <col min="3" max="3" width="10.28515625" bestFit="1" customWidth="1"/>
    <col min="4" max="4" width="9.28515625" bestFit="1" customWidth="1"/>
    <col min="5" max="5" width="9.42578125" bestFit="1" customWidth="1"/>
    <col min="6" max="6" width="10" bestFit="1" customWidth="1"/>
    <col min="7" max="7" width="9.42578125" bestFit="1" customWidth="1"/>
    <col min="8" max="8" width="9.85546875" bestFit="1" customWidth="1"/>
    <col min="9" max="9" width="9.42578125" bestFit="1" customWidth="1"/>
    <col min="10" max="10" width="9.28515625" bestFit="1" customWidth="1"/>
    <col min="11" max="11" width="9.7109375" bestFit="1" customWidth="1"/>
    <col min="12" max="12" width="9.28515625" bestFit="1" customWidth="1"/>
    <col min="13" max="13" width="9.5703125" bestFit="1" customWidth="1"/>
    <col min="14" max="14" width="9.85546875" bestFit="1" customWidth="1"/>
    <col min="15" max="15" width="9.7109375" bestFit="1" customWidth="1"/>
    <col min="16" max="16" width="9.28515625" bestFit="1" customWidth="1"/>
    <col min="17" max="17" width="9.42578125" bestFit="1" customWidth="1"/>
    <col min="18" max="18" width="10" bestFit="1" customWidth="1"/>
    <col min="19" max="19" width="9.42578125" bestFit="1" customWidth="1"/>
    <col min="20" max="20" width="9.85546875" bestFit="1" customWidth="1"/>
    <col min="21" max="21" width="9.42578125" bestFit="1" customWidth="1"/>
    <col min="22" max="22" width="9.28515625" bestFit="1" customWidth="1"/>
    <col min="23" max="23" width="9.7109375" bestFit="1" customWidth="1"/>
    <col min="24" max="24" width="9.28515625" bestFit="1" customWidth="1"/>
    <col min="25" max="25" width="9.5703125" bestFit="1" customWidth="1"/>
    <col min="26" max="26" width="9.85546875" bestFit="1" customWidth="1"/>
    <col min="27" max="27" width="9.7109375" bestFit="1" customWidth="1"/>
    <col min="28" max="28" width="9.28515625" bestFit="1" customWidth="1"/>
    <col min="29" max="29" width="9.42578125" bestFit="1" customWidth="1"/>
    <col min="30" max="30" width="10" bestFit="1" customWidth="1"/>
    <col min="31" max="31" width="9.42578125" bestFit="1" customWidth="1"/>
    <col min="32" max="32" width="9.85546875" bestFit="1" customWidth="1"/>
    <col min="33" max="33" width="9.42578125" bestFit="1" customWidth="1"/>
    <col min="34" max="34" width="9.28515625" bestFit="1" customWidth="1"/>
    <col min="35" max="35" width="9.7109375" bestFit="1" customWidth="1"/>
    <col min="36" max="36" width="9.28515625" bestFit="1" customWidth="1"/>
    <col min="37" max="37" width="9.5703125" bestFit="1" customWidth="1"/>
    <col min="38" max="38" width="9.85546875" bestFit="1" customWidth="1"/>
    <col min="39" max="39" width="9.7109375" bestFit="1" customWidth="1"/>
    <col min="40" max="40" width="9.28515625" bestFit="1" customWidth="1"/>
    <col min="41" max="41" width="9.42578125" bestFit="1" customWidth="1"/>
    <col min="42" max="42" width="10" bestFit="1" customWidth="1"/>
    <col min="43" max="43" width="9.42578125" bestFit="1" customWidth="1"/>
    <col min="44" max="44" width="9.85546875" bestFit="1" customWidth="1"/>
    <col min="45" max="45" width="9.42578125" bestFit="1" customWidth="1"/>
    <col min="46" max="46" width="9.28515625" bestFit="1" customWidth="1"/>
    <col min="47" max="47" width="9.7109375" bestFit="1" customWidth="1"/>
    <col min="48" max="48" width="9.28515625" bestFit="1" customWidth="1"/>
    <col min="49" max="49" width="9.5703125" bestFit="1" customWidth="1"/>
    <col min="50" max="50" width="9.85546875" bestFit="1" customWidth="1"/>
    <col min="51" max="51" width="9.7109375" bestFit="1" customWidth="1"/>
    <col min="52" max="52" width="9.28515625" bestFit="1" customWidth="1"/>
    <col min="53" max="53" width="9.42578125" bestFit="1" customWidth="1"/>
    <col min="54" max="54" width="10" bestFit="1" customWidth="1"/>
    <col min="55" max="55" width="9.42578125" bestFit="1" customWidth="1"/>
    <col min="56" max="56" width="9.85546875" bestFit="1" customWidth="1"/>
    <col min="57" max="57" width="9.42578125" bestFit="1" customWidth="1"/>
    <col min="58" max="58" width="9.28515625" bestFit="1" customWidth="1"/>
    <col min="59" max="59" width="9.7109375" bestFit="1" customWidth="1"/>
    <col min="60" max="60" width="9.28515625" bestFit="1" customWidth="1"/>
    <col min="61" max="61" width="9.5703125" bestFit="1" customWidth="1"/>
    <col min="62" max="62" width="9.85546875" bestFit="1" customWidth="1"/>
    <col min="63" max="63" width="9.7109375" bestFit="1" customWidth="1"/>
    <col min="64" max="64" width="9.28515625" bestFit="1" customWidth="1"/>
    <col min="65" max="65" width="9.42578125" bestFit="1" customWidth="1"/>
    <col min="66" max="66" width="10" bestFit="1" customWidth="1"/>
    <col min="67" max="67" width="9.42578125" bestFit="1" customWidth="1"/>
    <col min="68" max="68" width="9.85546875" bestFit="1" customWidth="1"/>
    <col min="69" max="69" width="9.42578125" bestFit="1" customWidth="1"/>
    <col min="70" max="70" width="9.28515625" bestFit="1" customWidth="1"/>
    <col min="71" max="71" width="9.7109375" bestFit="1" customWidth="1"/>
    <col min="72" max="72" width="9.28515625" bestFit="1" customWidth="1"/>
    <col min="73" max="73" width="9.5703125" bestFit="1" customWidth="1"/>
    <col min="74" max="74" width="9.85546875" bestFit="1" customWidth="1"/>
    <col min="75" max="75" width="9.7109375" bestFit="1" customWidth="1"/>
    <col min="76" max="76" width="9.28515625" bestFit="1" customWidth="1"/>
    <col min="77" max="77" width="9.42578125" bestFit="1" customWidth="1"/>
    <col min="78" max="78" width="10" bestFit="1" customWidth="1"/>
    <col min="79" max="79" width="9.42578125" bestFit="1" customWidth="1"/>
    <col min="80" max="80" width="9.85546875" bestFit="1" customWidth="1"/>
    <col min="81" max="81" width="9.42578125" bestFit="1" customWidth="1"/>
    <col min="82" max="82" width="9.28515625" bestFit="1" customWidth="1"/>
    <col min="83" max="83" width="9.7109375" bestFit="1" customWidth="1"/>
    <col min="84" max="84" width="9.28515625" bestFit="1" customWidth="1"/>
    <col min="85" max="85" width="9.5703125" bestFit="1" customWidth="1"/>
    <col min="86" max="86" width="9.85546875" bestFit="1" customWidth="1"/>
    <col min="87" max="87" width="9.7109375" bestFit="1" customWidth="1"/>
    <col min="88" max="88" width="9.28515625" bestFit="1" customWidth="1"/>
    <col min="89" max="89" width="9.42578125" bestFit="1" customWidth="1"/>
    <col min="90" max="90" width="10" bestFit="1" customWidth="1"/>
    <col min="91" max="91" width="9.42578125" bestFit="1" customWidth="1"/>
    <col min="92" max="92" width="9.85546875" bestFit="1" customWidth="1"/>
    <col min="93" max="93" width="9.42578125" bestFit="1" customWidth="1"/>
    <col min="94" max="94" width="9.28515625" bestFit="1" customWidth="1"/>
    <col min="95" max="95" width="9.7109375" bestFit="1" customWidth="1"/>
    <col min="96" max="96" width="9.28515625" bestFit="1" customWidth="1"/>
    <col min="97" max="97" width="9.5703125" bestFit="1" customWidth="1"/>
    <col min="98" max="98" width="9.85546875" bestFit="1" customWidth="1"/>
    <col min="99" max="99" width="9.7109375" bestFit="1" customWidth="1"/>
    <col min="100" max="100" width="9.28515625" bestFit="1" customWidth="1"/>
    <col min="101" max="101" width="9.42578125" bestFit="1" customWidth="1"/>
    <col min="102" max="102" width="10" bestFit="1" customWidth="1"/>
    <col min="103" max="103" width="9.42578125" bestFit="1" customWidth="1"/>
    <col min="104" max="104" width="9.85546875" bestFit="1" customWidth="1"/>
    <col min="105" max="105" width="9.42578125" bestFit="1" customWidth="1"/>
    <col min="106" max="106" width="9.28515625" bestFit="1" customWidth="1"/>
    <col min="107" max="107" width="9.7109375" bestFit="1" customWidth="1"/>
    <col min="108" max="108" width="9.28515625" bestFit="1" customWidth="1"/>
    <col min="109" max="109" width="9.5703125" bestFit="1" customWidth="1"/>
    <col min="110" max="110" width="9.85546875" bestFit="1" customWidth="1"/>
    <col min="111" max="111" width="9.7109375" bestFit="1" customWidth="1"/>
    <col min="112" max="112" width="15.28515625" customWidth="1"/>
    <col min="114" max="114" width="12.7109375" customWidth="1"/>
  </cols>
  <sheetData>
    <row r="1" spans="1:112" ht="16.5" thickTop="1" thickBot="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</row>
    <row r="2" spans="1:112" ht="16.5" thickTop="1" thickBot="1" x14ac:dyDescent="0.3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</row>
    <row r="3" spans="1:112" ht="16.5" thickTop="1" thickBot="1" x14ac:dyDescent="0.3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</row>
    <row r="4" spans="1:112" ht="16.5" thickTop="1" thickBot="1" x14ac:dyDescent="0.3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</row>
    <row r="5" spans="1:112" ht="16.5" thickTop="1" thickBot="1" x14ac:dyDescent="0.3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</row>
    <row r="6" spans="1:112" s="37" customFormat="1" ht="16.5" thickTop="1" thickBot="1" x14ac:dyDescent="0.3">
      <c r="A6" s="49" t="s">
        <v>2</v>
      </c>
      <c r="B6" s="52">
        <v>39387</v>
      </c>
      <c r="C6" s="52">
        <v>39417</v>
      </c>
      <c r="D6" s="52">
        <v>39448</v>
      </c>
      <c r="E6" s="52">
        <v>39479</v>
      </c>
      <c r="F6" s="52">
        <v>39508</v>
      </c>
      <c r="G6" s="52">
        <v>39539</v>
      </c>
      <c r="H6" s="52">
        <v>39569</v>
      </c>
      <c r="I6" s="52">
        <v>39600</v>
      </c>
      <c r="J6" s="52">
        <v>39630</v>
      </c>
      <c r="K6" s="52">
        <v>39661</v>
      </c>
      <c r="L6" s="52">
        <v>39692</v>
      </c>
      <c r="M6" s="52">
        <v>39722</v>
      </c>
      <c r="N6" s="52">
        <v>39753</v>
      </c>
      <c r="O6" s="52">
        <v>39783</v>
      </c>
      <c r="P6" s="52">
        <v>39814</v>
      </c>
      <c r="Q6" s="52">
        <v>39845</v>
      </c>
      <c r="R6" s="52">
        <v>39873</v>
      </c>
      <c r="S6" s="52">
        <v>39904</v>
      </c>
      <c r="T6" s="52">
        <v>39934</v>
      </c>
      <c r="U6" s="52">
        <v>39965</v>
      </c>
      <c r="V6" s="52">
        <v>39995</v>
      </c>
      <c r="W6" s="52">
        <v>40026</v>
      </c>
      <c r="X6" s="52">
        <v>40057</v>
      </c>
      <c r="Y6" s="52">
        <v>40087</v>
      </c>
      <c r="Z6" s="52">
        <v>40118</v>
      </c>
      <c r="AA6" s="52">
        <v>40148</v>
      </c>
      <c r="AB6" s="52">
        <v>40179</v>
      </c>
      <c r="AC6" s="52">
        <v>40210</v>
      </c>
      <c r="AD6" s="52">
        <v>40238</v>
      </c>
      <c r="AE6" s="52">
        <v>40269</v>
      </c>
      <c r="AF6" s="52">
        <v>40299</v>
      </c>
      <c r="AG6" s="52">
        <v>40330</v>
      </c>
      <c r="AH6" s="52">
        <v>40360</v>
      </c>
      <c r="AI6" s="52">
        <v>40391</v>
      </c>
      <c r="AJ6" s="52">
        <v>40422</v>
      </c>
      <c r="AK6" s="52">
        <v>40452</v>
      </c>
      <c r="AL6" s="52">
        <v>40483</v>
      </c>
      <c r="AM6" s="52">
        <v>40513</v>
      </c>
      <c r="AN6" s="52">
        <v>40544</v>
      </c>
      <c r="AO6" s="52">
        <v>40575</v>
      </c>
      <c r="AP6" s="52">
        <v>40603</v>
      </c>
      <c r="AQ6" s="52">
        <v>40634</v>
      </c>
      <c r="AR6" s="52">
        <v>40664</v>
      </c>
      <c r="AS6" s="52">
        <v>40695</v>
      </c>
      <c r="AT6" s="52">
        <v>40725</v>
      </c>
      <c r="AU6" s="52">
        <v>40756</v>
      </c>
      <c r="AV6" s="52">
        <v>40787</v>
      </c>
      <c r="AW6" s="52">
        <v>40817</v>
      </c>
      <c r="AX6" s="52">
        <v>40848</v>
      </c>
      <c r="AY6" s="52">
        <v>40878</v>
      </c>
      <c r="AZ6" s="52">
        <v>40909</v>
      </c>
      <c r="BA6" s="52">
        <v>40940</v>
      </c>
      <c r="BB6" s="52">
        <v>40969</v>
      </c>
      <c r="BC6" s="52">
        <v>41000</v>
      </c>
      <c r="BD6" s="52">
        <v>41030</v>
      </c>
      <c r="BE6" s="52">
        <v>41061</v>
      </c>
      <c r="BF6" s="52">
        <v>41091</v>
      </c>
      <c r="BG6" s="52">
        <v>41122</v>
      </c>
      <c r="BH6" s="52">
        <v>41153</v>
      </c>
      <c r="BI6" s="52">
        <v>41183</v>
      </c>
      <c r="BJ6" s="52">
        <v>41214</v>
      </c>
      <c r="BK6" s="52">
        <v>41244</v>
      </c>
      <c r="BL6" s="52">
        <v>41275</v>
      </c>
      <c r="BM6" s="52">
        <v>41306</v>
      </c>
      <c r="BN6" s="52">
        <v>41334</v>
      </c>
      <c r="BO6" s="52">
        <v>41365</v>
      </c>
      <c r="BP6" s="52">
        <v>41395</v>
      </c>
      <c r="BQ6" s="52">
        <v>41426</v>
      </c>
      <c r="BR6" s="52">
        <v>41456</v>
      </c>
      <c r="BS6" s="52">
        <v>41487</v>
      </c>
      <c r="BT6" s="52">
        <v>41518</v>
      </c>
      <c r="BU6" s="52">
        <v>41548</v>
      </c>
      <c r="BV6" s="52">
        <v>41579</v>
      </c>
      <c r="BW6" s="52">
        <v>41609</v>
      </c>
      <c r="BX6" s="52">
        <v>41640</v>
      </c>
      <c r="BY6" s="52">
        <v>41671</v>
      </c>
      <c r="BZ6" s="52">
        <v>41699</v>
      </c>
      <c r="CA6" s="52">
        <v>41730</v>
      </c>
      <c r="CB6" s="52">
        <v>41760</v>
      </c>
      <c r="CC6" s="52">
        <v>41791</v>
      </c>
      <c r="CD6" s="52">
        <v>41821</v>
      </c>
      <c r="CE6" s="52">
        <v>41852</v>
      </c>
      <c r="CF6" s="52">
        <v>41883</v>
      </c>
      <c r="CG6" s="52">
        <v>41913</v>
      </c>
      <c r="CH6" s="52">
        <v>41944</v>
      </c>
      <c r="CI6" s="52">
        <v>41974</v>
      </c>
      <c r="CJ6" s="52">
        <v>42005</v>
      </c>
      <c r="CK6" s="52">
        <v>42036</v>
      </c>
      <c r="CL6" s="52">
        <v>42064</v>
      </c>
      <c r="CM6" s="52">
        <v>42095</v>
      </c>
      <c r="CN6" s="52">
        <v>42125</v>
      </c>
      <c r="CO6" s="52">
        <v>42156</v>
      </c>
      <c r="CP6" s="52">
        <v>42186</v>
      </c>
      <c r="CQ6" s="52">
        <v>42217</v>
      </c>
      <c r="CR6" s="52">
        <v>42248</v>
      </c>
      <c r="CS6" s="52">
        <v>42278</v>
      </c>
      <c r="CT6" s="52">
        <v>42309</v>
      </c>
      <c r="CU6" s="52">
        <v>42339</v>
      </c>
      <c r="CV6" s="52">
        <v>42370</v>
      </c>
      <c r="CW6" s="52">
        <v>42401</v>
      </c>
      <c r="CX6" s="52">
        <v>42430</v>
      </c>
      <c r="CY6" s="52">
        <v>42461</v>
      </c>
      <c r="CZ6" s="52">
        <v>42491</v>
      </c>
      <c r="DA6" s="52">
        <v>42522</v>
      </c>
      <c r="DB6" s="52">
        <v>42552</v>
      </c>
      <c r="DC6" s="52">
        <v>42583</v>
      </c>
      <c r="DD6" s="52">
        <v>42614</v>
      </c>
      <c r="DE6" s="52">
        <v>42644</v>
      </c>
      <c r="DF6" s="52">
        <v>42675</v>
      </c>
      <c r="DG6" s="52">
        <v>42705</v>
      </c>
      <c r="DH6" s="52" t="s">
        <v>3</v>
      </c>
    </row>
    <row r="7" spans="1:112" ht="16.5" thickTop="1" thickBot="1" x14ac:dyDescent="0.3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</row>
    <row r="8" spans="1:112" ht="16.5" thickTop="1" thickBot="1" x14ac:dyDescent="0.3">
      <c r="A8" s="50" t="s">
        <v>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</row>
    <row r="9" spans="1:112" ht="16.5" thickTop="1" thickBot="1" x14ac:dyDescent="0.3">
      <c r="A9" s="50" t="s">
        <v>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</row>
    <row r="10" spans="1:112" ht="16.5" thickTop="1" thickBot="1" x14ac:dyDescent="0.3">
      <c r="A10" s="50" t="s">
        <v>6</v>
      </c>
      <c r="B10" s="51"/>
      <c r="C10" s="53">
        <v>95871.53</v>
      </c>
      <c r="D10" s="51"/>
      <c r="E10" s="51"/>
      <c r="F10" s="53">
        <v>1830.01</v>
      </c>
      <c r="G10" s="51"/>
      <c r="H10" s="51">
        <v>63</v>
      </c>
      <c r="I10" s="51"/>
      <c r="J10" s="53">
        <v>2427.23</v>
      </c>
      <c r="K10" s="51"/>
      <c r="L10" s="51">
        <v>878.08</v>
      </c>
      <c r="M10" s="53">
        <v>5200</v>
      </c>
      <c r="N10" s="51">
        <v>940.14</v>
      </c>
      <c r="O10" s="53">
        <v>1089</v>
      </c>
      <c r="P10" s="51"/>
      <c r="Q10" s="51">
        <v>875</v>
      </c>
      <c r="R10" s="51">
        <v>500</v>
      </c>
      <c r="S10" s="51">
        <v>535</v>
      </c>
      <c r="T10" s="51">
        <v>500</v>
      </c>
      <c r="U10" s="51">
        <v>100</v>
      </c>
      <c r="V10" s="51">
        <v>565</v>
      </c>
      <c r="W10" s="53">
        <v>4555</v>
      </c>
      <c r="X10" s="51"/>
      <c r="Y10" s="53">
        <v>2970</v>
      </c>
      <c r="Z10" s="53">
        <v>1090</v>
      </c>
      <c r="AA10" s="51">
        <v>500</v>
      </c>
      <c r="AB10" s="51"/>
      <c r="AC10" s="51">
        <v>60</v>
      </c>
      <c r="AD10" s="51"/>
      <c r="AE10" s="51"/>
      <c r="AF10" s="51">
        <v>547.94000000000005</v>
      </c>
      <c r="AG10" s="51">
        <v>400.94</v>
      </c>
      <c r="AH10" s="51">
        <v>581.94000000000005</v>
      </c>
      <c r="AI10" s="51">
        <v>607.94000000000005</v>
      </c>
      <c r="AJ10" s="53">
        <v>1007.94</v>
      </c>
      <c r="AK10" s="53">
        <v>4792.5</v>
      </c>
      <c r="AL10" s="51"/>
      <c r="AM10" s="51"/>
      <c r="AN10" s="51"/>
      <c r="AO10" s="51"/>
      <c r="AP10" s="51"/>
      <c r="AQ10" s="51"/>
      <c r="AR10" s="51"/>
      <c r="AS10" s="51"/>
      <c r="AT10" s="51">
        <v>800</v>
      </c>
      <c r="AU10" s="51">
        <v>500</v>
      </c>
      <c r="AV10" s="51">
        <v>1</v>
      </c>
      <c r="AW10" s="51"/>
      <c r="AX10" s="51">
        <v>120</v>
      </c>
      <c r="AY10" s="51">
        <v>139</v>
      </c>
      <c r="AZ10" s="51">
        <v>880</v>
      </c>
      <c r="BA10" s="51">
        <v>150</v>
      </c>
      <c r="BB10" s="51"/>
      <c r="BC10" s="51">
        <v>239.05</v>
      </c>
      <c r="BD10" s="51"/>
      <c r="BE10" s="51">
        <v>500</v>
      </c>
      <c r="BF10" s="51">
        <v>400</v>
      </c>
      <c r="BG10" s="51"/>
      <c r="BH10" s="51"/>
      <c r="BI10" s="51">
        <v>165</v>
      </c>
      <c r="BJ10" s="51">
        <v>755</v>
      </c>
      <c r="BK10" s="51">
        <v>231.25</v>
      </c>
      <c r="BL10" s="51"/>
      <c r="BM10" s="51"/>
      <c r="BN10" s="51"/>
      <c r="BO10" s="53">
        <v>1200</v>
      </c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>
        <v>850</v>
      </c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3">
        <v>1380</v>
      </c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3">
        <v>136798.49</v>
      </c>
    </row>
    <row r="11" spans="1:112" ht="16.5" thickTop="1" thickBot="1" x14ac:dyDescent="0.3">
      <c r="A11" s="50" t="s">
        <v>7</v>
      </c>
      <c r="B11" s="51"/>
      <c r="C11" s="62">
        <v>500</v>
      </c>
      <c r="D11" s="51">
        <v>318</v>
      </c>
      <c r="E11" s="51">
        <v>472</v>
      </c>
      <c r="F11" s="51"/>
      <c r="G11" s="51">
        <v>8.8000000000000007</v>
      </c>
      <c r="H11" s="51">
        <v>128.31</v>
      </c>
      <c r="I11" s="51">
        <v>326.8</v>
      </c>
      <c r="J11" s="51">
        <v>189</v>
      </c>
      <c r="K11" s="51">
        <v>235</v>
      </c>
      <c r="L11" s="51">
        <v>132.75</v>
      </c>
      <c r="M11" s="51">
        <v>200</v>
      </c>
      <c r="N11" s="51">
        <v>263</v>
      </c>
      <c r="O11" s="51">
        <v>472</v>
      </c>
      <c r="P11" s="51">
        <v>0.05</v>
      </c>
      <c r="Q11" s="51"/>
      <c r="R11" s="51">
        <v>466.08</v>
      </c>
      <c r="S11" s="51">
        <v>0.06</v>
      </c>
      <c r="T11" s="51">
        <v>30</v>
      </c>
      <c r="U11" s="51">
        <v>100</v>
      </c>
      <c r="V11" s="51">
        <v>85.1</v>
      </c>
      <c r="W11" s="51">
        <v>229.82</v>
      </c>
      <c r="X11" s="51">
        <v>224.12</v>
      </c>
      <c r="Y11" s="51">
        <v>48</v>
      </c>
      <c r="Z11" s="51">
        <v>186.91</v>
      </c>
      <c r="AA11" s="51">
        <v>227</v>
      </c>
      <c r="AB11" s="51">
        <v>394.3</v>
      </c>
      <c r="AC11" s="51">
        <v>204.94</v>
      </c>
      <c r="AD11" s="51">
        <v>417.94</v>
      </c>
      <c r="AE11" s="51">
        <v>300.94</v>
      </c>
      <c r="AF11" s="53">
        <v>1275.3399999999999</v>
      </c>
      <c r="AG11" s="51">
        <v>75.34</v>
      </c>
      <c r="AH11" s="51">
        <v>17.63</v>
      </c>
      <c r="AI11" s="51">
        <v>319</v>
      </c>
      <c r="AJ11" s="51">
        <v>329</v>
      </c>
      <c r="AK11" s="51">
        <v>346.15</v>
      </c>
      <c r="AL11" s="51">
        <v>319</v>
      </c>
      <c r="AM11" s="51">
        <v>664</v>
      </c>
      <c r="AN11" s="51">
        <v>519</v>
      </c>
      <c r="AO11" s="51"/>
      <c r="AP11" s="51">
        <v>475.71</v>
      </c>
      <c r="AQ11" s="51">
        <v>200</v>
      </c>
      <c r="AR11" s="51">
        <v>335</v>
      </c>
      <c r="AS11" s="51">
        <v>705.12</v>
      </c>
      <c r="AT11" s="51">
        <v>563.20000000000005</v>
      </c>
      <c r="AU11" s="53">
        <v>1014</v>
      </c>
      <c r="AV11" s="51">
        <v>450</v>
      </c>
      <c r="AW11" s="51">
        <v>40</v>
      </c>
      <c r="AX11" s="51">
        <v>800</v>
      </c>
      <c r="AY11" s="51">
        <v>119.9</v>
      </c>
      <c r="AZ11" s="51">
        <v>530</v>
      </c>
      <c r="BA11" s="51">
        <v>130</v>
      </c>
      <c r="BB11" s="51">
        <v>333.2</v>
      </c>
      <c r="BC11" s="51"/>
      <c r="BD11" s="51"/>
      <c r="BE11" s="51"/>
      <c r="BF11" s="51"/>
      <c r="BG11" s="51">
        <v>400</v>
      </c>
      <c r="BH11" s="51">
        <v>490</v>
      </c>
      <c r="BI11" s="51">
        <v>250</v>
      </c>
      <c r="BJ11" s="51">
        <v>16</v>
      </c>
      <c r="BK11" s="51"/>
      <c r="BL11" s="51">
        <v>326.25</v>
      </c>
      <c r="BM11" s="53">
        <v>1960</v>
      </c>
      <c r="BN11" s="53">
        <v>1202.5</v>
      </c>
      <c r="BO11" s="51">
        <v>316.25</v>
      </c>
      <c r="BP11" s="51">
        <v>818.19</v>
      </c>
      <c r="BQ11" s="51">
        <v>50</v>
      </c>
      <c r="BR11" s="51"/>
      <c r="BS11" s="51"/>
      <c r="BT11" s="51"/>
      <c r="BU11" s="51">
        <v>550</v>
      </c>
      <c r="BV11" s="51"/>
      <c r="BW11" s="51"/>
      <c r="BX11" s="53">
        <v>1066.8499999999999</v>
      </c>
      <c r="BY11" s="53">
        <v>2370.6799999999998</v>
      </c>
      <c r="BZ11" s="51">
        <v>212.79</v>
      </c>
      <c r="CA11" s="51">
        <v>291.8</v>
      </c>
      <c r="CB11" s="51">
        <v>172.8</v>
      </c>
      <c r="CC11" s="51">
        <v>172.8</v>
      </c>
      <c r="CD11" s="51">
        <v>447.8</v>
      </c>
      <c r="CE11" s="53">
        <v>1470.66</v>
      </c>
      <c r="CF11" s="51">
        <v>189.8</v>
      </c>
      <c r="CG11" s="53">
        <v>2196.2600000000002</v>
      </c>
      <c r="CH11" s="51"/>
      <c r="CI11" s="51">
        <v>190.08</v>
      </c>
      <c r="CJ11" s="51">
        <v>559.5</v>
      </c>
      <c r="CK11" s="51">
        <v>223.65</v>
      </c>
      <c r="CL11" s="51"/>
      <c r="CM11" s="51"/>
      <c r="CN11" s="51"/>
      <c r="CO11" s="51">
        <v>320</v>
      </c>
      <c r="CP11" s="51"/>
      <c r="CQ11" s="51"/>
      <c r="CR11" s="51">
        <v>30</v>
      </c>
      <c r="CS11" s="51"/>
      <c r="CT11" s="51"/>
      <c r="CU11" s="51"/>
      <c r="CV11" s="53">
        <v>1156.21</v>
      </c>
      <c r="CW11" s="53">
        <v>24237.24</v>
      </c>
      <c r="CX11" s="51">
        <v>99.99</v>
      </c>
      <c r="CY11" s="51"/>
      <c r="CZ11" s="51"/>
      <c r="DA11" s="51">
        <v>252.41</v>
      </c>
      <c r="DB11" s="51"/>
      <c r="DC11" s="51"/>
      <c r="DD11" s="51"/>
      <c r="DE11" s="51"/>
      <c r="DF11" s="51"/>
      <c r="DG11" s="51"/>
      <c r="DH11" s="53">
        <v>57262.02</v>
      </c>
    </row>
    <row r="12" spans="1:112" s="34" customFormat="1" ht="16.5" thickTop="1" thickBot="1" x14ac:dyDescent="0.3">
      <c r="A12" s="50" t="s">
        <v>8</v>
      </c>
      <c r="B12" s="54"/>
      <c r="C12" s="55">
        <v>889.86</v>
      </c>
      <c r="D12" s="54">
        <v>565.94000000000005</v>
      </c>
      <c r="E12" s="54">
        <v>565.94000000000005</v>
      </c>
      <c r="F12" s="54">
        <v>565.94000000000005</v>
      </c>
      <c r="G12" s="54">
        <v>565.94000000000005</v>
      </c>
      <c r="H12" s="54">
        <v>985.94</v>
      </c>
      <c r="I12" s="54">
        <v>565.94000000000005</v>
      </c>
      <c r="J12" s="54">
        <v>565.94000000000005</v>
      </c>
      <c r="K12" s="54">
        <v>975.94</v>
      </c>
      <c r="L12" s="54">
        <v>565.94000000000005</v>
      </c>
      <c r="M12" s="54">
        <v>565.94000000000005</v>
      </c>
      <c r="N12" s="54">
        <v>565.94000000000005</v>
      </c>
      <c r="O12" s="54">
        <v>565.94000000000005</v>
      </c>
      <c r="P12" s="54">
        <v>668.94</v>
      </c>
      <c r="Q12" s="54">
        <v>933.94</v>
      </c>
      <c r="R12" s="54">
        <v>873.59</v>
      </c>
      <c r="S12" s="54">
        <v>572.94000000000005</v>
      </c>
      <c r="T12" s="54">
        <v>572.94000000000005</v>
      </c>
      <c r="U12" s="54">
        <v>572.95000000000005</v>
      </c>
      <c r="V12" s="54">
        <v>572.94000000000005</v>
      </c>
      <c r="W12" s="54">
        <v>572.94000000000005</v>
      </c>
      <c r="X12" s="54">
        <v>565.94000000000005</v>
      </c>
      <c r="Y12" s="54">
        <v>572.94000000000005</v>
      </c>
      <c r="Z12" s="54">
        <v>572.94000000000005</v>
      </c>
      <c r="AA12" s="54">
        <v>567.94000000000005</v>
      </c>
      <c r="AB12" s="55">
        <v>1552.95</v>
      </c>
      <c r="AC12" s="55">
        <v>1073.94</v>
      </c>
      <c r="AD12" s="54">
        <v>574.94000000000005</v>
      </c>
      <c r="AE12" s="54">
        <v>574.94000000000005</v>
      </c>
      <c r="AF12" s="54">
        <v>574.94000000000005</v>
      </c>
      <c r="AG12" s="54">
        <v>574.94000000000005</v>
      </c>
      <c r="AH12" s="54">
        <v>9</v>
      </c>
      <c r="AI12" s="54">
        <v>8</v>
      </c>
      <c r="AJ12" s="54"/>
      <c r="AK12" s="54">
        <v>8</v>
      </c>
      <c r="AL12" s="54">
        <v>828</v>
      </c>
      <c r="AM12" s="54">
        <v>307</v>
      </c>
      <c r="AN12" s="54">
        <v>728.94</v>
      </c>
      <c r="AO12" s="54">
        <v>569.94000000000005</v>
      </c>
      <c r="AP12" s="55">
        <v>1029.94</v>
      </c>
      <c r="AQ12" s="54">
        <v>565.94000000000005</v>
      </c>
      <c r="AR12" s="54">
        <v>949.94</v>
      </c>
      <c r="AS12" s="54">
        <v>929.94</v>
      </c>
      <c r="AT12" s="54">
        <v>565.94000000000005</v>
      </c>
      <c r="AU12" s="54">
        <v>565.94000000000005</v>
      </c>
      <c r="AV12" s="54">
        <v>845.94</v>
      </c>
      <c r="AW12" s="54">
        <v>915.94</v>
      </c>
      <c r="AX12" s="54">
        <v>569.94000000000005</v>
      </c>
      <c r="AY12" s="54">
        <v>759</v>
      </c>
      <c r="AZ12" s="54">
        <v>565.94000000000005</v>
      </c>
      <c r="BA12" s="55">
        <v>1466.94</v>
      </c>
      <c r="BB12" s="54">
        <v>565.94000000000005</v>
      </c>
      <c r="BC12" s="55">
        <v>1015.94</v>
      </c>
      <c r="BD12" s="54">
        <v>877.63</v>
      </c>
      <c r="BE12" s="54">
        <v>565.94000000000005</v>
      </c>
      <c r="BF12" s="54">
        <v>565.94000000000005</v>
      </c>
      <c r="BG12" s="54">
        <v>614.94000000000005</v>
      </c>
      <c r="BH12" s="54">
        <v>769</v>
      </c>
      <c r="BI12" s="54"/>
      <c r="BJ12" s="54">
        <v>250</v>
      </c>
      <c r="BK12" s="54">
        <v>270</v>
      </c>
      <c r="BL12" s="54">
        <v>265</v>
      </c>
      <c r="BM12" s="54">
        <v>450</v>
      </c>
      <c r="BN12" s="55">
        <v>1160</v>
      </c>
      <c r="BO12" s="55">
        <v>1010</v>
      </c>
      <c r="BP12" s="55">
        <v>1110</v>
      </c>
      <c r="BQ12" s="54">
        <v>65</v>
      </c>
      <c r="BR12" s="54">
        <v>473.75</v>
      </c>
      <c r="BS12" s="54">
        <v>374.25</v>
      </c>
      <c r="BT12" s="55">
        <v>2126.31</v>
      </c>
      <c r="BU12" s="54">
        <v>899.66</v>
      </c>
      <c r="BV12" s="55">
        <v>1188</v>
      </c>
      <c r="BW12" s="55">
        <v>1768.42</v>
      </c>
      <c r="BX12" s="55">
        <v>1063.3900000000001</v>
      </c>
      <c r="BY12" s="54">
        <v>706.54</v>
      </c>
      <c r="BZ12" s="55">
        <v>1008.61</v>
      </c>
      <c r="CA12" s="54">
        <v>870.08</v>
      </c>
      <c r="CB12" s="55">
        <v>2039.96</v>
      </c>
      <c r="CC12" s="55">
        <v>1066.96</v>
      </c>
      <c r="CD12" s="55">
        <v>1157.99</v>
      </c>
      <c r="CE12" s="54">
        <v>683.04</v>
      </c>
      <c r="CF12" s="55">
        <v>1260.52</v>
      </c>
      <c r="CG12" s="55">
        <v>1434.65</v>
      </c>
      <c r="CH12" s="55">
        <v>1540.03</v>
      </c>
      <c r="CI12" s="55">
        <v>1463.53</v>
      </c>
      <c r="CJ12" s="55">
        <v>2307.48</v>
      </c>
      <c r="CK12" s="55">
        <v>3361</v>
      </c>
      <c r="CL12" s="55">
        <v>2963.69</v>
      </c>
      <c r="CM12" s="54">
        <v>711</v>
      </c>
      <c r="CN12" s="55">
        <v>1880.85</v>
      </c>
      <c r="CO12" s="55">
        <v>3369</v>
      </c>
      <c r="CP12" s="54">
        <v>684.08</v>
      </c>
      <c r="CQ12" s="55">
        <v>2136.36</v>
      </c>
      <c r="CR12" s="55">
        <v>1714.88</v>
      </c>
      <c r="CS12" s="55">
        <v>1635.93</v>
      </c>
      <c r="CT12" s="55">
        <v>1854.64</v>
      </c>
      <c r="CU12" s="55">
        <v>3181.25</v>
      </c>
      <c r="CV12" s="55">
        <v>1407.93</v>
      </c>
      <c r="CW12" s="55">
        <v>2793.31</v>
      </c>
      <c r="CX12" s="55">
        <v>3065.81</v>
      </c>
      <c r="CY12" s="55">
        <v>2372.08</v>
      </c>
      <c r="CZ12" s="55">
        <v>1314</v>
      </c>
      <c r="DA12" s="55">
        <v>4800.16</v>
      </c>
      <c r="DB12" s="55">
        <v>268.88</v>
      </c>
      <c r="DC12" s="55">
        <v>1003.92</v>
      </c>
      <c r="DD12" s="54"/>
      <c r="DE12" s="54"/>
      <c r="DF12" s="54"/>
      <c r="DG12" s="54"/>
      <c r="DH12" s="55">
        <v>106756.22</v>
      </c>
    </row>
    <row r="13" spans="1:112" s="34" customFormat="1" ht="16.5" thickTop="1" thickBot="1" x14ac:dyDescent="0.3">
      <c r="A13" s="50" t="s">
        <v>9</v>
      </c>
      <c r="B13" s="58">
        <v>2651.47</v>
      </c>
      <c r="C13" s="54"/>
      <c r="D13" s="54"/>
      <c r="E13" s="54"/>
      <c r="F13" s="54"/>
      <c r="G13" s="54">
        <v>400</v>
      </c>
      <c r="H13" s="54"/>
      <c r="I13" s="54">
        <v>600</v>
      </c>
      <c r="J13" s="54">
        <v>130</v>
      </c>
      <c r="K13" s="54">
        <v>400</v>
      </c>
      <c r="L13" s="54">
        <v>430</v>
      </c>
      <c r="M13" s="54"/>
      <c r="N13" s="54">
        <v>60</v>
      </c>
      <c r="O13" s="54">
        <v>50</v>
      </c>
      <c r="P13" s="54">
        <v>150</v>
      </c>
      <c r="Q13" s="54">
        <v>947</v>
      </c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5">
        <v>9400</v>
      </c>
      <c r="AC13" s="55">
        <v>4104</v>
      </c>
      <c r="AD13" s="54"/>
      <c r="AE13" s="54">
        <v>155</v>
      </c>
      <c r="AF13" s="54">
        <v>278</v>
      </c>
      <c r="AG13" s="54">
        <v>297</v>
      </c>
      <c r="AH13" s="54"/>
      <c r="AI13" s="54">
        <v>157</v>
      </c>
      <c r="AJ13" s="54"/>
      <c r="AK13" s="54"/>
      <c r="AL13" s="54">
        <v>155</v>
      </c>
      <c r="AM13" s="54"/>
      <c r="AN13" s="54"/>
      <c r="AO13" s="54"/>
      <c r="AP13" s="54"/>
      <c r="AQ13" s="54"/>
      <c r="AR13" s="54"/>
      <c r="AS13" s="55">
        <v>1100</v>
      </c>
      <c r="AT13" s="54">
        <v>500</v>
      </c>
      <c r="AU13" s="54"/>
      <c r="AV13" s="54"/>
      <c r="AW13" s="54"/>
      <c r="AX13" s="54">
        <v>60</v>
      </c>
      <c r="AY13" s="54"/>
      <c r="AZ13" s="54">
        <v>770</v>
      </c>
      <c r="BA13" s="54">
        <v>700</v>
      </c>
      <c r="BB13" s="54">
        <v>700</v>
      </c>
      <c r="BC13" s="54">
        <v>360</v>
      </c>
      <c r="BD13" s="55">
        <v>1070</v>
      </c>
      <c r="BE13" s="54">
        <v>560</v>
      </c>
      <c r="BF13" s="54">
        <v>600</v>
      </c>
      <c r="BG13" s="54">
        <v>150</v>
      </c>
      <c r="BH13" s="54">
        <v>150</v>
      </c>
      <c r="BI13" s="54">
        <v>150</v>
      </c>
      <c r="BJ13" s="54">
        <v>150</v>
      </c>
      <c r="BK13" s="54">
        <v>300</v>
      </c>
      <c r="BL13" s="54">
        <v>520</v>
      </c>
      <c r="BM13" s="54">
        <v>620</v>
      </c>
      <c r="BN13" s="54">
        <v>830</v>
      </c>
      <c r="BO13" s="54">
        <v>500</v>
      </c>
      <c r="BP13" s="54">
        <v>150</v>
      </c>
      <c r="BQ13" s="54">
        <v>350</v>
      </c>
      <c r="BR13" s="54">
        <v>150</v>
      </c>
      <c r="BS13" s="54">
        <v>150</v>
      </c>
      <c r="BT13" s="54">
        <v>150</v>
      </c>
      <c r="BU13" s="54">
        <v>150</v>
      </c>
      <c r="BV13" s="54">
        <v>150</v>
      </c>
      <c r="BW13" s="54">
        <v>150</v>
      </c>
      <c r="BX13" s="54"/>
      <c r="BY13" s="54"/>
      <c r="BZ13" s="54"/>
      <c r="CA13" s="54"/>
      <c r="CB13" s="54">
        <v>150</v>
      </c>
      <c r="CC13" s="54">
        <v>150</v>
      </c>
      <c r="CD13" s="54">
        <v>150</v>
      </c>
      <c r="CE13" s="54">
        <v>150</v>
      </c>
      <c r="CF13" s="54">
        <v>150</v>
      </c>
      <c r="CG13" s="54">
        <v>150</v>
      </c>
      <c r="CH13" s="54">
        <v>450</v>
      </c>
      <c r="CI13" s="54">
        <v>150</v>
      </c>
      <c r="CJ13" s="54">
        <v>400</v>
      </c>
      <c r="CK13" s="54">
        <v>150</v>
      </c>
      <c r="CL13" s="54">
        <v>150</v>
      </c>
      <c r="CM13" s="54">
        <v>150</v>
      </c>
      <c r="CN13" s="54">
        <v>150</v>
      </c>
      <c r="CO13" s="54">
        <v>150</v>
      </c>
      <c r="CP13" s="54">
        <v>150</v>
      </c>
      <c r="CQ13" s="54">
        <v>150</v>
      </c>
      <c r="CR13" s="54">
        <v>150</v>
      </c>
      <c r="CS13" s="54">
        <v>150</v>
      </c>
      <c r="CT13" s="54">
        <v>115</v>
      </c>
      <c r="CU13" s="54">
        <v>115</v>
      </c>
      <c r="CV13" s="54"/>
      <c r="CW13" s="54">
        <v>185</v>
      </c>
      <c r="CX13" s="54">
        <v>115</v>
      </c>
      <c r="CY13" s="54">
        <v>115</v>
      </c>
      <c r="CZ13" s="54">
        <v>260</v>
      </c>
      <c r="DA13" s="54"/>
      <c r="DB13" s="54"/>
      <c r="DC13" s="54"/>
      <c r="DD13" s="54"/>
      <c r="DE13" s="54"/>
      <c r="DF13" s="54"/>
      <c r="DG13" s="54"/>
      <c r="DH13" s="55">
        <v>35709.47</v>
      </c>
    </row>
    <row r="14" spans="1:112" ht="16.5" thickTop="1" thickBot="1" x14ac:dyDescent="0.3">
      <c r="A14" s="50" t="s">
        <v>10</v>
      </c>
      <c r="B14" s="51"/>
      <c r="C14" s="51">
        <v>527.66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>
        <v>168.1</v>
      </c>
      <c r="X14" s="51">
        <v>3.91</v>
      </c>
      <c r="Y14" s="51">
        <v>3.24</v>
      </c>
      <c r="Z14" s="51">
        <v>74.239999999999995</v>
      </c>
      <c r="AA14" s="51">
        <v>55.33</v>
      </c>
      <c r="AB14" s="51">
        <v>55.74</v>
      </c>
      <c r="AC14" s="51">
        <v>66.319999999999993</v>
      </c>
      <c r="AD14" s="51">
        <v>64.08</v>
      </c>
      <c r="AE14" s="51">
        <v>56.59</v>
      </c>
      <c r="AF14" s="51">
        <v>70.89</v>
      </c>
      <c r="AG14" s="51">
        <v>70</v>
      </c>
      <c r="AH14" s="51">
        <v>107.73</v>
      </c>
      <c r="AI14" s="51">
        <v>138.6</v>
      </c>
      <c r="AJ14" s="51">
        <v>109.23</v>
      </c>
      <c r="AK14" s="51">
        <v>147.21</v>
      </c>
      <c r="AL14" s="51">
        <v>165.7</v>
      </c>
      <c r="AM14" s="51">
        <v>122.78</v>
      </c>
      <c r="AN14" s="51">
        <v>40.17</v>
      </c>
      <c r="AO14" s="51">
        <v>191.66</v>
      </c>
      <c r="AP14" s="51">
        <v>76.680000000000007</v>
      </c>
      <c r="AQ14" s="51">
        <v>39.020000000000003</v>
      </c>
      <c r="AR14" s="51">
        <v>122.85</v>
      </c>
      <c r="AS14" s="51">
        <v>263.63</v>
      </c>
      <c r="AT14" s="51">
        <v>227</v>
      </c>
      <c r="AU14" s="51">
        <v>79.239999999999995</v>
      </c>
      <c r="AV14" s="51">
        <v>142.69999999999999</v>
      </c>
      <c r="AW14" s="51">
        <v>58.18</v>
      </c>
      <c r="AX14" s="51">
        <v>156.71</v>
      </c>
      <c r="AY14" s="51">
        <v>111.73</v>
      </c>
      <c r="AZ14" s="51">
        <v>10.58</v>
      </c>
      <c r="BA14" s="51"/>
      <c r="BB14" s="51">
        <v>2.83</v>
      </c>
      <c r="BC14" s="51">
        <v>44.59</v>
      </c>
      <c r="BD14" s="51"/>
      <c r="BE14" s="51">
        <v>2.4</v>
      </c>
      <c r="BF14" s="51"/>
      <c r="BG14" s="51">
        <v>61.92</v>
      </c>
      <c r="BH14" s="51"/>
      <c r="BI14" s="51">
        <v>13.17</v>
      </c>
      <c r="BJ14" s="51"/>
      <c r="BK14" s="51">
        <v>49.13</v>
      </c>
      <c r="BL14" s="51">
        <v>19.98</v>
      </c>
      <c r="BM14" s="51">
        <v>81.75</v>
      </c>
      <c r="BN14" s="51">
        <v>85.6</v>
      </c>
      <c r="BO14" s="51">
        <v>19.47</v>
      </c>
      <c r="BP14" s="51">
        <v>17.420000000000002</v>
      </c>
      <c r="BQ14" s="51"/>
      <c r="BR14" s="51"/>
      <c r="BS14" s="51"/>
      <c r="BT14" s="51"/>
      <c r="BU14" s="51">
        <v>5.32</v>
      </c>
      <c r="BV14" s="51">
        <v>60.35</v>
      </c>
      <c r="BW14" s="51">
        <v>106.06</v>
      </c>
      <c r="BX14" s="51">
        <v>47.37</v>
      </c>
      <c r="BY14" s="51">
        <v>65.13</v>
      </c>
      <c r="BZ14" s="51">
        <v>47.91</v>
      </c>
      <c r="CA14" s="51">
        <v>67.680000000000007</v>
      </c>
      <c r="CB14" s="51">
        <v>191.37</v>
      </c>
      <c r="CC14" s="51">
        <v>69.58</v>
      </c>
      <c r="CD14" s="51">
        <v>83.2</v>
      </c>
      <c r="CE14" s="51">
        <v>57.73</v>
      </c>
      <c r="CF14" s="51">
        <v>117.95</v>
      </c>
      <c r="CG14" s="51">
        <v>73.09</v>
      </c>
      <c r="CH14" s="51">
        <v>81.89</v>
      </c>
      <c r="CI14" s="51">
        <v>71.55</v>
      </c>
      <c r="CJ14" s="51">
        <v>53.03</v>
      </c>
      <c r="CK14" s="51"/>
      <c r="CL14" s="51"/>
      <c r="CM14" s="51"/>
      <c r="CN14" s="51"/>
      <c r="CO14" s="51">
        <v>196.12</v>
      </c>
      <c r="CP14" s="51"/>
      <c r="CQ14" s="51"/>
      <c r="CR14" s="51">
        <v>287.64</v>
      </c>
      <c r="CS14" s="51">
        <v>202.47</v>
      </c>
      <c r="CT14" s="51">
        <v>101.13</v>
      </c>
      <c r="CU14" s="51">
        <v>104.06</v>
      </c>
      <c r="CV14" s="51">
        <v>197.74</v>
      </c>
      <c r="CW14" s="51">
        <v>82.12</v>
      </c>
      <c r="CX14" s="51">
        <v>358.57</v>
      </c>
      <c r="CY14" s="51">
        <v>266.23</v>
      </c>
      <c r="CZ14" s="51">
        <v>287.61</v>
      </c>
      <c r="DA14" s="51">
        <v>292.5</v>
      </c>
      <c r="DB14" s="51">
        <v>105.61</v>
      </c>
      <c r="DC14" s="51"/>
      <c r="DD14" s="51"/>
      <c r="DE14" s="51"/>
      <c r="DF14" s="51"/>
      <c r="DG14" s="51"/>
      <c r="DH14" s="53">
        <v>7606.77</v>
      </c>
    </row>
    <row r="15" spans="1:112" ht="16.5" thickTop="1" thickBot="1" x14ac:dyDescent="0.3">
      <c r="A15" s="50" t="s">
        <v>11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3">
        <v>10369.41</v>
      </c>
      <c r="BX15" s="53">
        <v>20655.080000000002</v>
      </c>
      <c r="BY15" s="53">
        <v>1173.6300000000001</v>
      </c>
      <c r="BZ15" s="53">
        <v>1173.6300000000001</v>
      </c>
      <c r="CA15" s="53">
        <v>1173.6300000000001</v>
      </c>
      <c r="CB15" s="53">
        <v>1173.6300000000001</v>
      </c>
      <c r="CC15" s="53">
        <v>1173.6300000000001</v>
      </c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3">
        <v>9898.7099999999991</v>
      </c>
      <c r="CS15" s="53">
        <v>7581.82</v>
      </c>
      <c r="CT15" s="53">
        <v>1386</v>
      </c>
      <c r="CU15" s="53">
        <v>1386</v>
      </c>
      <c r="CV15" s="53">
        <v>1386</v>
      </c>
      <c r="CW15" s="53">
        <v>1543</v>
      </c>
      <c r="CX15" s="51"/>
      <c r="CY15" s="51"/>
      <c r="CZ15" s="51"/>
      <c r="DA15" s="51">
        <v>104.53</v>
      </c>
      <c r="DB15" s="51"/>
      <c r="DC15" s="51"/>
      <c r="DD15" s="51"/>
      <c r="DE15" s="51"/>
      <c r="DF15" s="51"/>
      <c r="DG15" s="51"/>
      <c r="DH15" s="53">
        <v>60178.7</v>
      </c>
    </row>
    <row r="16" spans="1:112" ht="16.5" thickTop="1" thickBot="1" x14ac:dyDescent="0.3">
      <c r="A16" s="50" t="s">
        <v>12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>
        <v>792.6</v>
      </c>
      <c r="AE16" s="51">
        <v>631.5</v>
      </c>
      <c r="AF16" s="51"/>
      <c r="AG16" s="51"/>
      <c r="AH16" s="51"/>
      <c r="AI16" s="51"/>
      <c r="AJ16" s="51"/>
      <c r="AK16" s="51"/>
      <c r="AL16" s="51"/>
      <c r="AM16" s="51"/>
      <c r="AN16" s="53">
        <v>1741.97</v>
      </c>
      <c r="AO16" s="51">
        <v>134.91</v>
      </c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3">
        <v>3300.98</v>
      </c>
    </row>
    <row r="17" spans="1:114" ht="16.5" thickTop="1" thickBot="1" x14ac:dyDescent="0.3">
      <c r="A17" s="50" t="s">
        <v>13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>
        <v>65.52</v>
      </c>
      <c r="M17" s="51"/>
      <c r="N17" s="51"/>
      <c r="O17" s="51"/>
      <c r="P17" s="51"/>
      <c r="Q17" s="51"/>
      <c r="R17" s="51"/>
      <c r="S17" s="51"/>
      <c r="T17" s="51"/>
      <c r="U17" s="51"/>
      <c r="V17" s="51">
        <v>74.42</v>
      </c>
      <c r="W17" s="51"/>
      <c r="X17" s="51"/>
      <c r="Y17" s="51">
        <v>161.59</v>
      </c>
      <c r="Z17" s="51">
        <v>69.12</v>
      </c>
      <c r="AA17" s="51"/>
      <c r="AB17" s="51"/>
      <c r="AC17" s="51"/>
      <c r="AD17" s="51"/>
      <c r="AE17" s="51"/>
      <c r="AF17" s="51"/>
      <c r="AG17" s="51"/>
      <c r="AH17" s="51">
        <v>439.88</v>
      </c>
      <c r="AI17" s="51"/>
      <c r="AJ17" s="51"/>
      <c r="AK17" s="51"/>
      <c r="AL17" s="51">
        <v>172.51</v>
      </c>
      <c r="AM17" s="51"/>
      <c r="AN17" s="51"/>
      <c r="AO17" s="51"/>
      <c r="AP17" s="51"/>
      <c r="AQ17" s="51"/>
      <c r="AR17" s="51">
        <v>226.31</v>
      </c>
      <c r="AS17" s="51"/>
      <c r="AT17" s="51"/>
      <c r="AU17" s="51"/>
      <c r="AV17" s="51"/>
      <c r="AW17" s="51">
        <v>650.28</v>
      </c>
      <c r="AX17" s="51">
        <v>283.67</v>
      </c>
      <c r="AY17" s="51"/>
      <c r="AZ17" s="51"/>
      <c r="BA17" s="51"/>
      <c r="BB17" s="51"/>
      <c r="BC17" s="51"/>
      <c r="BD17" s="51"/>
      <c r="BE17" s="51"/>
      <c r="BF17" s="51"/>
      <c r="BG17" s="51">
        <v>955.59</v>
      </c>
      <c r="BH17" s="51"/>
      <c r="BI17" s="51">
        <v>46.44</v>
      </c>
      <c r="BJ17" s="51"/>
      <c r="BK17" s="51"/>
      <c r="BL17" s="51"/>
      <c r="BM17" s="51"/>
      <c r="BN17" s="51"/>
      <c r="BO17" s="51">
        <v>102.95</v>
      </c>
      <c r="BP17" s="51"/>
      <c r="BQ17" s="51"/>
      <c r="BR17" s="51"/>
      <c r="BS17" s="51"/>
      <c r="BT17" s="51">
        <v>492.78</v>
      </c>
      <c r="BU17" s="51">
        <v>188</v>
      </c>
      <c r="BV17" s="51"/>
      <c r="BW17" s="51"/>
      <c r="BX17" s="51"/>
      <c r="BY17" s="51"/>
      <c r="BZ17" s="51"/>
      <c r="CA17" s="51"/>
      <c r="CB17" s="51"/>
      <c r="CC17" s="51"/>
      <c r="CD17" s="51">
        <v>168.93</v>
      </c>
      <c r="CE17" s="51">
        <v>959.54</v>
      </c>
      <c r="CF17" s="51"/>
      <c r="CG17" s="51">
        <v>231.6</v>
      </c>
      <c r="CH17" s="51"/>
      <c r="CI17" s="51"/>
      <c r="CJ17" s="51"/>
      <c r="CK17" s="51"/>
      <c r="CL17" s="51"/>
      <c r="CM17" s="51">
        <v>176.8</v>
      </c>
      <c r="CN17" s="51"/>
      <c r="CO17" s="51"/>
      <c r="CP17" s="51"/>
      <c r="CQ17" s="51"/>
      <c r="CR17" s="51"/>
      <c r="CS17" s="53">
        <v>1369.74</v>
      </c>
      <c r="CT17" s="51"/>
      <c r="CU17" s="51"/>
      <c r="CV17" s="51"/>
      <c r="CW17" s="51"/>
      <c r="CX17" s="51"/>
      <c r="CY17" s="51"/>
      <c r="CZ17" s="51"/>
      <c r="DA17" s="51">
        <v>91.3</v>
      </c>
      <c r="DB17" s="51"/>
      <c r="DC17" s="51"/>
      <c r="DD17" s="51"/>
      <c r="DE17" s="51"/>
      <c r="DF17" s="51"/>
      <c r="DG17" s="51"/>
      <c r="DH17" s="53">
        <v>6926.97</v>
      </c>
    </row>
    <row r="18" spans="1:114" ht="16.5" thickTop="1" thickBot="1" x14ac:dyDescent="0.3">
      <c r="A18" s="50" t="s">
        <v>14</v>
      </c>
      <c r="B18" s="51"/>
      <c r="C18" s="51"/>
      <c r="D18" s="51"/>
      <c r="E18" s="51"/>
      <c r="F18" s="51">
        <v>280</v>
      </c>
      <c r="G18" s="51">
        <v>595</v>
      </c>
      <c r="H18" s="51"/>
      <c r="I18" s="51">
        <v>475</v>
      </c>
      <c r="J18" s="51"/>
      <c r="K18" s="51"/>
      <c r="L18" s="51">
        <v>210</v>
      </c>
      <c r="M18" s="51"/>
      <c r="N18" s="51"/>
      <c r="O18" s="51"/>
      <c r="P18" s="51"/>
      <c r="Q18" s="51"/>
      <c r="R18" s="51"/>
      <c r="S18" s="51"/>
      <c r="T18" s="51">
        <v>210</v>
      </c>
      <c r="U18" s="51"/>
      <c r="V18" s="51">
        <v>100</v>
      </c>
      <c r="W18" s="51"/>
      <c r="X18" s="51"/>
      <c r="Y18" s="51"/>
      <c r="Z18" s="51"/>
      <c r="AA18" s="51"/>
      <c r="AB18" s="51"/>
      <c r="AC18" s="51">
        <v>72</v>
      </c>
      <c r="AD18" s="51">
        <v>300</v>
      </c>
      <c r="AE18" s="51">
        <v>547</v>
      </c>
      <c r="AF18" s="51"/>
      <c r="AG18" s="51"/>
      <c r="AH18" s="51"/>
      <c r="AI18" s="51"/>
      <c r="AJ18" s="51"/>
      <c r="AK18" s="51">
        <v>200</v>
      </c>
      <c r="AL18" s="51">
        <v>275</v>
      </c>
      <c r="AM18" s="51">
        <v>295</v>
      </c>
      <c r="AN18" s="51"/>
      <c r="AO18" s="51">
        <v>150</v>
      </c>
      <c r="AP18" s="51">
        <v>250</v>
      </c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>
        <v>50</v>
      </c>
      <c r="BP18" s="51">
        <v>65</v>
      </c>
      <c r="BQ18" s="51">
        <v>95</v>
      </c>
      <c r="BR18" s="51"/>
      <c r="BS18" s="51">
        <v>50</v>
      </c>
      <c r="BT18" s="51"/>
      <c r="BU18" s="51"/>
      <c r="BV18" s="51">
        <v>100</v>
      </c>
      <c r="BW18" s="51"/>
      <c r="BX18" s="51"/>
      <c r="BY18" s="51">
        <v>158</v>
      </c>
      <c r="BZ18" s="51"/>
      <c r="CA18" s="53">
        <v>5500</v>
      </c>
      <c r="CB18" s="51">
        <v>100</v>
      </c>
      <c r="CC18" s="51"/>
      <c r="CD18" s="51">
        <v>725</v>
      </c>
      <c r="CE18" s="51">
        <v>676.08</v>
      </c>
      <c r="CF18" s="53">
        <v>1100</v>
      </c>
      <c r="CG18" s="51"/>
      <c r="CH18" s="51"/>
      <c r="CI18" s="51">
        <v>247.65</v>
      </c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3">
        <v>12825.73</v>
      </c>
    </row>
    <row r="19" spans="1:114" ht="16.5" thickTop="1" thickBot="1" x14ac:dyDescent="0.3">
      <c r="A19" s="50" t="s">
        <v>15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>
        <v>846</v>
      </c>
      <c r="CF19" s="51">
        <v>764</v>
      </c>
      <c r="CG19" s="51">
        <v>633</v>
      </c>
      <c r="CH19" s="51">
        <v>534</v>
      </c>
      <c r="CI19" s="51"/>
      <c r="CJ19" s="51">
        <v>130</v>
      </c>
      <c r="CK19" s="51">
        <v>125</v>
      </c>
      <c r="CL19" s="51">
        <v>280</v>
      </c>
      <c r="CM19" s="51">
        <v>952.81</v>
      </c>
      <c r="CN19" s="51"/>
      <c r="CO19" s="51">
        <v>501</v>
      </c>
      <c r="CP19" s="51"/>
      <c r="CQ19" s="51">
        <v>236</v>
      </c>
      <c r="CR19" s="51">
        <v>267.5</v>
      </c>
      <c r="CS19" s="51"/>
      <c r="CT19" s="51"/>
      <c r="CU19" s="51">
        <v>32</v>
      </c>
      <c r="CV19" s="51">
        <v>650</v>
      </c>
      <c r="CW19" s="51">
        <v>325.54000000000002</v>
      </c>
      <c r="CX19" s="53">
        <v>2571</v>
      </c>
      <c r="CY19" s="51">
        <v>116.89</v>
      </c>
      <c r="CZ19" s="51">
        <v>105.52</v>
      </c>
      <c r="DA19" s="51"/>
      <c r="DB19" s="51">
        <v>536</v>
      </c>
      <c r="DC19" s="51"/>
      <c r="DD19" s="51"/>
      <c r="DE19" s="51"/>
      <c r="DF19" s="51"/>
      <c r="DG19" s="51"/>
      <c r="DH19" s="53">
        <v>9606.26</v>
      </c>
    </row>
    <row r="20" spans="1:114" ht="16.5" thickTop="1" thickBot="1" x14ac:dyDescent="0.3">
      <c r="A20" s="50" t="s">
        <v>16</v>
      </c>
      <c r="B20" s="53">
        <v>2651.47</v>
      </c>
      <c r="C20" s="53">
        <v>97289.05</v>
      </c>
      <c r="D20" s="51">
        <v>883.94</v>
      </c>
      <c r="E20" s="53">
        <v>1037.94</v>
      </c>
      <c r="F20" s="53">
        <v>2675.95</v>
      </c>
      <c r="G20" s="53">
        <v>1569.74</v>
      </c>
      <c r="H20" s="53">
        <v>1177.25</v>
      </c>
      <c r="I20" s="53">
        <v>1967.74</v>
      </c>
      <c r="J20" s="53">
        <v>3312.17</v>
      </c>
      <c r="K20" s="53">
        <v>1610.94</v>
      </c>
      <c r="L20" s="53">
        <v>2282.29</v>
      </c>
      <c r="M20" s="53">
        <v>5965.94</v>
      </c>
      <c r="N20" s="53">
        <v>1829.08</v>
      </c>
      <c r="O20" s="53">
        <v>2176.94</v>
      </c>
      <c r="P20" s="51">
        <v>818.99</v>
      </c>
      <c r="Q20" s="53">
        <v>2755.94</v>
      </c>
      <c r="R20" s="53">
        <v>1839.67</v>
      </c>
      <c r="S20" s="53">
        <v>1108</v>
      </c>
      <c r="T20" s="53">
        <v>1312.94</v>
      </c>
      <c r="U20" s="51">
        <v>772.95</v>
      </c>
      <c r="V20" s="53">
        <v>1397.46</v>
      </c>
      <c r="W20" s="53">
        <v>5525.86</v>
      </c>
      <c r="X20" s="51">
        <v>793.97</v>
      </c>
      <c r="Y20" s="53">
        <v>3755.77</v>
      </c>
      <c r="Z20" s="53">
        <v>1993.21</v>
      </c>
      <c r="AA20" s="53">
        <v>1350.27</v>
      </c>
      <c r="AB20" s="53">
        <v>11402.99</v>
      </c>
      <c r="AC20" s="53">
        <v>5581.2</v>
      </c>
      <c r="AD20" s="53">
        <v>2149.56</v>
      </c>
      <c r="AE20" s="53">
        <v>2265.9699999999998</v>
      </c>
      <c r="AF20" s="53">
        <v>2747.11</v>
      </c>
      <c r="AG20" s="53">
        <v>1418.22</v>
      </c>
      <c r="AH20" s="53">
        <v>1156.18</v>
      </c>
      <c r="AI20" s="53">
        <v>1230.54</v>
      </c>
      <c r="AJ20" s="53">
        <v>1446.17</v>
      </c>
      <c r="AK20" s="53">
        <v>5493.86</v>
      </c>
      <c r="AL20" s="53">
        <v>1915.21</v>
      </c>
      <c r="AM20" s="53">
        <v>1388.78</v>
      </c>
      <c r="AN20" s="53">
        <v>3030.08</v>
      </c>
      <c r="AO20" s="53">
        <v>1046.51</v>
      </c>
      <c r="AP20" s="53">
        <v>1832.33</v>
      </c>
      <c r="AQ20" s="51">
        <v>804.96</v>
      </c>
      <c r="AR20" s="53">
        <v>1634.1</v>
      </c>
      <c r="AS20" s="53">
        <v>2998.69</v>
      </c>
      <c r="AT20" s="53">
        <v>2656.14</v>
      </c>
      <c r="AU20" s="53">
        <v>2159.1799999999998</v>
      </c>
      <c r="AV20" s="53">
        <v>1439.64</v>
      </c>
      <c r="AW20" s="53">
        <v>1664.4</v>
      </c>
      <c r="AX20" s="53">
        <v>1990.32</v>
      </c>
      <c r="AY20" s="53">
        <v>1129.6300000000001</v>
      </c>
      <c r="AZ20" s="53">
        <v>2756.52</v>
      </c>
      <c r="BA20" s="53">
        <v>2446.94</v>
      </c>
      <c r="BB20" s="53">
        <v>1601.97</v>
      </c>
      <c r="BC20" s="53">
        <v>1659.58</v>
      </c>
      <c r="BD20" s="53">
        <v>1947.63</v>
      </c>
      <c r="BE20" s="53">
        <v>1628.34</v>
      </c>
      <c r="BF20" s="53">
        <v>1565.94</v>
      </c>
      <c r="BG20" s="53">
        <v>2182.4499999999998</v>
      </c>
      <c r="BH20" s="53">
        <v>1409</v>
      </c>
      <c r="BI20" s="51">
        <v>624.61</v>
      </c>
      <c r="BJ20" s="53">
        <v>1171</v>
      </c>
      <c r="BK20" s="51">
        <v>850.38</v>
      </c>
      <c r="BL20" s="53">
        <v>1131.23</v>
      </c>
      <c r="BM20" s="53">
        <v>3111.75</v>
      </c>
      <c r="BN20" s="53">
        <v>3278.1</v>
      </c>
      <c r="BO20" s="53">
        <v>3198.67</v>
      </c>
      <c r="BP20" s="53">
        <v>2160.61</v>
      </c>
      <c r="BQ20" s="51">
        <v>560</v>
      </c>
      <c r="BR20" s="51">
        <v>623.75</v>
      </c>
      <c r="BS20" s="51">
        <v>574.25</v>
      </c>
      <c r="BT20" s="53">
        <v>2769.09</v>
      </c>
      <c r="BU20" s="53">
        <v>1792.98</v>
      </c>
      <c r="BV20" s="53">
        <v>1498.35</v>
      </c>
      <c r="BW20" s="53">
        <v>12393.89</v>
      </c>
      <c r="BX20" s="53">
        <v>22832.69</v>
      </c>
      <c r="BY20" s="53">
        <v>4473.9799999999996</v>
      </c>
      <c r="BZ20" s="53">
        <v>3292.94</v>
      </c>
      <c r="CA20" s="53">
        <v>7903.19</v>
      </c>
      <c r="CB20" s="53">
        <v>3827.76</v>
      </c>
      <c r="CC20" s="53">
        <v>2632.97</v>
      </c>
      <c r="CD20" s="53">
        <v>2732.92</v>
      </c>
      <c r="CE20" s="53">
        <v>4843.05</v>
      </c>
      <c r="CF20" s="53">
        <v>3582.27</v>
      </c>
      <c r="CG20" s="53">
        <v>4718.6000000000004</v>
      </c>
      <c r="CH20" s="53">
        <v>2605.92</v>
      </c>
      <c r="CI20" s="53">
        <v>2122.81</v>
      </c>
      <c r="CJ20" s="53">
        <v>3450.01</v>
      </c>
      <c r="CK20" s="53">
        <v>3859.65</v>
      </c>
      <c r="CL20" s="53">
        <v>3393.69</v>
      </c>
      <c r="CM20" s="53">
        <v>1990.61</v>
      </c>
      <c r="CN20" s="53">
        <v>2030.85</v>
      </c>
      <c r="CO20" s="53">
        <v>5916.12</v>
      </c>
      <c r="CP20" s="51">
        <v>834.08</v>
      </c>
      <c r="CQ20" s="53">
        <v>2522.36</v>
      </c>
      <c r="CR20" s="53">
        <v>12348.73</v>
      </c>
      <c r="CS20" s="53">
        <v>10939.96</v>
      </c>
      <c r="CT20" s="53">
        <v>3456.77</v>
      </c>
      <c r="CU20" s="53">
        <v>4818.3100000000004</v>
      </c>
      <c r="CV20" s="53">
        <v>4797.88</v>
      </c>
      <c r="CW20" s="53">
        <v>29166.21</v>
      </c>
      <c r="CX20" s="53">
        <v>6210.37</v>
      </c>
      <c r="CY20" s="53">
        <v>2870.2</v>
      </c>
      <c r="CZ20" s="53">
        <v>1967.13</v>
      </c>
      <c r="DA20" s="53">
        <v>5540.9</v>
      </c>
      <c r="DB20" s="53">
        <v>910.49</v>
      </c>
      <c r="DC20" s="53">
        <v>1003.92</v>
      </c>
      <c r="DD20" s="51"/>
      <c r="DE20" s="51"/>
      <c r="DF20" s="51"/>
      <c r="DG20" s="51"/>
      <c r="DH20" s="53">
        <v>436971.61</v>
      </c>
    </row>
    <row r="21" spans="1:114" ht="16.5" thickTop="1" thickBot="1" x14ac:dyDescent="0.3">
      <c r="A21" s="50" t="s">
        <v>17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</row>
    <row r="22" spans="1:114" ht="16.5" thickTop="1" thickBot="1" x14ac:dyDescent="0.3">
      <c r="A22" s="50" t="s">
        <v>18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3">
        <v>1854.2</v>
      </c>
      <c r="AA22" s="51">
        <v>631.24</v>
      </c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3">
        <v>2394.11</v>
      </c>
      <c r="AM22" s="53">
        <v>1745.55</v>
      </c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3">
        <v>2067.48</v>
      </c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3">
        <v>1037.1600000000001</v>
      </c>
      <c r="BK22" s="53">
        <v>1697.99</v>
      </c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3">
        <v>2680.82</v>
      </c>
      <c r="BW22" s="53">
        <v>1709.47</v>
      </c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3">
        <v>2987.51</v>
      </c>
      <c r="CI22" s="53">
        <v>2412.34</v>
      </c>
      <c r="CJ22" s="53">
        <v>2733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3">
        <v>4385</v>
      </c>
      <c r="CU22" s="53">
        <v>1576.96</v>
      </c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3">
        <v>29912.83</v>
      </c>
    </row>
    <row r="23" spans="1:114" ht="16.5" thickTop="1" thickBot="1" x14ac:dyDescent="0.3">
      <c r="A23" s="50" t="s">
        <v>19</v>
      </c>
      <c r="B23" s="51"/>
      <c r="C23" s="51"/>
      <c r="D23" s="51">
        <v>458</v>
      </c>
      <c r="E23" s="51">
        <v>458</v>
      </c>
      <c r="F23" s="51">
        <v>939.86</v>
      </c>
      <c r="G23" s="51">
        <v>993.86</v>
      </c>
      <c r="H23" s="51">
        <v>993.86</v>
      </c>
      <c r="I23" s="51">
        <v>993.86</v>
      </c>
      <c r="J23" s="51"/>
      <c r="K23" s="51">
        <v>991.77</v>
      </c>
      <c r="L23" s="53">
        <v>1065.77</v>
      </c>
      <c r="M23" s="53">
        <v>1065.77</v>
      </c>
      <c r="N23" s="53">
        <v>2259.77</v>
      </c>
      <c r="O23" s="53">
        <v>2573.48</v>
      </c>
      <c r="P23" s="51">
        <v>510.77</v>
      </c>
      <c r="Q23" s="53">
        <v>1131.0899999999999</v>
      </c>
      <c r="R23" s="53">
        <v>1131.0899999999999</v>
      </c>
      <c r="S23" s="53">
        <v>1131.0899999999999</v>
      </c>
      <c r="T23" s="53">
        <v>1131.0899999999999</v>
      </c>
      <c r="U23" s="53">
        <v>1131.0899999999999</v>
      </c>
      <c r="V23" s="51">
        <v>605</v>
      </c>
      <c r="W23" s="51">
        <v>526.09</v>
      </c>
      <c r="X23" s="53">
        <v>1131.0899999999999</v>
      </c>
      <c r="Y23" s="53">
        <v>1155.82</v>
      </c>
      <c r="Z23" s="51">
        <v>550.82000000000005</v>
      </c>
      <c r="AA23" s="53">
        <v>1380.82</v>
      </c>
      <c r="AB23" s="51">
        <v>550.82000000000005</v>
      </c>
      <c r="AC23" s="53">
        <v>1192.82</v>
      </c>
      <c r="AD23" s="53">
        <v>1192.82</v>
      </c>
      <c r="AE23" s="53">
        <v>1192.82</v>
      </c>
      <c r="AF23" s="53">
        <v>1192.82</v>
      </c>
      <c r="AG23" s="53">
        <v>1258.8</v>
      </c>
      <c r="AH23" s="53">
        <v>1258.8</v>
      </c>
      <c r="AI23" s="53">
        <v>1571.64</v>
      </c>
      <c r="AJ23" s="51">
        <v>647.64</v>
      </c>
      <c r="AK23" s="53">
        <v>1571.64</v>
      </c>
      <c r="AL23" s="53">
        <v>1644.64</v>
      </c>
      <c r="AM23" s="51"/>
      <c r="AN23" s="53">
        <v>1794.64</v>
      </c>
      <c r="AO23" s="53">
        <v>1794.64</v>
      </c>
      <c r="AP23" s="53">
        <v>1794.64</v>
      </c>
      <c r="AQ23" s="53">
        <v>1794.64</v>
      </c>
      <c r="AR23" s="53">
        <v>1794.64</v>
      </c>
      <c r="AS23" s="53">
        <v>1794.64</v>
      </c>
      <c r="AT23" s="51">
        <v>647.64</v>
      </c>
      <c r="AU23" s="53">
        <v>1837.02</v>
      </c>
      <c r="AV23" s="53">
        <v>1852.93</v>
      </c>
      <c r="AW23" s="53">
        <v>1852.93</v>
      </c>
      <c r="AX23" s="51"/>
      <c r="AY23" s="53">
        <v>1952.93</v>
      </c>
      <c r="AZ23" s="53">
        <v>1247</v>
      </c>
      <c r="BA23" s="53">
        <v>1952.93</v>
      </c>
      <c r="BB23" s="51">
        <v>705.93</v>
      </c>
      <c r="BC23" s="53">
        <v>1952.93</v>
      </c>
      <c r="BD23" s="53">
        <v>1952.93</v>
      </c>
      <c r="BE23" s="53">
        <v>1952.93</v>
      </c>
      <c r="BF23" s="53">
        <v>1952.93</v>
      </c>
      <c r="BG23" s="53">
        <v>1988.23</v>
      </c>
      <c r="BH23" s="53">
        <v>1988.23</v>
      </c>
      <c r="BI23" s="53">
        <v>1988.23</v>
      </c>
      <c r="BJ23" s="53">
        <v>2088.23</v>
      </c>
      <c r="BK23" s="53">
        <v>2848.8</v>
      </c>
      <c r="BL23" s="53">
        <v>2088.23</v>
      </c>
      <c r="BM23" s="53">
        <v>2088.23</v>
      </c>
      <c r="BN23" s="53">
        <v>2088.23</v>
      </c>
      <c r="BO23" s="53">
        <v>2088.23</v>
      </c>
      <c r="BP23" s="53">
        <v>2088.23</v>
      </c>
      <c r="BQ23" s="53">
        <v>2088.23</v>
      </c>
      <c r="BR23" s="51">
        <v>741.23</v>
      </c>
      <c r="BS23" s="53">
        <v>2158.65</v>
      </c>
      <c r="BT23" s="53">
        <v>3138.05</v>
      </c>
      <c r="BU23" s="53">
        <v>3992.33</v>
      </c>
      <c r="BV23" s="53">
        <v>4275.49</v>
      </c>
      <c r="BW23" s="53">
        <v>1455</v>
      </c>
      <c r="BX23" s="53">
        <v>1455</v>
      </c>
      <c r="BY23" s="53">
        <v>1455</v>
      </c>
      <c r="BZ23" s="53">
        <v>1455</v>
      </c>
      <c r="CA23" s="53">
        <v>1455</v>
      </c>
      <c r="CB23" s="53">
        <v>2455</v>
      </c>
      <c r="CC23" s="53">
        <v>2455</v>
      </c>
      <c r="CD23" s="53">
        <v>1000</v>
      </c>
      <c r="CE23" s="53">
        <v>2455</v>
      </c>
      <c r="CF23" s="53">
        <v>2455</v>
      </c>
      <c r="CG23" s="53">
        <v>2455</v>
      </c>
      <c r="CH23" s="53">
        <v>2618</v>
      </c>
      <c r="CI23" s="53">
        <v>2722</v>
      </c>
      <c r="CJ23" s="53">
        <v>2722</v>
      </c>
      <c r="CK23" s="53">
        <v>2722</v>
      </c>
      <c r="CL23" s="53">
        <v>2722</v>
      </c>
      <c r="CM23" s="53">
        <v>2722</v>
      </c>
      <c r="CN23" s="53">
        <v>2722</v>
      </c>
      <c r="CO23" s="53">
        <v>2722</v>
      </c>
      <c r="CP23" s="51"/>
      <c r="CQ23" s="53">
        <v>2715.7</v>
      </c>
      <c r="CR23" s="53">
        <v>1578</v>
      </c>
      <c r="CS23" s="53">
        <v>1578</v>
      </c>
      <c r="CT23" s="53">
        <v>1578</v>
      </c>
      <c r="CU23" s="53">
        <v>1716</v>
      </c>
      <c r="CV23" s="53">
        <v>1716</v>
      </c>
      <c r="CW23" s="53">
        <v>1716</v>
      </c>
      <c r="CX23" s="53">
        <v>1716</v>
      </c>
      <c r="CY23" s="53">
        <v>1716</v>
      </c>
      <c r="CZ23" s="53">
        <v>2490.19</v>
      </c>
      <c r="DA23" s="53">
        <v>1716</v>
      </c>
      <c r="DB23" s="51"/>
      <c r="DC23" s="53">
        <v>1716</v>
      </c>
      <c r="DD23" s="51"/>
      <c r="DE23" s="51"/>
      <c r="DF23" s="51"/>
      <c r="DG23" s="51"/>
      <c r="DH23" s="53">
        <v>170124.73</v>
      </c>
    </row>
    <row r="24" spans="1:114" ht="16.5" thickTop="1" thickBot="1" x14ac:dyDescent="0.3">
      <c r="A24" s="50" t="s">
        <v>20</v>
      </c>
      <c r="B24" s="51"/>
      <c r="C24" s="51"/>
      <c r="D24" s="51"/>
      <c r="E24" s="51"/>
      <c r="F24" s="51"/>
      <c r="G24" s="51"/>
      <c r="H24" s="51"/>
      <c r="I24" s="53">
        <v>2304.35</v>
      </c>
      <c r="J24" s="53">
        <v>1933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3">
        <v>1657.31</v>
      </c>
      <c r="W24" s="51"/>
      <c r="X24" s="51"/>
      <c r="Y24" s="51"/>
      <c r="Z24" s="51"/>
      <c r="AA24" s="53">
        <v>2673</v>
      </c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3">
        <v>2343.31</v>
      </c>
      <c r="AM24" s="53">
        <v>3707</v>
      </c>
      <c r="AN24" s="51"/>
      <c r="AO24" s="51"/>
      <c r="AP24" s="51"/>
      <c r="AQ24" s="51"/>
      <c r="AR24" s="51"/>
      <c r="AS24" s="51"/>
      <c r="AT24" s="53">
        <v>3206.96</v>
      </c>
      <c r="AU24" s="51"/>
      <c r="AV24" s="51"/>
      <c r="AW24" s="51"/>
      <c r="AX24" s="51"/>
      <c r="AY24" s="51"/>
      <c r="AZ24" s="53">
        <v>2463.84</v>
      </c>
      <c r="BA24" s="51"/>
      <c r="BB24" s="53">
        <v>3565.79</v>
      </c>
      <c r="BC24" s="51"/>
      <c r="BD24" s="51"/>
      <c r="BE24" s="51"/>
      <c r="BF24" s="51"/>
      <c r="BG24" s="51"/>
      <c r="BH24" s="51"/>
      <c r="BI24" s="51"/>
      <c r="BJ24" s="51"/>
      <c r="BK24" s="53">
        <v>2711.53</v>
      </c>
      <c r="BL24" s="51"/>
      <c r="BM24" s="51"/>
      <c r="BN24" s="51"/>
      <c r="BO24" s="51"/>
      <c r="BP24" s="51"/>
      <c r="BQ24" s="51"/>
      <c r="BR24" s="53">
        <v>5065.45</v>
      </c>
      <c r="BS24" s="51">
        <v>832.72</v>
      </c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3">
        <v>4313.91</v>
      </c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3">
        <v>8590.11</v>
      </c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3">
        <v>4845.41</v>
      </c>
      <c r="DC24" s="51"/>
      <c r="DD24" s="51"/>
      <c r="DE24" s="51"/>
      <c r="DF24" s="51"/>
      <c r="DG24" s="51"/>
      <c r="DH24" s="53">
        <v>50213.69</v>
      </c>
    </row>
    <row r="25" spans="1:114" ht="16.5" thickTop="1" thickBot="1" x14ac:dyDescent="0.3">
      <c r="A25" s="50" t="s">
        <v>21</v>
      </c>
      <c r="B25" s="51"/>
      <c r="C25" s="51"/>
      <c r="D25" s="51">
        <v>611</v>
      </c>
      <c r="E25" s="51">
        <v>564</v>
      </c>
      <c r="F25" s="53">
        <v>1806.57</v>
      </c>
      <c r="G25" s="53">
        <v>1353.62</v>
      </c>
      <c r="H25" s="53">
        <v>1240.48</v>
      </c>
      <c r="I25" s="53">
        <v>1689.46</v>
      </c>
      <c r="J25" s="53">
        <v>1517.72</v>
      </c>
      <c r="K25" s="53">
        <v>1131.71</v>
      </c>
      <c r="L25" s="53">
        <v>1518.67</v>
      </c>
      <c r="M25" s="53">
        <v>1725.43</v>
      </c>
      <c r="N25" s="53">
        <v>1885.52</v>
      </c>
      <c r="O25" s="53">
        <v>1775.04</v>
      </c>
      <c r="P25" s="53">
        <v>2495.6</v>
      </c>
      <c r="Q25" s="53">
        <v>1853.35</v>
      </c>
      <c r="R25" s="53">
        <v>2554.31</v>
      </c>
      <c r="S25" s="53">
        <v>1673.86</v>
      </c>
      <c r="T25" s="53">
        <v>1732.86</v>
      </c>
      <c r="U25" s="53">
        <v>1731.86</v>
      </c>
      <c r="V25" s="53">
        <v>2415.54</v>
      </c>
      <c r="W25" s="53">
        <v>2788.73</v>
      </c>
      <c r="X25" s="53">
        <v>2237.11</v>
      </c>
      <c r="Y25" s="53">
        <v>1982.4</v>
      </c>
      <c r="Z25" s="53">
        <v>2778.98</v>
      </c>
      <c r="AA25" s="53">
        <v>1872.16</v>
      </c>
      <c r="AB25" s="53">
        <v>1671.14</v>
      </c>
      <c r="AC25" s="53">
        <v>2008.5</v>
      </c>
      <c r="AD25" s="53">
        <v>1975.98</v>
      </c>
      <c r="AE25" s="53">
        <v>2303.38</v>
      </c>
      <c r="AF25" s="53">
        <v>2146.02</v>
      </c>
      <c r="AG25" s="53">
        <v>1962.87</v>
      </c>
      <c r="AH25" s="53">
        <v>2245.3000000000002</v>
      </c>
      <c r="AI25" s="53">
        <v>2765.16</v>
      </c>
      <c r="AJ25" s="53">
        <v>2825.62</v>
      </c>
      <c r="AK25" s="53">
        <v>2130.4</v>
      </c>
      <c r="AL25" s="53">
        <v>2080.52</v>
      </c>
      <c r="AM25" s="53">
        <v>2976.6</v>
      </c>
      <c r="AN25" s="53">
        <v>2011.34</v>
      </c>
      <c r="AO25" s="53">
        <v>2020.86</v>
      </c>
      <c r="AP25" s="53">
        <v>2143.31</v>
      </c>
      <c r="AQ25" s="53">
        <v>2224.0500000000002</v>
      </c>
      <c r="AR25" s="53">
        <v>2241.7399999999998</v>
      </c>
      <c r="AS25" s="53">
        <v>2411.17</v>
      </c>
      <c r="AT25" s="53">
        <v>1409.58</v>
      </c>
      <c r="AU25" s="53">
        <v>2083.3000000000002</v>
      </c>
      <c r="AV25" s="53">
        <v>2252.46</v>
      </c>
      <c r="AW25" s="53">
        <v>2557.6</v>
      </c>
      <c r="AX25" s="53">
        <v>6845.61</v>
      </c>
      <c r="AY25" s="53">
        <v>2368.35</v>
      </c>
      <c r="AZ25" s="53">
        <v>2030.09</v>
      </c>
      <c r="BA25" s="53">
        <v>2272.08</v>
      </c>
      <c r="BB25" s="53">
        <v>1852.37</v>
      </c>
      <c r="BC25" s="53">
        <v>1618.07</v>
      </c>
      <c r="BD25" s="53">
        <v>2445.48</v>
      </c>
      <c r="BE25" s="53">
        <v>2655.74</v>
      </c>
      <c r="BF25" s="53">
        <v>2907.03</v>
      </c>
      <c r="BG25" s="53">
        <v>2304.88</v>
      </c>
      <c r="BH25" s="53">
        <v>2737.38</v>
      </c>
      <c r="BI25" s="53">
        <v>2610.12</v>
      </c>
      <c r="BJ25" s="53">
        <v>4107.79</v>
      </c>
      <c r="BK25" s="53">
        <v>1752.71</v>
      </c>
      <c r="BL25" s="53">
        <v>2109.5500000000002</v>
      </c>
      <c r="BM25" s="53">
        <v>2736.92</v>
      </c>
      <c r="BN25" s="53">
        <v>2353.23</v>
      </c>
      <c r="BO25" s="53">
        <v>2723.7</v>
      </c>
      <c r="BP25" s="53">
        <v>2885.28</v>
      </c>
      <c r="BQ25" s="53">
        <v>2890.35</v>
      </c>
      <c r="BR25" s="53">
        <v>1123.53</v>
      </c>
      <c r="BS25" s="51">
        <v>630.39</v>
      </c>
      <c r="BT25" s="53">
        <v>1571.66</v>
      </c>
      <c r="BU25" s="51">
        <v>575.89</v>
      </c>
      <c r="BV25" s="51">
        <v>846.98</v>
      </c>
      <c r="BW25" s="53">
        <v>2079.5300000000002</v>
      </c>
      <c r="BX25" s="53">
        <v>1784.71</v>
      </c>
      <c r="BY25" s="53">
        <v>1997.42</v>
      </c>
      <c r="BZ25" s="53">
        <v>1506.88</v>
      </c>
      <c r="CA25" s="53">
        <v>1748.01</v>
      </c>
      <c r="CB25" s="53">
        <v>2503.11</v>
      </c>
      <c r="CC25" s="53">
        <v>3307.3</v>
      </c>
      <c r="CD25" s="53">
        <v>2440.75</v>
      </c>
      <c r="CE25" s="53">
        <v>2396.7800000000002</v>
      </c>
      <c r="CF25" s="53">
        <v>3419.68</v>
      </c>
      <c r="CG25" s="53">
        <v>3564.47</v>
      </c>
      <c r="CH25" s="53">
        <v>3575.49</v>
      </c>
      <c r="CI25" s="53">
        <v>3459.59</v>
      </c>
      <c r="CJ25" s="53">
        <v>4237.6000000000004</v>
      </c>
      <c r="CK25" s="53">
        <v>3465.79</v>
      </c>
      <c r="CL25" s="53">
        <v>3136.09</v>
      </c>
      <c r="CM25" s="53">
        <v>3665.28</v>
      </c>
      <c r="CN25" s="53">
        <v>3723.35</v>
      </c>
      <c r="CO25" s="53">
        <v>3650.36</v>
      </c>
      <c r="CP25" s="53">
        <v>1833.79</v>
      </c>
      <c r="CQ25" s="53">
        <v>1745.99</v>
      </c>
      <c r="CR25" s="53">
        <v>3718.84</v>
      </c>
      <c r="CS25" s="53">
        <v>1673.66</v>
      </c>
      <c r="CT25" s="51"/>
      <c r="CU25" s="53">
        <v>1891.51</v>
      </c>
      <c r="CV25" s="53">
        <v>1977.42</v>
      </c>
      <c r="CW25" s="53">
        <v>1814.51</v>
      </c>
      <c r="CX25" s="53">
        <v>1734.91</v>
      </c>
      <c r="CY25" s="53">
        <v>2217.5300000000002</v>
      </c>
      <c r="CZ25" s="53">
        <v>1867.79</v>
      </c>
      <c r="DA25" s="53">
        <v>2670.57</v>
      </c>
      <c r="DB25" s="51">
        <v>800</v>
      </c>
      <c r="DC25" s="51"/>
      <c r="DD25" s="51"/>
      <c r="DE25" s="51"/>
      <c r="DF25" s="51"/>
      <c r="DG25" s="51"/>
      <c r="DH25" s="53">
        <v>229946.77</v>
      </c>
      <c r="DJ25" s="63">
        <f>SUM(DH22:DH25)</f>
        <v>480198.02</v>
      </c>
    </row>
    <row r="26" spans="1:114" ht="16.5" thickTop="1" thickBot="1" x14ac:dyDescent="0.3">
      <c r="A26" s="50" t="s">
        <v>22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>
        <v>620</v>
      </c>
      <c r="BM26" s="51">
        <v>620</v>
      </c>
      <c r="BN26" s="51">
        <v>688</v>
      </c>
      <c r="BO26" s="51">
        <v>664</v>
      </c>
      <c r="BP26" s="51">
        <v>640</v>
      </c>
      <c r="BQ26" s="51"/>
      <c r="BR26" s="51"/>
      <c r="BS26" s="51"/>
      <c r="BT26" s="51"/>
      <c r="BU26" s="51"/>
      <c r="BV26" s="51"/>
      <c r="BW26" s="51"/>
      <c r="BX26" s="51">
        <v>825.6</v>
      </c>
      <c r="BY26" s="51">
        <v>652.79999999999995</v>
      </c>
      <c r="BZ26" s="51">
        <v>652.79999999999995</v>
      </c>
      <c r="CA26" s="51">
        <v>676.8</v>
      </c>
      <c r="CB26" s="53">
        <v>1024.8</v>
      </c>
      <c r="CC26" s="51">
        <v>508.8</v>
      </c>
      <c r="CD26" s="51">
        <v>880.8</v>
      </c>
      <c r="CE26" s="51">
        <v>952.8</v>
      </c>
      <c r="CF26" s="53">
        <v>1000.8</v>
      </c>
      <c r="CG26" s="53">
        <v>1038.3599999999999</v>
      </c>
      <c r="CH26" s="51">
        <v>669.2</v>
      </c>
      <c r="CI26" s="51">
        <v>190.08</v>
      </c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>
        <v>100</v>
      </c>
      <c r="CV26" s="51">
        <v>686.7</v>
      </c>
      <c r="CW26" s="51">
        <v>737.7</v>
      </c>
      <c r="CX26" s="51">
        <v>686.7</v>
      </c>
      <c r="CY26" s="51">
        <v>144.19999999999999</v>
      </c>
      <c r="CZ26" s="51"/>
      <c r="DA26" s="51"/>
      <c r="DB26" s="51"/>
      <c r="DC26" s="51"/>
      <c r="DD26" s="51"/>
      <c r="DE26" s="51"/>
      <c r="DF26" s="51"/>
      <c r="DG26" s="51"/>
      <c r="DH26" s="53">
        <v>14660.94</v>
      </c>
    </row>
    <row r="27" spans="1:114" ht="16.5" thickTop="1" thickBot="1" x14ac:dyDescent="0.3">
      <c r="A27" s="50" t="s">
        <v>23</v>
      </c>
      <c r="B27" s="51"/>
      <c r="C27" s="51"/>
      <c r="D27" s="53">
        <v>1069</v>
      </c>
      <c r="E27" s="53">
        <v>1022</v>
      </c>
      <c r="F27" s="53">
        <v>2746.43</v>
      </c>
      <c r="G27" s="53">
        <v>2347.48</v>
      </c>
      <c r="H27" s="53">
        <v>2234.34</v>
      </c>
      <c r="I27" s="53">
        <v>4987.67</v>
      </c>
      <c r="J27" s="53">
        <v>3450.72</v>
      </c>
      <c r="K27" s="53">
        <v>2123.48</v>
      </c>
      <c r="L27" s="53">
        <v>2584.44</v>
      </c>
      <c r="M27" s="53">
        <v>2791.2</v>
      </c>
      <c r="N27" s="53">
        <v>4145.29</v>
      </c>
      <c r="O27" s="53">
        <v>4348.5200000000004</v>
      </c>
      <c r="P27" s="53">
        <v>3006.37</v>
      </c>
      <c r="Q27" s="53">
        <v>2984.44</v>
      </c>
      <c r="R27" s="53">
        <v>3685.4</v>
      </c>
      <c r="S27" s="53">
        <v>2804.95</v>
      </c>
      <c r="T27" s="53">
        <v>2863.95</v>
      </c>
      <c r="U27" s="53">
        <v>2862.95</v>
      </c>
      <c r="V27" s="53">
        <v>4677.8500000000004</v>
      </c>
      <c r="W27" s="53">
        <v>3314.82</v>
      </c>
      <c r="X27" s="53">
        <v>3368.2</v>
      </c>
      <c r="Y27" s="53">
        <v>3138.22</v>
      </c>
      <c r="Z27" s="53">
        <v>5184</v>
      </c>
      <c r="AA27" s="53">
        <v>6557.22</v>
      </c>
      <c r="AB27" s="53">
        <v>2221.96</v>
      </c>
      <c r="AC27" s="53">
        <v>3201.32</v>
      </c>
      <c r="AD27" s="53">
        <v>3168.8</v>
      </c>
      <c r="AE27" s="53">
        <v>3496.2</v>
      </c>
      <c r="AF27" s="53">
        <v>3338.84</v>
      </c>
      <c r="AG27" s="53">
        <v>3221.67</v>
      </c>
      <c r="AH27" s="53">
        <v>3504.1</v>
      </c>
      <c r="AI27" s="53">
        <v>4336.8</v>
      </c>
      <c r="AJ27" s="53">
        <v>3473.26</v>
      </c>
      <c r="AK27" s="53">
        <v>3702.04</v>
      </c>
      <c r="AL27" s="53">
        <v>8462.58</v>
      </c>
      <c r="AM27" s="53">
        <v>8429.15</v>
      </c>
      <c r="AN27" s="53">
        <v>3805.98</v>
      </c>
      <c r="AO27" s="53">
        <v>3815.5</v>
      </c>
      <c r="AP27" s="53">
        <v>3937.95</v>
      </c>
      <c r="AQ27" s="53">
        <v>4018.69</v>
      </c>
      <c r="AR27" s="53">
        <v>4036.38</v>
      </c>
      <c r="AS27" s="53">
        <v>4205.8100000000004</v>
      </c>
      <c r="AT27" s="53">
        <v>5264.18</v>
      </c>
      <c r="AU27" s="53">
        <v>3920.32</v>
      </c>
      <c r="AV27" s="53">
        <v>4105.3900000000003</v>
      </c>
      <c r="AW27" s="53">
        <v>4410.53</v>
      </c>
      <c r="AX27" s="53">
        <v>6845.61</v>
      </c>
      <c r="AY27" s="53">
        <v>6388.76</v>
      </c>
      <c r="AZ27" s="53">
        <v>5740.93</v>
      </c>
      <c r="BA27" s="53">
        <v>4225.01</v>
      </c>
      <c r="BB27" s="53">
        <v>6124.09</v>
      </c>
      <c r="BC27" s="53">
        <v>3571</v>
      </c>
      <c r="BD27" s="53">
        <v>4398.41</v>
      </c>
      <c r="BE27" s="53">
        <v>4608.67</v>
      </c>
      <c r="BF27" s="53">
        <v>4859.96</v>
      </c>
      <c r="BG27" s="53">
        <v>4293.1099999999997</v>
      </c>
      <c r="BH27" s="53">
        <v>4725.6099999999997</v>
      </c>
      <c r="BI27" s="53">
        <v>4598.3500000000004</v>
      </c>
      <c r="BJ27" s="53">
        <v>7233.18</v>
      </c>
      <c r="BK27" s="53">
        <v>9011.0300000000007</v>
      </c>
      <c r="BL27" s="53">
        <v>4817.78</v>
      </c>
      <c r="BM27" s="53">
        <v>5445.15</v>
      </c>
      <c r="BN27" s="53">
        <v>5129.46</v>
      </c>
      <c r="BO27" s="53">
        <v>5475.93</v>
      </c>
      <c r="BP27" s="53">
        <v>5613.51</v>
      </c>
      <c r="BQ27" s="53">
        <v>4978.58</v>
      </c>
      <c r="BR27" s="53">
        <v>6930.21</v>
      </c>
      <c r="BS27" s="53">
        <v>3621.76</v>
      </c>
      <c r="BT27" s="53">
        <v>4709.71</v>
      </c>
      <c r="BU27" s="53">
        <v>4568.22</v>
      </c>
      <c r="BV27" s="53">
        <v>7803.29</v>
      </c>
      <c r="BW27" s="53">
        <v>5244</v>
      </c>
      <c r="BX27" s="53">
        <v>4065.31</v>
      </c>
      <c r="BY27" s="53">
        <v>4105.22</v>
      </c>
      <c r="BZ27" s="53">
        <v>3614.68</v>
      </c>
      <c r="CA27" s="53">
        <v>3879.81</v>
      </c>
      <c r="CB27" s="53">
        <v>5982.91</v>
      </c>
      <c r="CC27" s="53">
        <v>6271.1</v>
      </c>
      <c r="CD27" s="53">
        <v>8635.4599999999991</v>
      </c>
      <c r="CE27" s="53">
        <v>5804.58</v>
      </c>
      <c r="CF27" s="53">
        <v>6875.48</v>
      </c>
      <c r="CG27" s="53">
        <v>7057.83</v>
      </c>
      <c r="CH27" s="53">
        <v>9850.2000000000007</v>
      </c>
      <c r="CI27" s="53">
        <v>8784.01</v>
      </c>
      <c r="CJ27" s="53">
        <v>9692.6</v>
      </c>
      <c r="CK27" s="53">
        <v>6187.79</v>
      </c>
      <c r="CL27" s="53">
        <v>5858.09</v>
      </c>
      <c r="CM27" s="53">
        <v>6387.28</v>
      </c>
      <c r="CN27" s="53">
        <v>6445.35</v>
      </c>
      <c r="CO27" s="53">
        <v>6372.36</v>
      </c>
      <c r="CP27" s="53">
        <v>10423.9</v>
      </c>
      <c r="CQ27" s="53">
        <v>4461.6899999999996</v>
      </c>
      <c r="CR27" s="53">
        <v>5296.84</v>
      </c>
      <c r="CS27" s="53">
        <v>3251.66</v>
      </c>
      <c r="CT27" s="53">
        <v>5963</v>
      </c>
      <c r="CU27" s="53">
        <v>5284.47</v>
      </c>
      <c r="CV27" s="53">
        <v>4380.12</v>
      </c>
      <c r="CW27" s="53">
        <v>4268.21</v>
      </c>
      <c r="CX27" s="53">
        <v>4137.6099999999997</v>
      </c>
      <c r="CY27" s="53">
        <v>4077.73</v>
      </c>
      <c r="CZ27" s="53">
        <v>4357.9799999999996</v>
      </c>
      <c r="DA27" s="53">
        <v>4386.57</v>
      </c>
      <c r="DB27" s="53">
        <v>5645.41</v>
      </c>
      <c r="DC27" s="53">
        <v>1716</v>
      </c>
      <c r="DD27" s="51"/>
      <c r="DE27" s="51"/>
      <c r="DF27" s="51"/>
      <c r="DG27" s="51"/>
      <c r="DH27" s="53">
        <v>494858.96</v>
      </c>
    </row>
    <row r="28" spans="1:114" ht="16.5" thickTop="1" thickBot="1" x14ac:dyDescent="0.3">
      <c r="A28" s="50" t="s">
        <v>24</v>
      </c>
      <c r="B28" s="53">
        <v>2651.47</v>
      </c>
      <c r="C28" s="53">
        <v>97289.05</v>
      </c>
      <c r="D28" s="53">
        <v>1952.94</v>
      </c>
      <c r="E28" s="53">
        <v>2059.94</v>
      </c>
      <c r="F28" s="53">
        <v>5422.38</v>
      </c>
      <c r="G28" s="53">
        <v>3917.22</v>
      </c>
      <c r="H28" s="53">
        <v>3411.59</v>
      </c>
      <c r="I28" s="53">
        <v>6955.41</v>
      </c>
      <c r="J28" s="53">
        <v>6762.89</v>
      </c>
      <c r="K28" s="53">
        <v>3734.42</v>
      </c>
      <c r="L28" s="53">
        <v>4866.7299999999996</v>
      </c>
      <c r="M28" s="53">
        <v>8757.14</v>
      </c>
      <c r="N28" s="53">
        <v>5974.37</v>
      </c>
      <c r="O28" s="53">
        <v>6525.46</v>
      </c>
      <c r="P28" s="53">
        <v>3825.36</v>
      </c>
      <c r="Q28" s="53">
        <v>5740.38</v>
      </c>
      <c r="R28" s="53">
        <v>5525.07</v>
      </c>
      <c r="S28" s="53">
        <v>3912.95</v>
      </c>
      <c r="T28" s="53">
        <v>4176.8900000000003</v>
      </c>
      <c r="U28" s="53">
        <v>3635.9</v>
      </c>
      <c r="V28" s="53">
        <v>6075.31</v>
      </c>
      <c r="W28" s="53">
        <v>8840.68</v>
      </c>
      <c r="X28" s="53">
        <v>4162.17</v>
      </c>
      <c r="Y28" s="53">
        <v>6893.99</v>
      </c>
      <c r="Z28" s="53">
        <v>7177.21</v>
      </c>
      <c r="AA28" s="53">
        <v>7907.49</v>
      </c>
      <c r="AB28" s="53">
        <v>13624.95</v>
      </c>
      <c r="AC28" s="53">
        <v>8782.52</v>
      </c>
      <c r="AD28" s="53">
        <v>5318.36</v>
      </c>
      <c r="AE28" s="53">
        <v>5762.17</v>
      </c>
      <c r="AF28" s="53">
        <v>6085.95</v>
      </c>
      <c r="AG28" s="53">
        <v>4639.8900000000003</v>
      </c>
      <c r="AH28" s="53">
        <v>4660.28</v>
      </c>
      <c r="AI28" s="53">
        <v>5567.34</v>
      </c>
      <c r="AJ28" s="53">
        <v>4919.43</v>
      </c>
      <c r="AK28" s="53">
        <v>9195.9</v>
      </c>
      <c r="AL28" s="53">
        <v>10377.790000000001</v>
      </c>
      <c r="AM28" s="53">
        <v>9817.93</v>
      </c>
      <c r="AN28" s="53">
        <v>6836.06</v>
      </c>
      <c r="AO28" s="53">
        <v>4862.01</v>
      </c>
      <c r="AP28" s="53">
        <v>5770.28</v>
      </c>
      <c r="AQ28" s="53">
        <v>4823.6499999999996</v>
      </c>
      <c r="AR28" s="53">
        <v>5670.48</v>
      </c>
      <c r="AS28" s="53">
        <v>7204.5</v>
      </c>
      <c r="AT28" s="53">
        <v>7920.32</v>
      </c>
      <c r="AU28" s="53">
        <v>6079.5</v>
      </c>
      <c r="AV28" s="53">
        <v>5545.03</v>
      </c>
      <c r="AW28" s="53">
        <v>6074.93</v>
      </c>
      <c r="AX28" s="53">
        <v>8835.93</v>
      </c>
      <c r="AY28" s="53">
        <v>7518.39</v>
      </c>
      <c r="AZ28" s="53">
        <v>8497.4500000000007</v>
      </c>
      <c r="BA28" s="53">
        <v>6671.95</v>
      </c>
      <c r="BB28" s="53">
        <v>7726.06</v>
      </c>
      <c r="BC28" s="53">
        <v>5230.58</v>
      </c>
      <c r="BD28" s="53">
        <v>6346.04</v>
      </c>
      <c r="BE28" s="53">
        <v>6237.01</v>
      </c>
      <c r="BF28" s="53">
        <v>6425.9</v>
      </c>
      <c r="BG28" s="53">
        <v>6475.56</v>
      </c>
      <c r="BH28" s="53">
        <v>6134.61</v>
      </c>
      <c r="BI28" s="53">
        <v>5222.96</v>
      </c>
      <c r="BJ28" s="53">
        <v>8404.18</v>
      </c>
      <c r="BK28" s="53">
        <v>9861.41</v>
      </c>
      <c r="BL28" s="53">
        <v>5949.01</v>
      </c>
      <c r="BM28" s="53">
        <v>8556.9</v>
      </c>
      <c r="BN28" s="53">
        <v>8407.56</v>
      </c>
      <c r="BO28" s="53">
        <v>8674.6</v>
      </c>
      <c r="BP28" s="53">
        <v>7774.12</v>
      </c>
      <c r="BQ28" s="53">
        <v>5538.58</v>
      </c>
      <c r="BR28" s="53">
        <v>7553.96</v>
      </c>
      <c r="BS28" s="53">
        <v>4196.01</v>
      </c>
      <c r="BT28" s="53">
        <v>7478.8</v>
      </c>
      <c r="BU28" s="53">
        <v>6361.2</v>
      </c>
      <c r="BV28" s="53">
        <v>9301.64</v>
      </c>
      <c r="BW28" s="53">
        <v>17637.89</v>
      </c>
      <c r="BX28" s="53">
        <v>26898</v>
      </c>
      <c r="BY28" s="53">
        <v>8579.2000000000007</v>
      </c>
      <c r="BZ28" s="53">
        <v>6907.62</v>
      </c>
      <c r="CA28" s="53">
        <v>11783</v>
      </c>
      <c r="CB28" s="53">
        <v>9810.67</v>
      </c>
      <c r="CC28" s="53">
        <v>8904.07</v>
      </c>
      <c r="CD28" s="53">
        <v>11368.38</v>
      </c>
      <c r="CE28" s="53">
        <v>10647.63</v>
      </c>
      <c r="CF28" s="53">
        <v>10457.75</v>
      </c>
      <c r="CG28" s="53">
        <v>11776.43</v>
      </c>
      <c r="CH28" s="53">
        <v>12456.12</v>
      </c>
      <c r="CI28" s="53">
        <v>10906.82</v>
      </c>
      <c r="CJ28" s="53">
        <v>13142.61</v>
      </c>
      <c r="CK28" s="53">
        <v>10047.44</v>
      </c>
      <c r="CL28" s="53">
        <v>9251.7800000000007</v>
      </c>
      <c r="CM28" s="53">
        <v>8377.89</v>
      </c>
      <c r="CN28" s="53">
        <v>8476.2000000000007</v>
      </c>
      <c r="CO28" s="53">
        <v>12288.48</v>
      </c>
      <c r="CP28" s="53">
        <v>11257.98</v>
      </c>
      <c r="CQ28" s="53">
        <v>6984.05</v>
      </c>
      <c r="CR28" s="53">
        <v>17645.57</v>
      </c>
      <c r="CS28" s="53">
        <v>14191.62</v>
      </c>
      <c r="CT28" s="53">
        <v>9419.77</v>
      </c>
      <c r="CU28" s="53">
        <v>10102.780000000001</v>
      </c>
      <c r="CV28" s="53">
        <v>9178</v>
      </c>
      <c r="CW28" s="53">
        <v>33434.42</v>
      </c>
      <c r="CX28" s="53">
        <v>10347.98</v>
      </c>
      <c r="CY28" s="53">
        <v>6947.93</v>
      </c>
      <c r="CZ28" s="53">
        <v>6325.11</v>
      </c>
      <c r="DA28" s="53">
        <v>9927.4699999999993</v>
      </c>
      <c r="DB28" s="53">
        <v>6555.9</v>
      </c>
      <c r="DC28" s="53">
        <v>2719.92</v>
      </c>
      <c r="DD28" s="51"/>
      <c r="DE28" s="51"/>
      <c r="DF28" s="51"/>
      <c r="DG28" s="51"/>
      <c r="DH28" s="53">
        <v>931830.57</v>
      </c>
    </row>
    <row r="29" spans="1:114" ht="16.5" thickTop="1" thickBot="1" x14ac:dyDescent="0.3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</row>
    <row r="30" spans="1:114" ht="16.5" thickTop="1" thickBot="1" x14ac:dyDescent="0.3">
      <c r="A30" s="50" t="s">
        <v>25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</row>
    <row r="31" spans="1:114" ht="16.5" thickTop="1" thickBot="1" x14ac:dyDescent="0.3">
      <c r="A31" s="50" t="s">
        <v>26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</row>
    <row r="32" spans="1:114" ht="16.5" thickTop="1" thickBot="1" x14ac:dyDescent="0.3">
      <c r="A32" s="50" t="s">
        <v>27</v>
      </c>
      <c r="B32" s="51"/>
      <c r="C32" s="51"/>
      <c r="D32" s="51">
        <v>25.9</v>
      </c>
      <c r="E32" s="51">
        <v>74.45</v>
      </c>
      <c r="F32" s="51">
        <v>71.5</v>
      </c>
      <c r="G32" s="51">
        <v>151.35</v>
      </c>
      <c r="H32" s="51">
        <v>57.3</v>
      </c>
      <c r="I32" s="51">
        <v>403.53</v>
      </c>
      <c r="J32" s="51">
        <v>254.35</v>
      </c>
      <c r="K32" s="51">
        <v>126.55</v>
      </c>
      <c r="L32" s="51">
        <v>143.86000000000001</v>
      </c>
      <c r="M32" s="51">
        <v>127.63</v>
      </c>
      <c r="N32" s="51">
        <v>249.6</v>
      </c>
      <c r="O32" s="51">
        <v>136.81</v>
      </c>
      <c r="P32" s="51">
        <v>93.11</v>
      </c>
      <c r="Q32" s="51">
        <v>197.44</v>
      </c>
      <c r="R32" s="51">
        <v>130.36000000000001</v>
      </c>
      <c r="S32" s="51">
        <v>22.9</v>
      </c>
      <c r="T32" s="51">
        <v>91.67</v>
      </c>
      <c r="U32" s="51">
        <v>14.98</v>
      </c>
      <c r="V32" s="51">
        <v>192.2</v>
      </c>
      <c r="W32" s="51">
        <v>141.22</v>
      </c>
      <c r="X32" s="51">
        <v>175.39</v>
      </c>
      <c r="Y32" s="51">
        <v>193.53</v>
      </c>
      <c r="Z32" s="51">
        <v>118.02</v>
      </c>
      <c r="AA32" s="51">
        <v>419.17</v>
      </c>
      <c r="AB32" s="51">
        <v>179.14</v>
      </c>
      <c r="AC32" s="51">
        <v>187.05</v>
      </c>
      <c r="AD32" s="51">
        <v>148.55000000000001</v>
      </c>
      <c r="AE32" s="51">
        <v>124.8</v>
      </c>
      <c r="AF32" s="51">
        <v>323.27999999999997</v>
      </c>
      <c r="AG32" s="51">
        <v>211.68</v>
      </c>
      <c r="AH32" s="51">
        <v>272.05</v>
      </c>
      <c r="AI32" s="51">
        <v>276.13</v>
      </c>
      <c r="AJ32" s="51">
        <v>121.49</v>
      </c>
      <c r="AK32" s="51">
        <v>196.2</v>
      </c>
      <c r="AL32" s="51">
        <v>428.21</v>
      </c>
      <c r="AM32" s="51">
        <v>438.77</v>
      </c>
      <c r="AN32" s="51">
        <v>352.42</v>
      </c>
      <c r="AO32" s="51">
        <v>268.89</v>
      </c>
      <c r="AP32" s="51">
        <v>177.75</v>
      </c>
      <c r="AQ32" s="51">
        <v>137.06</v>
      </c>
      <c r="AR32" s="51">
        <v>311.44</v>
      </c>
      <c r="AS32" s="51">
        <v>328.71</v>
      </c>
      <c r="AT32" s="51">
        <v>152.47999999999999</v>
      </c>
      <c r="AU32" s="51">
        <v>169.92</v>
      </c>
      <c r="AV32" s="51">
        <v>158.16999999999999</v>
      </c>
      <c r="AW32" s="51">
        <v>341.9</v>
      </c>
      <c r="AX32" s="51">
        <v>203.58</v>
      </c>
      <c r="AY32" s="51">
        <v>507.34</v>
      </c>
      <c r="AZ32" s="51">
        <v>443.78</v>
      </c>
      <c r="BA32" s="51">
        <v>228.06</v>
      </c>
      <c r="BB32" s="51">
        <v>330.29</v>
      </c>
      <c r="BC32" s="51">
        <v>190.08</v>
      </c>
      <c r="BD32" s="51">
        <v>261.07</v>
      </c>
      <c r="BE32" s="51">
        <v>449.21</v>
      </c>
      <c r="BF32" s="51">
        <v>490.55</v>
      </c>
      <c r="BG32" s="51">
        <v>178.41</v>
      </c>
      <c r="BH32" s="51">
        <v>559.03</v>
      </c>
      <c r="BI32" s="51">
        <v>389.5</v>
      </c>
      <c r="BJ32" s="51">
        <v>608.6</v>
      </c>
      <c r="BK32" s="51">
        <v>384.03</v>
      </c>
      <c r="BL32" s="51">
        <v>521.12</v>
      </c>
      <c r="BM32" s="51">
        <v>622.03</v>
      </c>
      <c r="BN32" s="51">
        <v>390.77</v>
      </c>
      <c r="BO32" s="51">
        <v>474.45</v>
      </c>
      <c r="BP32" s="51">
        <v>132.18</v>
      </c>
      <c r="BQ32" s="51">
        <v>135.66</v>
      </c>
      <c r="BR32" s="51">
        <v>130.46</v>
      </c>
      <c r="BS32" s="51">
        <v>272.37</v>
      </c>
      <c r="BT32" s="51">
        <v>301.36</v>
      </c>
      <c r="BU32" s="51">
        <v>309.72000000000003</v>
      </c>
      <c r="BV32" s="51">
        <v>247.86</v>
      </c>
      <c r="BW32" s="51">
        <v>111.84</v>
      </c>
      <c r="BX32" s="51">
        <v>310.49</v>
      </c>
      <c r="BY32" s="51">
        <v>358.08</v>
      </c>
      <c r="BZ32" s="51">
        <v>425.41</v>
      </c>
      <c r="CA32" s="51">
        <v>435.6</v>
      </c>
      <c r="CB32" s="51">
        <v>565.86</v>
      </c>
      <c r="CC32" s="51">
        <v>539.47</v>
      </c>
      <c r="CD32" s="51">
        <v>466.16</v>
      </c>
      <c r="CE32" s="51">
        <v>667.63</v>
      </c>
      <c r="CF32" s="51">
        <v>401.68</v>
      </c>
      <c r="CG32" s="51">
        <v>699.87</v>
      </c>
      <c r="CH32" s="51">
        <v>826</v>
      </c>
      <c r="CI32" s="51">
        <v>294.95</v>
      </c>
      <c r="CJ32" s="51">
        <v>195.24</v>
      </c>
      <c r="CK32" s="51">
        <v>70.8</v>
      </c>
      <c r="CL32" s="51">
        <v>135.99</v>
      </c>
      <c r="CM32" s="51">
        <v>161.82</v>
      </c>
      <c r="CN32" s="51">
        <v>378.51</v>
      </c>
      <c r="CO32" s="51">
        <v>115.51</v>
      </c>
      <c r="CP32" s="51">
        <v>45.4</v>
      </c>
      <c r="CQ32" s="51">
        <v>217.71</v>
      </c>
      <c r="CR32" s="51">
        <v>210.52</v>
      </c>
      <c r="CS32" s="51">
        <v>18.5</v>
      </c>
      <c r="CT32" s="51">
        <v>48.08</v>
      </c>
      <c r="CU32" s="51">
        <v>321.89999999999998</v>
      </c>
      <c r="CV32" s="51">
        <v>387.38</v>
      </c>
      <c r="CW32" s="51">
        <v>714.55</v>
      </c>
      <c r="CX32" s="51">
        <v>412.23</v>
      </c>
      <c r="CY32" s="51">
        <v>182.56</v>
      </c>
      <c r="CZ32" s="51">
        <v>200.96</v>
      </c>
      <c r="DA32" s="51">
        <v>60.4</v>
      </c>
      <c r="DB32" s="51">
        <v>741.21</v>
      </c>
      <c r="DC32" s="51"/>
      <c r="DD32" s="51"/>
      <c r="DE32" s="51"/>
      <c r="DF32" s="51"/>
      <c r="DG32" s="51"/>
      <c r="DH32" s="53">
        <v>28402.73</v>
      </c>
    </row>
    <row r="33" spans="1:112" ht="16.5" thickTop="1" thickBot="1" x14ac:dyDescent="0.3">
      <c r="A33" s="50" t="s">
        <v>28</v>
      </c>
      <c r="B33" s="51"/>
      <c r="C33" s="51"/>
      <c r="D33" s="51">
        <v>584.63</v>
      </c>
      <c r="E33" s="51">
        <v>152.30000000000001</v>
      </c>
      <c r="F33" s="51">
        <v>709.33</v>
      </c>
      <c r="G33" s="51">
        <v>661.32</v>
      </c>
      <c r="H33" s="51">
        <v>197.14</v>
      </c>
      <c r="I33" s="51">
        <v>575.01</v>
      </c>
      <c r="J33" s="51">
        <v>348.83</v>
      </c>
      <c r="K33" s="51">
        <v>440.05</v>
      </c>
      <c r="L33" s="51">
        <v>284.76</v>
      </c>
      <c r="M33" s="51">
        <v>443.4</v>
      </c>
      <c r="N33" s="51">
        <v>434.98</v>
      </c>
      <c r="O33" s="51">
        <v>508.65</v>
      </c>
      <c r="P33" s="51">
        <v>529.17999999999995</v>
      </c>
      <c r="Q33" s="51">
        <v>207.81</v>
      </c>
      <c r="R33" s="51">
        <v>491.46</v>
      </c>
      <c r="S33" s="51">
        <v>655.74</v>
      </c>
      <c r="T33" s="51">
        <v>554.35</v>
      </c>
      <c r="U33" s="51">
        <v>120.25</v>
      </c>
      <c r="V33" s="51">
        <v>783.13</v>
      </c>
      <c r="W33" s="51">
        <v>381.4</v>
      </c>
      <c r="X33" s="51">
        <v>181.78</v>
      </c>
      <c r="Y33" s="51">
        <v>678.06</v>
      </c>
      <c r="Z33" s="51">
        <v>429.44</v>
      </c>
      <c r="AA33" s="51">
        <v>687.52</v>
      </c>
      <c r="AB33" s="51">
        <v>256.19</v>
      </c>
      <c r="AC33" s="51">
        <v>630</v>
      </c>
      <c r="AD33" s="51">
        <v>376</v>
      </c>
      <c r="AE33" s="51">
        <v>484.7</v>
      </c>
      <c r="AF33" s="51">
        <v>592.16</v>
      </c>
      <c r="AG33" s="51">
        <v>640.46</v>
      </c>
      <c r="AH33" s="51">
        <v>533.66999999999996</v>
      </c>
      <c r="AI33" s="51">
        <v>674.47</v>
      </c>
      <c r="AJ33" s="51">
        <v>514.74</v>
      </c>
      <c r="AK33" s="51">
        <v>835.36</v>
      </c>
      <c r="AL33" s="51">
        <v>656.72</v>
      </c>
      <c r="AM33" s="51">
        <v>347.96</v>
      </c>
      <c r="AN33" s="51">
        <v>836.12</v>
      </c>
      <c r="AO33" s="51">
        <v>361.83</v>
      </c>
      <c r="AP33" s="51">
        <v>664.74</v>
      </c>
      <c r="AQ33" s="51">
        <v>841.56</v>
      </c>
      <c r="AR33" s="51">
        <v>279.04000000000002</v>
      </c>
      <c r="AS33" s="51">
        <v>801.16</v>
      </c>
      <c r="AT33" s="51">
        <v>674.43</v>
      </c>
      <c r="AU33" s="51">
        <v>498.86</v>
      </c>
      <c r="AV33" s="51">
        <v>990.34</v>
      </c>
      <c r="AW33" s="51">
        <v>895.84</v>
      </c>
      <c r="AX33" s="51">
        <v>457.85</v>
      </c>
      <c r="AY33" s="53">
        <v>1013.4</v>
      </c>
      <c r="AZ33" s="51">
        <v>677.31</v>
      </c>
      <c r="BA33" s="53">
        <v>1157.8900000000001</v>
      </c>
      <c r="BB33" s="53">
        <v>1402.7</v>
      </c>
      <c r="BC33" s="53">
        <v>1190.1600000000001</v>
      </c>
      <c r="BD33" s="51">
        <v>974.36</v>
      </c>
      <c r="BE33" s="51">
        <v>433.39</v>
      </c>
      <c r="BF33" s="53">
        <v>1216.08</v>
      </c>
      <c r="BG33" s="51">
        <v>984.12</v>
      </c>
      <c r="BH33" s="51">
        <v>990.84</v>
      </c>
      <c r="BI33" s="51">
        <v>763.02</v>
      </c>
      <c r="BJ33" s="53">
        <v>1234.3399999999999</v>
      </c>
      <c r="BK33" s="51">
        <v>731.16</v>
      </c>
      <c r="BL33" s="51">
        <v>928.31</v>
      </c>
      <c r="BM33" s="53">
        <v>1342.65</v>
      </c>
      <c r="BN33" s="51">
        <v>707.72</v>
      </c>
      <c r="BO33" s="51">
        <v>691.66</v>
      </c>
      <c r="BP33" s="51">
        <v>723.04</v>
      </c>
      <c r="BQ33" s="51">
        <v>336.66</v>
      </c>
      <c r="BR33" s="51">
        <v>470.12</v>
      </c>
      <c r="BS33" s="51">
        <v>952.25</v>
      </c>
      <c r="BT33" s="51">
        <v>175.48</v>
      </c>
      <c r="BU33" s="53">
        <v>1155.21</v>
      </c>
      <c r="BV33" s="51">
        <v>383.39</v>
      </c>
      <c r="BW33" s="51">
        <v>156.56</v>
      </c>
      <c r="BX33" s="51">
        <v>955.33</v>
      </c>
      <c r="BY33" s="51">
        <v>776.37</v>
      </c>
      <c r="BZ33" s="53">
        <v>1119.44</v>
      </c>
      <c r="CA33" s="51">
        <v>885.02</v>
      </c>
      <c r="CB33" s="53">
        <v>1111.8</v>
      </c>
      <c r="CC33" s="51">
        <v>620.05999999999995</v>
      </c>
      <c r="CD33" s="53">
        <v>1333.49</v>
      </c>
      <c r="CE33" s="53">
        <v>1767.63</v>
      </c>
      <c r="CF33" s="53">
        <v>1174.18</v>
      </c>
      <c r="CG33" s="53">
        <v>1982</v>
      </c>
      <c r="CH33" s="51">
        <v>694.2</v>
      </c>
      <c r="CI33" s="53">
        <v>1240.8</v>
      </c>
      <c r="CJ33" s="51">
        <v>237.88</v>
      </c>
      <c r="CK33" s="53">
        <v>1150.3900000000001</v>
      </c>
      <c r="CL33" s="51">
        <v>823.61</v>
      </c>
      <c r="CM33" s="51">
        <v>596.78</v>
      </c>
      <c r="CN33" s="51">
        <v>912.97</v>
      </c>
      <c r="CO33" s="51">
        <v>922.57</v>
      </c>
      <c r="CP33" s="51">
        <v>418.91</v>
      </c>
      <c r="CQ33" s="51">
        <v>235.88</v>
      </c>
      <c r="CR33" s="51">
        <v>928.05</v>
      </c>
      <c r="CS33" s="51">
        <v>984.55</v>
      </c>
      <c r="CT33" s="51">
        <v>640.79999999999995</v>
      </c>
      <c r="CU33" s="51">
        <v>850.42</v>
      </c>
      <c r="CV33" s="53">
        <v>1129.07</v>
      </c>
      <c r="CW33" s="51">
        <v>734.42</v>
      </c>
      <c r="CX33" s="53">
        <v>1185.8699999999999</v>
      </c>
      <c r="CY33" s="51">
        <v>629.04999999999995</v>
      </c>
      <c r="CZ33" s="51">
        <v>720.06</v>
      </c>
      <c r="DA33" s="51">
        <v>776.93</v>
      </c>
      <c r="DB33" s="51">
        <v>462.95</v>
      </c>
      <c r="DC33" s="51"/>
      <c r="DD33" s="51"/>
      <c r="DE33" s="51"/>
      <c r="DF33" s="51"/>
      <c r="DG33" s="51"/>
      <c r="DH33" s="53">
        <v>73678.02</v>
      </c>
    </row>
    <row r="34" spans="1:112" ht="16.5" thickTop="1" thickBot="1" x14ac:dyDescent="0.3">
      <c r="A34" s="50" t="s">
        <v>29</v>
      </c>
      <c r="B34" s="51"/>
      <c r="C34" s="51"/>
      <c r="D34" s="51">
        <v>610.53</v>
      </c>
      <c r="E34" s="51">
        <v>226.75</v>
      </c>
      <c r="F34" s="51">
        <v>780.83</v>
      </c>
      <c r="G34" s="51">
        <v>812.67</v>
      </c>
      <c r="H34" s="51">
        <v>254.44</v>
      </c>
      <c r="I34" s="51">
        <v>978.54</v>
      </c>
      <c r="J34" s="51">
        <v>603.17999999999995</v>
      </c>
      <c r="K34" s="51">
        <v>566.6</v>
      </c>
      <c r="L34" s="51">
        <v>428.62</v>
      </c>
      <c r="M34" s="51">
        <v>571.03</v>
      </c>
      <c r="N34" s="51">
        <v>684.58</v>
      </c>
      <c r="O34" s="51">
        <v>645.46</v>
      </c>
      <c r="P34" s="51">
        <v>622.29</v>
      </c>
      <c r="Q34" s="51">
        <v>405.25</v>
      </c>
      <c r="R34" s="51">
        <v>621.82000000000005</v>
      </c>
      <c r="S34" s="51">
        <v>678.64</v>
      </c>
      <c r="T34" s="51">
        <v>646.02</v>
      </c>
      <c r="U34" s="51">
        <v>135.22999999999999</v>
      </c>
      <c r="V34" s="51">
        <v>975.33</v>
      </c>
      <c r="W34" s="51">
        <v>522.62</v>
      </c>
      <c r="X34" s="51">
        <v>357.17</v>
      </c>
      <c r="Y34" s="51">
        <v>871.59</v>
      </c>
      <c r="Z34" s="51">
        <v>547.46</v>
      </c>
      <c r="AA34" s="53">
        <v>1106.69</v>
      </c>
      <c r="AB34" s="51">
        <v>435.33</v>
      </c>
      <c r="AC34" s="51">
        <v>817.05</v>
      </c>
      <c r="AD34" s="51">
        <v>524.54999999999995</v>
      </c>
      <c r="AE34" s="51">
        <v>609.5</v>
      </c>
      <c r="AF34" s="51">
        <v>915.44</v>
      </c>
      <c r="AG34" s="51">
        <v>852.14</v>
      </c>
      <c r="AH34" s="51">
        <v>805.72</v>
      </c>
      <c r="AI34" s="51">
        <v>950.6</v>
      </c>
      <c r="AJ34" s="51">
        <v>636.23</v>
      </c>
      <c r="AK34" s="53">
        <v>1031.56</v>
      </c>
      <c r="AL34" s="53">
        <v>1084.93</v>
      </c>
      <c r="AM34" s="51">
        <v>786.73</v>
      </c>
      <c r="AN34" s="53">
        <v>1188.54</v>
      </c>
      <c r="AO34" s="51">
        <v>630.72</v>
      </c>
      <c r="AP34" s="51">
        <v>842.49</v>
      </c>
      <c r="AQ34" s="51">
        <v>978.62</v>
      </c>
      <c r="AR34" s="51">
        <v>590.48</v>
      </c>
      <c r="AS34" s="53">
        <v>1129.8699999999999</v>
      </c>
      <c r="AT34" s="51">
        <v>826.91</v>
      </c>
      <c r="AU34" s="51">
        <v>668.78</v>
      </c>
      <c r="AV34" s="53">
        <v>1148.51</v>
      </c>
      <c r="AW34" s="53">
        <v>1237.74</v>
      </c>
      <c r="AX34" s="51">
        <v>661.43</v>
      </c>
      <c r="AY34" s="53">
        <v>1520.74</v>
      </c>
      <c r="AZ34" s="53">
        <v>1121.0899999999999</v>
      </c>
      <c r="BA34" s="53">
        <v>1385.95</v>
      </c>
      <c r="BB34" s="53">
        <v>1732.99</v>
      </c>
      <c r="BC34" s="53">
        <v>1380.24</v>
      </c>
      <c r="BD34" s="53">
        <v>1235.43</v>
      </c>
      <c r="BE34" s="51">
        <v>882.6</v>
      </c>
      <c r="BF34" s="53">
        <v>1706.63</v>
      </c>
      <c r="BG34" s="53">
        <v>1162.53</v>
      </c>
      <c r="BH34" s="53">
        <v>1549.87</v>
      </c>
      <c r="BI34" s="53">
        <v>1152.52</v>
      </c>
      <c r="BJ34" s="53">
        <v>1842.94</v>
      </c>
      <c r="BK34" s="53">
        <v>1115.19</v>
      </c>
      <c r="BL34" s="53">
        <v>1449.43</v>
      </c>
      <c r="BM34" s="53">
        <v>1964.68</v>
      </c>
      <c r="BN34" s="53">
        <v>1098.49</v>
      </c>
      <c r="BO34" s="53">
        <v>1166.1099999999999</v>
      </c>
      <c r="BP34" s="51">
        <v>855.22</v>
      </c>
      <c r="BQ34" s="51">
        <v>472.32</v>
      </c>
      <c r="BR34" s="51">
        <v>600.58000000000004</v>
      </c>
      <c r="BS34" s="53">
        <v>1224.6199999999999</v>
      </c>
      <c r="BT34" s="51">
        <v>476.84</v>
      </c>
      <c r="BU34" s="53">
        <v>1464.93</v>
      </c>
      <c r="BV34" s="51">
        <v>631.25</v>
      </c>
      <c r="BW34" s="51">
        <v>268.39999999999998</v>
      </c>
      <c r="BX34" s="53">
        <v>1265.82</v>
      </c>
      <c r="BY34" s="53">
        <v>1134.45</v>
      </c>
      <c r="BZ34" s="53">
        <v>1544.85</v>
      </c>
      <c r="CA34" s="53">
        <v>1320.62</v>
      </c>
      <c r="CB34" s="53">
        <v>1677.66</v>
      </c>
      <c r="CC34" s="53">
        <v>1159.53</v>
      </c>
      <c r="CD34" s="53">
        <v>1799.65</v>
      </c>
      <c r="CE34" s="53">
        <v>2435.2600000000002</v>
      </c>
      <c r="CF34" s="53">
        <v>1575.86</v>
      </c>
      <c r="CG34" s="53">
        <v>2681.87</v>
      </c>
      <c r="CH34" s="53">
        <v>1520.2</v>
      </c>
      <c r="CI34" s="53">
        <v>1535.75</v>
      </c>
      <c r="CJ34" s="51">
        <v>433.12</v>
      </c>
      <c r="CK34" s="53">
        <v>1221.19</v>
      </c>
      <c r="CL34" s="51">
        <v>959.6</v>
      </c>
      <c r="CM34" s="51">
        <v>758.6</v>
      </c>
      <c r="CN34" s="53">
        <v>1291.48</v>
      </c>
      <c r="CO34" s="53">
        <v>1038.08</v>
      </c>
      <c r="CP34" s="51">
        <v>464.31</v>
      </c>
      <c r="CQ34" s="51">
        <v>453.59</v>
      </c>
      <c r="CR34" s="53">
        <v>1138.57</v>
      </c>
      <c r="CS34" s="53">
        <v>1003.05</v>
      </c>
      <c r="CT34" s="51">
        <v>688.88</v>
      </c>
      <c r="CU34" s="53">
        <v>1172.32</v>
      </c>
      <c r="CV34" s="53">
        <v>1516.45</v>
      </c>
      <c r="CW34" s="53">
        <v>1448.97</v>
      </c>
      <c r="CX34" s="53">
        <v>1598.1</v>
      </c>
      <c r="CY34" s="51">
        <v>811.61</v>
      </c>
      <c r="CZ34" s="51">
        <v>921.02</v>
      </c>
      <c r="DA34" s="51">
        <v>837.33</v>
      </c>
      <c r="DB34" s="53">
        <v>1204.1600000000001</v>
      </c>
      <c r="DC34" s="51"/>
      <c r="DD34" s="51"/>
      <c r="DE34" s="51"/>
      <c r="DF34" s="51"/>
      <c r="DG34" s="51"/>
      <c r="DH34" s="53">
        <v>102080.75</v>
      </c>
    </row>
    <row r="35" spans="1:112" ht="16.5" thickTop="1" thickBot="1" x14ac:dyDescent="0.3">
      <c r="A35" s="50" t="s">
        <v>30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</row>
    <row r="36" spans="1:112" ht="16.5" thickTop="1" thickBot="1" x14ac:dyDescent="0.3">
      <c r="A36" s="50" t="s">
        <v>31</v>
      </c>
      <c r="B36" s="51"/>
      <c r="C36" s="51"/>
      <c r="D36" s="51">
        <v>48.4</v>
      </c>
      <c r="E36" s="51">
        <v>61.75</v>
      </c>
      <c r="F36" s="51">
        <v>61.3</v>
      </c>
      <c r="G36" s="51">
        <v>22</v>
      </c>
      <c r="H36" s="51">
        <v>23.5</v>
      </c>
      <c r="I36" s="51">
        <v>96.5</v>
      </c>
      <c r="J36" s="51">
        <v>155.9</v>
      </c>
      <c r="K36" s="51">
        <v>49</v>
      </c>
      <c r="L36" s="51">
        <v>81</v>
      </c>
      <c r="M36" s="51">
        <v>39.799999999999997</v>
      </c>
      <c r="N36" s="51">
        <v>69</v>
      </c>
      <c r="O36" s="51">
        <v>26.5</v>
      </c>
      <c r="P36" s="51"/>
      <c r="Q36" s="51">
        <v>28</v>
      </c>
      <c r="R36" s="51">
        <v>53.5</v>
      </c>
      <c r="S36" s="51">
        <v>55.3</v>
      </c>
      <c r="T36" s="51">
        <v>107.7</v>
      </c>
      <c r="U36" s="51">
        <v>99</v>
      </c>
      <c r="V36" s="51">
        <v>28.3</v>
      </c>
      <c r="W36" s="51">
        <v>26</v>
      </c>
      <c r="X36" s="51">
        <v>32.5</v>
      </c>
      <c r="Y36" s="51">
        <v>54.3</v>
      </c>
      <c r="Z36" s="51">
        <v>54.3</v>
      </c>
      <c r="AA36" s="51">
        <v>42.9</v>
      </c>
      <c r="AB36" s="51">
        <v>26</v>
      </c>
      <c r="AC36" s="51">
        <v>102.9</v>
      </c>
      <c r="AD36" s="51">
        <v>16</v>
      </c>
      <c r="AE36" s="51">
        <v>18.3</v>
      </c>
      <c r="AF36" s="51">
        <v>69.5</v>
      </c>
      <c r="AG36" s="51">
        <v>38.03</v>
      </c>
      <c r="AH36" s="51">
        <v>54.3</v>
      </c>
      <c r="AI36" s="51">
        <v>47.5</v>
      </c>
      <c r="AJ36" s="51">
        <v>105.9</v>
      </c>
      <c r="AK36" s="51">
        <v>124.6</v>
      </c>
      <c r="AL36" s="51">
        <v>45</v>
      </c>
      <c r="AM36" s="51">
        <v>16.78</v>
      </c>
      <c r="AN36" s="51">
        <v>58.6</v>
      </c>
      <c r="AO36" s="51"/>
      <c r="AP36" s="51">
        <v>42</v>
      </c>
      <c r="AQ36" s="51">
        <v>88.8</v>
      </c>
      <c r="AR36" s="51">
        <v>26</v>
      </c>
      <c r="AS36" s="51">
        <v>18.7</v>
      </c>
      <c r="AT36" s="51">
        <v>201.8</v>
      </c>
      <c r="AU36" s="51">
        <v>159.19999999999999</v>
      </c>
      <c r="AV36" s="51">
        <v>64</v>
      </c>
      <c r="AW36" s="51">
        <v>67.8</v>
      </c>
      <c r="AX36" s="51">
        <v>115</v>
      </c>
      <c r="AY36" s="51">
        <v>70.7</v>
      </c>
      <c r="AZ36" s="51">
        <v>132.5</v>
      </c>
      <c r="BA36" s="51">
        <v>64</v>
      </c>
      <c r="BB36" s="51">
        <v>109.3</v>
      </c>
      <c r="BC36" s="51"/>
      <c r="BD36" s="51">
        <v>49</v>
      </c>
      <c r="BE36" s="51">
        <v>117.4</v>
      </c>
      <c r="BF36" s="51">
        <v>77.7</v>
      </c>
      <c r="BG36" s="51">
        <v>41.65</v>
      </c>
      <c r="BH36" s="51">
        <v>142.30000000000001</v>
      </c>
      <c r="BI36" s="51">
        <v>36.700000000000003</v>
      </c>
      <c r="BJ36" s="51">
        <v>102</v>
      </c>
      <c r="BK36" s="51"/>
      <c r="BL36" s="51">
        <v>36</v>
      </c>
      <c r="BM36" s="51">
        <v>136.30000000000001</v>
      </c>
      <c r="BN36" s="51">
        <v>51.5</v>
      </c>
      <c r="BO36" s="51">
        <v>65.5</v>
      </c>
      <c r="BP36" s="51">
        <v>68.8</v>
      </c>
      <c r="BQ36" s="51"/>
      <c r="BR36" s="51">
        <v>56.5</v>
      </c>
      <c r="BS36" s="51">
        <v>37.299999999999997</v>
      </c>
      <c r="BT36" s="51"/>
      <c r="BU36" s="51"/>
      <c r="BV36" s="51"/>
      <c r="BW36" s="51"/>
      <c r="BX36" s="51">
        <v>24.99</v>
      </c>
      <c r="BY36" s="51">
        <v>29.8</v>
      </c>
      <c r="BZ36" s="51">
        <v>25</v>
      </c>
      <c r="CA36" s="51">
        <v>25</v>
      </c>
      <c r="CB36" s="51">
        <v>25</v>
      </c>
      <c r="CC36" s="51">
        <v>21.5</v>
      </c>
      <c r="CD36" s="51"/>
      <c r="CE36" s="51">
        <v>35.5</v>
      </c>
      <c r="CF36" s="51"/>
      <c r="CG36" s="51">
        <v>33</v>
      </c>
      <c r="CH36" s="51"/>
      <c r="CI36" s="51"/>
      <c r="CJ36" s="51">
        <v>36.5</v>
      </c>
      <c r="CK36" s="51"/>
      <c r="CL36" s="51">
        <v>35</v>
      </c>
      <c r="CM36" s="51">
        <v>65</v>
      </c>
      <c r="CN36" s="51">
        <v>38.5</v>
      </c>
      <c r="CO36" s="51">
        <v>20.03</v>
      </c>
      <c r="CP36" s="51">
        <v>38.9</v>
      </c>
      <c r="CQ36" s="51">
        <v>38.9</v>
      </c>
      <c r="CR36" s="51">
        <v>46.5</v>
      </c>
      <c r="CS36" s="51">
        <v>39</v>
      </c>
      <c r="CT36" s="51"/>
      <c r="CU36" s="51">
        <v>29.61</v>
      </c>
      <c r="CV36" s="51">
        <v>105.28</v>
      </c>
      <c r="CW36" s="51">
        <v>162.09</v>
      </c>
      <c r="CX36" s="51">
        <v>133</v>
      </c>
      <c r="CY36" s="51">
        <v>117.21</v>
      </c>
      <c r="CZ36" s="51">
        <v>137.9</v>
      </c>
      <c r="DA36" s="51">
        <v>179</v>
      </c>
      <c r="DB36" s="51">
        <v>127</v>
      </c>
      <c r="DC36" s="51"/>
      <c r="DD36" s="51"/>
      <c r="DE36" s="51"/>
      <c r="DF36" s="51"/>
      <c r="DG36" s="51"/>
      <c r="DH36" s="53">
        <v>5787.52</v>
      </c>
    </row>
    <row r="37" spans="1:112" ht="16.5" thickTop="1" thickBot="1" x14ac:dyDescent="0.3">
      <c r="A37" s="50" t="s">
        <v>32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>
        <v>38.24</v>
      </c>
      <c r="R37" s="51"/>
      <c r="S37" s="51">
        <v>98.5</v>
      </c>
      <c r="T37" s="51">
        <v>98.5</v>
      </c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>
        <v>142.55000000000001</v>
      </c>
      <c r="AM37" s="51">
        <v>105</v>
      </c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>
        <v>175</v>
      </c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>
        <v>120</v>
      </c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>
        <v>35.9</v>
      </c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>
        <v>22.2</v>
      </c>
      <c r="DB37" s="51"/>
      <c r="DC37" s="51"/>
      <c r="DD37" s="51"/>
      <c r="DE37" s="51"/>
      <c r="DF37" s="51"/>
      <c r="DG37" s="51"/>
      <c r="DH37" s="51">
        <v>835.89</v>
      </c>
    </row>
    <row r="38" spans="1:112" ht="16.5" thickTop="1" thickBot="1" x14ac:dyDescent="0.3">
      <c r="A38" s="50" t="s">
        <v>33</v>
      </c>
      <c r="B38" s="51"/>
      <c r="C38" s="51"/>
      <c r="D38" s="51">
        <v>48.4</v>
      </c>
      <c r="E38" s="51">
        <v>61.75</v>
      </c>
      <c r="F38" s="51">
        <v>61.3</v>
      </c>
      <c r="G38" s="51">
        <v>22</v>
      </c>
      <c r="H38" s="51">
        <v>23.5</v>
      </c>
      <c r="I38" s="51">
        <v>96.5</v>
      </c>
      <c r="J38" s="51">
        <v>155.9</v>
      </c>
      <c r="K38" s="51">
        <v>49</v>
      </c>
      <c r="L38" s="51">
        <v>81</v>
      </c>
      <c r="M38" s="51">
        <v>39.799999999999997</v>
      </c>
      <c r="N38" s="51">
        <v>69</v>
      </c>
      <c r="O38" s="51">
        <v>26.5</v>
      </c>
      <c r="P38" s="51"/>
      <c r="Q38" s="51">
        <v>66.239999999999995</v>
      </c>
      <c r="R38" s="51">
        <v>53.5</v>
      </c>
      <c r="S38" s="51">
        <v>153.80000000000001</v>
      </c>
      <c r="T38" s="51">
        <v>206.2</v>
      </c>
      <c r="U38" s="51">
        <v>99</v>
      </c>
      <c r="V38" s="51">
        <v>28.3</v>
      </c>
      <c r="W38" s="51">
        <v>26</v>
      </c>
      <c r="X38" s="51">
        <v>32.5</v>
      </c>
      <c r="Y38" s="51">
        <v>54.3</v>
      </c>
      <c r="Z38" s="51">
        <v>54.3</v>
      </c>
      <c r="AA38" s="51">
        <v>42.9</v>
      </c>
      <c r="AB38" s="51">
        <v>26</v>
      </c>
      <c r="AC38" s="51">
        <v>102.9</v>
      </c>
      <c r="AD38" s="51">
        <v>16</v>
      </c>
      <c r="AE38" s="51">
        <v>18.3</v>
      </c>
      <c r="AF38" s="51">
        <v>69.5</v>
      </c>
      <c r="AG38" s="51">
        <v>38.03</v>
      </c>
      <c r="AH38" s="51">
        <v>54.3</v>
      </c>
      <c r="AI38" s="51">
        <v>47.5</v>
      </c>
      <c r="AJ38" s="51">
        <v>105.9</v>
      </c>
      <c r="AK38" s="51">
        <v>124.6</v>
      </c>
      <c r="AL38" s="51">
        <v>187.55</v>
      </c>
      <c r="AM38" s="51">
        <v>121.78</v>
      </c>
      <c r="AN38" s="51">
        <v>58.6</v>
      </c>
      <c r="AO38" s="51"/>
      <c r="AP38" s="51">
        <v>42</v>
      </c>
      <c r="AQ38" s="51">
        <v>88.8</v>
      </c>
      <c r="AR38" s="51">
        <v>26</v>
      </c>
      <c r="AS38" s="51">
        <v>18.7</v>
      </c>
      <c r="AT38" s="51">
        <v>201.8</v>
      </c>
      <c r="AU38" s="51">
        <v>159.19999999999999</v>
      </c>
      <c r="AV38" s="51">
        <v>64</v>
      </c>
      <c r="AW38" s="51">
        <v>67.8</v>
      </c>
      <c r="AX38" s="51">
        <v>115</v>
      </c>
      <c r="AY38" s="51">
        <v>70.7</v>
      </c>
      <c r="AZ38" s="51">
        <v>307.5</v>
      </c>
      <c r="BA38" s="51">
        <v>64</v>
      </c>
      <c r="BB38" s="51">
        <v>109.3</v>
      </c>
      <c r="BC38" s="51"/>
      <c r="BD38" s="51">
        <v>49</v>
      </c>
      <c r="BE38" s="51">
        <v>117.4</v>
      </c>
      <c r="BF38" s="51">
        <v>77.7</v>
      </c>
      <c r="BG38" s="51">
        <v>41.65</v>
      </c>
      <c r="BH38" s="51">
        <v>142.30000000000001</v>
      </c>
      <c r="BI38" s="51">
        <v>36.700000000000003</v>
      </c>
      <c r="BJ38" s="51">
        <v>102</v>
      </c>
      <c r="BK38" s="51"/>
      <c r="BL38" s="51">
        <v>36</v>
      </c>
      <c r="BM38" s="51">
        <v>136.30000000000001</v>
      </c>
      <c r="BN38" s="51">
        <v>51.5</v>
      </c>
      <c r="BO38" s="51">
        <v>65.5</v>
      </c>
      <c r="BP38" s="51">
        <v>68.8</v>
      </c>
      <c r="BQ38" s="51">
        <v>120</v>
      </c>
      <c r="BR38" s="51">
        <v>56.5</v>
      </c>
      <c r="BS38" s="51">
        <v>37.299999999999997</v>
      </c>
      <c r="BT38" s="51"/>
      <c r="BU38" s="51"/>
      <c r="BV38" s="51"/>
      <c r="BW38" s="51"/>
      <c r="BX38" s="51">
        <v>24.99</v>
      </c>
      <c r="BY38" s="51">
        <v>29.8</v>
      </c>
      <c r="BZ38" s="51">
        <v>25</v>
      </c>
      <c r="CA38" s="51">
        <v>25</v>
      </c>
      <c r="CB38" s="51">
        <v>25</v>
      </c>
      <c r="CC38" s="51">
        <v>21.5</v>
      </c>
      <c r="CD38" s="51"/>
      <c r="CE38" s="51">
        <v>71.400000000000006</v>
      </c>
      <c r="CF38" s="51"/>
      <c r="CG38" s="51">
        <v>33</v>
      </c>
      <c r="CH38" s="51"/>
      <c r="CI38" s="51"/>
      <c r="CJ38" s="51">
        <v>36.5</v>
      </c>
      <c r="CK38" s="51"/>
      <c r="CL38" s="51">
        <v>35</v>
      </c>
      <c r="CM38" s="51">
        <v>65</v>
      </c>
      <c r="CN38" s="51">
        <v>38.5</v>
      </c>
      <c r="CO38" s="51">
        <v>20.03</v>
      </c>
      <c r="CP38" s="51">
        <v>38.9</v>
      </c>
      <c r="CQ38" s="51">
        <v>38.9</v>
      </c>
      <c r="CR38" s="51">
        <v>46.5</v>
      </c>
      <c r="CS38" s="51">
        <v>39</v>
      </c>
      <c r="CT38" s="51"/>
      <c r="CU38" s="51">
        <v>29.61</v>
      </c>
      <c r="CV38" s="51">
        <v>105.28</v>
      </c>
      <c r="CW38" s="51">
        <v>162.09</v>
      </c>
      <c r="CX38" s="51">
        <v>133</v>
      </c>
      <c r="CY38" s="51">
        <v>117.21</v>
      </c>
      <c r="CZ38" s="51">
        <v>137.9</v>
      </c>
      <c r="DA38" s="51">
        <v>201.2</v>
      </c>
      <c r="DB38" s="51">
        <v>127</v>
      </c>
      <c r="DC38" s="51"/>
      <c r="DD38" s="51"/>
      <c r="DE38" s="51"/>
      <c r="DF38" s="51"/>
      <c r="DG38" s="51"/>
      <c r="DH38" s="53">
        <v>6623.41</v>
      </c>
    </row>
    <row r="39" spans="1:112" ht="16.5" thickTop="1" thickBot="1" x14ac:dyDescent="0.3">
      <c r="A39" s="50" t="s">
        <v>34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</row>
    <row r="40" spans="1:112" ht="16.5" thickTop="1" thickBot="1" x14ac:dyDescent="0.3">
      <c r="A40" s="50" t="s">
        <v>35</v>
      </c>
      <c r="B40" s="51"/>
      <c r="C40" s="51"/>
      <c r="D40" s="51">
        <v>213.63</v>
      </c>
      <c r="E40" s="51">
        <v>160.1</v>
      </c>
      <c r="F40" s="51">
        <v>385</v>
      </c>
      <c r="G40" s="51">
        <v>360.02</v>
      </c>
      <c r="H40" s="51">
        <v>155</v>
      </c>
      <c r="I40" s="51">
        <v>170</v>
      </c>
      <c r="J40" s="51">
        <v>405.06</v>
      </c>
      <c r="K40" s="51">
        <v>180</v>
      </c>
      <c r="L40" s="51">
        <v>216.63</v>
      </c>
      <c r="M40" s="51">
        <v>170</v>
      </c>
      <c r="N40" s="51">
        <v>305.08999999999997</v>
      </c>
      <c r="O40" s="51">
        <v>271.57</v>
      </c>
      <c r="P40" s="51">
        <v>172.63</v>
      </c>
      <c r="Q40" s="51">
        <v>225.03</v>
      </c>
      <c r="R40" s="51">
        <v>175.05</v>
      </c>
      <c r="S40" s="51">
        <v>200.05</v>
      </c>
      <c r="T40" s="51">
        <v>170.56</v>
      </c>
      <c r="U40" s="51">
        <v>155.03</v>
      </c>
      <c r="V40" s="51">
        <v>197.63</v>
      </c>
      <c r="W40" s="51">
        <v>163.56</v>
      </c>
      <c r="X40" s="51">
        <v>189.25</v>
      </c>
      <c r="Y40" s="51">
        <v>186.52</v>
      </c>
      <c r="Z40" s="51">
        <v>177.59</v>
      </c>
      <c r="AA40" s="51">
        <v>138.19999999999999</v>
      </c>
      <c r="AB40" s="51">
        <v>120.4</v>
      </c>
      <c r="AC40" s="51">
        <v>115</v>
      </c>
      <c r="AD40" s="51">
        <v>94.83</v>
      </c>
      <c r="AE40" s="51">
        <v>127</v>
      </c>
      <c r="AF40" s="51">
        <v>191.02</v>
      </c>
      <c r="AG40" s="51">
        <v>230.07</v>
      </c>
      <c r="AH40" s="51">
        <v>135</v>
      </c>
      <c r="AI40" s="51">
        <v>241.31</v>
      </c>
      <c r="AJ40" s="51">
        <v>160</v>
      </c>
      <c r="AK40" s="51">
        <v>251.1</v>
      </c>
      <c r="AL40" s="51">
        <v>277.02</v>
      </c>
      <c r="AM40" s="51">
        <v>225</v>
      </c>
      <c r="AN40" s="51">
        <v>315</v>
      </c>
      <c r="AO40" s="51">
        <v>175</v>
      </c>
      <c r="AP40" s="51">
        <v>325</v>
      </c>
      <c r="AQ40" s="51">
        <v>305.39999999999998</v>
      </c>
      <c r="AR40" s="51">
        <v>273.3</v>
      </c>
      <c r="AS40" s="51">
        <v>318.88</v>
      </c>
      <c r="AT40" s="51">
        <v>438.42</v>
      </c>
      <c r="AU40" s="51">
        <v>285.5</v>
      </c>
      <c r="AV40" s="51">
        <v>410.5</v>
      </c>
      <c r="AW40" s="51">
        <v>305.24</v>
      </c>
      <c r="AX40" s="51">
        <v>450</v>
      </c>
      <c r="AY40" s="51">
        <v>246</v>
      </c>
      <c r="AZ40" s="51">
        <v>195</v>
      </c>
      <c r="BA40" s="51">
        <v>220</v>
      </c>
      <c r="BB40" s="51">
        <v>215</v>
      </c>
      <c r="BC40" s="51">
        <v>214.19</v>
      </c>
      <c r="BD40" s="51">
        <v>220</v>
      </c>
      <c r="BE40" s="51">
        <v>267.7</v>
      </c>
      <c r="BF40" s="51">
        <v>250</v>
      </c>
      <c r="BG40" s="51">
        <v>285</v>
      </c>
      <c r="BH40" s="51">
        <v>195</v>
      </c>
      <c r="BI40" s="51">
        <v>200</v>
      </c>
      <c r="BJ40" s="51">
        <v>350</v>
      </c>
      <c r="BK40" s="51">
        <v>90</v>
      </c>
      <c r="BL40" s="51">
        <v>255</v>
      </c>
      <c r="BM40" s="51">
        <v>250</v>
      </c>
      <c r="BN40" s="51">
        <v>280</v>
      </c>
      <c r="BO40" s="51">
        <v>270</v>
      </c>
      <c r="BP40" s="51">
        <v>320</v>
      </c>
      <c r="BQ40" s="51">
        <v>165.89</v>
      </c>
      <c r="BR40" s="51">
        <v>200</v>
      </c>
      <c r="BS40" s="51">
        <v>190.05</v>
      </c>
      <c r="BT40" s="51">
        <v>400</v>
      </c>
      <c r="BU40" s="51">
        <v>490.01</v>
      </c>
      <c r="BV40" s="51">
        <v>348.85</v>
      </c>
      <c r="BW40" s="51">
        <v>20</v>
      </c>
      <c r="BX40" s="51">
        <v>385</v>
      </c>
      <c r="BY40" s="51">
        <v>100</v>
      </c>
      <c r="BZ40" s="51">
        <v>350</v>
      </c>
      <c r="CA40" s="51">
        <v>255</v>
      </c>
      <c r="CB40" s="51">
        <v>250</v>
      </c>
      <c r="CC40" s="51">
        <v>305</v>
      </c>
      <c r="CD40" s="51">
        <v>310</v>
      </c>
      <c r="CE40" s="51">
        <v>300</v>
      </c>
      <c r="CF40" s="51">
        <v>345</v>
      </c>
      <c r="CG40" s="51">
        <v>280</v>
      </c>
      <c r="CH40" s="51">
        <v>100</v>
      </c>
      <c r="CI40" s="51">
        <v>535</v>
      </c>
      <c r="CJ40" s="51">
        <v>279.07</v>
      </c>
      <c r="CK40" s="51">
        <v>380</v>
      </c>
      <c r="CL40" s="51">
        <v>369.72</v>
      </c>
      <c r="CM40" s="51">
        <v>430.97</v>
      </c>
      <c r="CN40" s="51">
        <v>567.33000000000004</v>
      </c>
      <c r="CO40" s="51">
        <v>499.63</v>
      </c>
      <c r="CP40" s="51">
        <v>390</v>
      </c>
      <c r="CQ40" s="51">
        <v>324.17</v>
      </c>
      <c r="CR40" s="51">
        <v>402.73</v>
      </c>
      <c r="CS40" s="51">
        <v>230</v>
      </c>
      <c r="CT40" s="51">
        <v>402.5</v>
      </c>
      <c r="CU40" s="51">
        <v>264</v>
      </c>
      <c r="CV40" s="51">
        <v>229.9</v>
      </c>
      <c r="CW40" s="51">
        <v>417.5</v>
      </c>
      <c r="CX40" s="51">
        <v>198</v>
      </c>
      <c r="CY40" s="51">
        <v>322.5</v>
      </c>
      <c r="CZ40" s="51">
        <v>246.5</v>
      </c>
      <c r="DA40" s="51">
        <v>238</v>
      </c>
      <c r="DB40" s="51">
        <v>223</v>
      </c>
      <c r="DC40" s="51">
        <v>25</v>
      </c>
      <c r="DD40" s="51"/>
      <c r="DE40" s="51"/>
      <c r="DF40" s="51"/>
      <c r="DG40" s="51"/>
      <c r="DH40" s="53">
        <v>27006.400000000001</v>
      </c>
    </row>
    <row r="41" spans="1:112" ht="16.5" thickTop="1" thickBot="1" x14ac:dyDescent="0.3">
      <c r="A41" s="50" t="s">
        <v>36</v>
      </c>
      <c r="B41" s="51"/>
      <c r="C41" s="51"/>
      <c r="D41" s="51">
        <v>118</v>
      </c>
      <c r="E41" s="51">
        <v>51.88</v>
      </c>
      <c r="F41" s="51"/>
      <c r="G41" s="51"/>
      <c r="H41" s="51">
        <v>167</v>
      </c>
      <c r="I41" s="51">
        <v>215.5</v>
      </c>
      <c r="J41" s="51">
        <v>200</v>
      </c>
      <c r="K41" s="51">
        <v>256.5</v>
      </c>
      <c r="L41" s="51"/>
      <c r="M41" s="51">
        <v>39.5</v>
      </c>
      <c r="N41" s="51">
        <v>51.6</v>
      </c>
      <c r="O41" s="51"/>
      <c r="P41" s="51"/>
      <c r="Q41" s="51">
        <v>108.4</v>
      </c>
      <c r="R41" s="51">
        <v>138.5</v>
      </c>
      <c r="S41" s="51">
        <v>80</v>
      </c>
      <c r="T41" s="51"/>
      <c r="U41" s="51"/>
      <c r="V41" s="51"/>
      <c r="W41" s="51"/>
      <c r="X41" s="51"/>
      <c r="Y41" s="51"/>
      <c r="Z41" s="51"/>
      <c r="AA41" s="51">
        <v>58.99</v>
      </c>
      <c r="AB41" s="51"/>
      <c r="AC41" s="51">
        <v>85.5</v>
      </c>
      <c r="AD41" s="51">
        <v>200.8</v>
      </c>
      <c r="AE41" s="51"/>
      <c r="AF41" s="51">
        <v>69.37</v>
      </c>
      <c r="AG41" s="51">
        <v>817.25</v>
      </c>
      <c r="AH41" s="51">
        <v>569.66</v>
      </c>
      <c r="AI41" s="51">
        <v>96.66</v>
      </c>
      <c r="AJ41" s="51">
        <v>286.66000000000003</v>
      </c>
      <c r="AK41" s="51">
        <v>154</v>
      </c>
      <c r="AL41" s="51">
        <v>517.16999999999996</v>
      </c>
      <c r="AM41" s="51">
        <v>606.97</v>
      </c>
      <c r="AN41" s="51">
        <v>822.8</v>
      </c>
      <c r="AO41" s="51">
        <v>352</v>
      </c>
      <c r="AP41" s="51">
        <v>50.5</v>
      </c>
      <c r="AQ41" s="51"/>
      <c r="AR41" s="51">
        <v>57</v>
      </c>
      <c r="AS41" s="51">
        <v>89</v>
      </c>
      <c r="AT41" s="51">
        <v>300</v>
      </c>
      <c r="AU41" s="51">
        <v>570</v>
      </c>
      <c r="AV41" s="51">
        <v>691.04</v>
      </c>
      <c r="AW41" s="51">
        <v>538.34</v>
      </c>
      <c r="AX41" s="51">
        <v>214.36</v>
      </c>
      <c r="AY41" s="51"/>
      <c r="AZ41" s="51">
        <v>280</v>
      </c>
      <c r="BA41" s="51">
        <v>330</v>
      </c>
      <c r="BB41" s="51">
        <v>363.64</v>
      </c>
      <c r="BC41" s="51">
        <v>199.14</v>
      </c>
      <c r="BD41" s="51">
        <v>462.14</v>
      </c>
      <c r="BE41" s="51">
        <v>35</v>
      </c>
      <c r="BF41" s="51">
        <v>20</v>
      </c>
      <c r="BG41" s="51">
        <v>128.06</v>
      </c>
      <c r="BH41" s="51"/>
      <c r="BI41" s="51">
        <v>20</v>
      </c>
      <c r="BJ41" s="51">
        <v>118.42</v>
      </c>
      <c r="BK41" s="51">
        <v>118.41</v>
      </c>
      <c r="BL41" s="51">
        <v>209</v>
      </c>
      <c r="BM41" s="51">
        <v>40</v>
      </c>
      <c r="BN41" s="51">
        <v>260</v>
      </c>
      <c r="BO41" s="51"/>
      <c r="BP41" s="51"/>
      <c r="BQ41" s="51">
        <v>100</v>
      </c>
      <c r="BR41" s="51">
        <v>200</v>
      </c>
      <c r="BS41" s="51">
        <v>345.19</v>
      </c>
      <c r="BT41" s="51"/>
      <c r="BU41" s="51">
        <v>275</v>
      </c>
      <c r="BV41" s="51">
        <v>175</v>
      </c>
      <c r="BW41" s="51"/>
      <c r="BX41" s="51">
        <v>400.15</v>
      </c>
      <c r="BY41" s="51">
        <v>255.1</v>
      </c>
      <c r="BZ41" s="51">
        <v>213.5</v>
      </c>
      <c r="CA41" s="51"/>
      <c r="CB41" s="51">
        <v>250</v>
      </c>
      <c r="CC41" s="51"/>
      <c r="CD41" s="51">
        <v>103.75</v>
      </c>
      <c r="CE41" s="51"/>
      <c r="CF41" s="51">
        <v>463.45</v>
      </c>
      <c r="CG41" s="51">
        <v>463.45</v>
      </c>
      <c r="CH41" s="51">
        <v>20</v>
      </c>
      <c r="CI41" s="51">
        <v>130</v>
      </c>
      <c r="CJ41" s="51">
        <v>416.86</v>
      </c>
      <c r="CK41" s="51">
        <v>414.02</v>
      </c>
      <c r="CL41" s="51">
        <v>318.33999999999997</v>
      </c>
      <c r="CM41" s="51">
        <v>223</v>
      </c>
      <c r="CN41" s="51"/>
      <c r="CO41" s="51"/>
      <c r="CP41" s="51">
        <v>20</v>
      </c>
      <c r="CQ41" s="51"/>
      <c r="CR41" s="51">
        <v>408.68</v>
      </c>
      <c r="CS41" s="51">
        <v>128.68</v>
      </c>
      <c r="CT41" s="51">
        <v>128.68</v>
      </c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3">
        <v>16611.61</v>
      </c>
    </row>
    <row r="42" spans="1:112" ht="16.5" thickTop="1" thickBot="1" x14ac:dyDescent="0.3">
      <c r="A42" s="50" t="s">
        <v>37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3">
        <v>4000</v>
      </c>
      <c r="AV42" s="53">
        <v>4289.5600000000004</v>
      </c>
      <c r="AW42" s="51">
        <v>978.73</v>
      </c>
      <c r="AX42" s="51">
        <v>994.97</v>
      </c>
      <c r="AY42" s="51">
        <v>988.53</v>
      </c>
      <c r="AZ42" s="51"/>
      <c r="BA42" s="51"/>
      <c r="BB42" s="53">
        <v>1015.35</v>
      </c>
      <c r="BC42" s="53">
        <v>1015.35</v>
      </c>
      <c r="BD42" s="53">
        <v>1015.35</v>
      </c>
      <c r="BE42" s="53">
        <v>1015.35</v>
      </c>
      <c r="BF42" s="53">
        <v>1015.35</v>
      </c>
      <c r="BG42" s="53">
        <v>1015.35</v>
      </c>
      <c r="BH42" s="53">
        <v>1015.35</v>
      </c>
      <c r="BI42" s="53">
        <v>1015.35</v>
      </c>
      <c r="BJ42" s="53">
        <v>1015.35</v>
      </c>
      <c r="BK42" s="53">
        <v>1015.35</v>
      </c>
      <c r="BL42" s="53">
        <v>3912.53</v>
      </c>
      <c r="BM42" s="53">
        <v>1015.35</v>
      </c>
      <c r="BN42" s="53">
        <v>1015.35</v>
      </c>
      <c r="BO42" s="53">
        <v>2030.15</v>
      </c>
      <c r="BP42" s="53">
        <v>1014.8</v>
      </c>
      <c r="BQ42" s="51"/>
      <c r="BR42" s="53">
        <v>1015.35</v>
      </c>
      <c r="BS42" s="51">
        <v>999.94</v>
      </c>
      <c r="BT42" s="51"/>
      <c r="BU42" s="53">
        <v>2030.1</v>
      </c>
      <c r="BV42" s="51"/>
      <c r="BW42" s="53">
        <v>3621.73</v>
      </c>
      <c r="BX42" s="53">
        <v>2874.41</v>
      </c>
      <c r="BY42" s="53">
        <v>1954.02</v>
      </c>
      <c r="BZ42" s="51"/>
      <c r="CA42" s="51"/>
      <c r="CB42" s="51">
        <v>884.63</v>
      </c>
      <c r="CC42" s="53">
        <v>2110.04</v>
      </c>
      <c r="CD42" s="51"/>
      <c r="CE42" s="53">
        <v>2000</v>
      </c>
      <c r="CF42" s="53">
        <v>2425.36</v>
      </c>
      <c r="CG42" s="53">
        <v>2425.36</v>
      </c>
      <c r="CH42" s="53">
        <v>2425.36</v>
      </c>
      <c r="CI42" s="53">
        <v>1405.8</v>
      </c>
      <c r="CJ42" s="53">
        <v>1410.01</v>
      </c>
      <c r="CK42" s="53">
        <v>1410.01</v>
      </c>
      <c r="CL42" s="53">
        <v>1410.01</v>
      </c>
      <c r="CM42" s="53">
        <v>1410.01</v>
      </c>
      <c r="CN42" s="53">
        <v>1410.01</v>
      </c>
      <c r="CO42" s="53">
        <v>1410.01</v>
      </c>
      <c r="CP42" s="53">
        <v>1410.01</v>
      </c>
      <c r="CQ42" s="53">
        <v>1410.01</v>
      </c>
      <c r="CR42" s="53">
        <v>5013.3500000000004</v>
      </c>
      <c r="CS42" s="53">
        <v>1410.01</v>
      </c>
      <c r="CT42" s="53">
        <v>2765.46</v>
      </c>
      <c r="CU42" s="51"/>
      <c r="CV42" s="51"/>
      <c r="CW42" s="51"/>
      <c r="CX42" s="53">
        <v>1410.01</v>
      </c>
      <c r="CY42" s="53">
        <v>1405.8</v>
      </c>
      <c r="CZ42" s="53">
        <v>1410.01</v>
      </c>
      <c r="DA42" s="53">
        <v>1410.01</v>
      </c>
      <c r="DB42" s="53">
        <v>2799.1</v>
      </c>
      <c r="DC42" s="53"/>
      <c r="DD42" s="51"/>
      <c r="DE42" s="51"/>
      <c r="DF42" s="51"/>
      <c r="DG42" s="51"/>
      <c r="DH42" s="53">
        <v>85469.4</v>
      </c>
    </row>
    <row r="43" spans="1:112" ht="16.5" thickTop="1" thickBot="1" x14ac:dyDescent="0.3">
      <c r="A43" s="50" t="s">
        <v>38</v>
      </c>
      <c r="B43" s="51"/>
      <c r="C43" s="51"/>
      <c r="D43" s="51"/>
      <c r="E43" s="51">
        <v>113.67</v>
      </c>
      <c r="F43" s="51">
        <v>113.67</v>
      </c>
      <c r="G43" s="51"/>
      <c r="H43" s="51"/>
      <c r="I43" s="51"/>
      <c r="J43" s="51">
        <v>128</v>
      </c>
      <c r="K43" s="51"/>
      <c r="L43" s="51">
        <v>231.58</v>
      </c>
      <c r="M43" s="51"/>
      <c r="N43" s="51">
        <v>110</v>
      </c>
      <c r="O43" s="51"/>
      <c r="P43" s="51">
        <v>116.16</v>
      </c>
      <c r="Q43" s="51">
        <v>252.35</v>
      </c>
      <c r="R43" s="51"/>
      <c r="S43" s="51"/>
      <c r="T43" s="51"/>
      <c r="U43" s="51"/>
      <c r="V43" s="51"/>
      <c r="W43" s="51">
        <v>306.5</v>
      </c>
      <c r="X43" s="51"/>
      <c r="Y43" s="51"/>
      <c r="Z43" s="51"/>
      <c r="AA43" s="51"/>
      <c r="AB43" s="51">
        <v>98.98</v>
      </c>
      <c r="AC43" s="51"/>
      <c r="AD43" s="51">
        <v>161.29</v>
      </c>
      <c r="AE43" s="51"/>
      <c r="AF43" s="51">
        <v>56.44</v>
      </c>
      <c r="AG43" s="51"/>
      <c r="AH43" s="51"/>
      <c r="AI43" s="51">
        <v>413.69</v>
      </c>
      <c r="AJ43" s="51"/>
      <c r="AK43" s="51"/>
      <c r="AL43" s="51"/>
      <c r="AM43" s="51"/>
      <c r="AN43" s="51">
        <v>102.05</v>
      </c>
      <c r="AO43" s="51">
        <v>102.05</v>
      </c>
      <c r="AP43" s="51">
        <v>103.41</v>
      </c>
      <c r="AQ43" s="51"/>
      <c r="AR43" s="51"/>
      <c r="AS43" s="51">
        <v>61.98</v>
      </c>
      <c r="AT43" s="51"/>
      <c r="AU43" s="51">
        <v>171.49</v>
      </c>
      <c r="AV43" s="51">
        <v>590</v>
      </c>
      <c r="AW43" s="51"/>
      <c r="AX43" s="51">
        <v>163.16</v>
      </c>
      <c r="AY43" s="51"/>
      <c r="AZ43" s="51">
        <v>497.27</v>
      </c>
      <c r="BA43" s="51">
        <v>497.27</v>
      </c>
      <c r="BB43" s="51">
        <v>497.27</v>
      </c>
      <c r="BC43" s="51"/>
      <c r="BD43" s="51"/>
      <c r="BE43" s="51"/>
      <c r="BF43" s="51">
        <v>88.72</v>
      </c>
      <c r="BG43" s="51">
        <v>434.84</v>
      </c>
      <c r="BH43" s="51"/>
      <c r="BI43" s="51"/>
      <c r="BJ43" s="51"/>
      <c r="BK43" s="51"/>
      <c r="BL43" s="51">
        <v>446.41</v>
      </c>
      <c r="BM43" s="51">
        <v>446.41</v>
      </c>
      <c r="BN43" s="51">
        <v>446.41</v>
      </c>
      <c r="BO43" s="51"/>
      <c r="BP43" s="51"/>
      <c r="BQ43" s="51"/>
      <c r="BR43" s="51">
        <v>94.88</v>
      </c>
      <c r="BS43" s="51">
        <v>412.46</v>
      </c>
      <c r="BT43" s="51"/>
      <c r="BU43" s="51"/>
      <c r="BV43" s="51"/>
      <c r="BW43" s="51"/>
      <c r="BX43" s="51">
        <v>429.19</v>
      </c>
      <c r="BY43" s="51">
        <v>429.2</v>
      </c>
      <c r="BZ43" s="51">
        <v>429.2</v>
      </c>
      <c r="CA43" s="51"/>
      <c r="CB43" s="51">
        <v>185.13</v>
      </c>
      <c r="CC43" s="51"/>
      <c r="CD43" s="51"/>
      <c r="CE43" s="53">
        <v>1000</v>
      </c>
      <c r="CF43" s="51"/>
      <c r="CG43" s="51"/>
      <c r="CH43" s="51"/>
      <c r="CI43" s="51"/>
      <c r="CJ43" s="51">
        <v>807.48</v>
      </c>
      <c r="CK43" s="51">
        <v>810.32</v>
      </c>
      <c r="CL43" s="51">
        <v>807.48</v>
      </c>
      <c r="CM43" s="51"/>
      <c r="CN43" s="51">
        <v>68.099999999999994</v>
      </c>
      <c r="CO43" s="51"/>
      <c r="CP43" s="51"/>
      <c r="CQ43" s="51"/>
      <c r="CR43" s="51">
        <v>462.73</v>
      </c>
      <c r="CS43" s="51"/>
      <c r="CT43" s="51"/>
      <c r="CU43" s="51"/>
      <c r="CV43" s="51">
        <v>557.24</v>
      </c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3">
        <v>13244.48</v>
      </c>
    </row>
    <row r="44" spans="1:112" ht="16.5" thickTop="1" thickBot="1" x14ac:dyDescent="0.3">
      <c r="A44" s="50" t="s">
        <v>39</v>
      </c>
      <c r="B44" s="51"/>
      <c r="C44" s="51"/>
      <c r="D44" s="51"/>
      <c r="E44" s="51"/>
      <c r="F44" s="51"/>
      <c r="G44" s="51"/>
      <c r="H44" s="51"/>
      <c r="I44" s="51">
        <v>37</v>
      </c>
      <c r="J44" s="51">
        <v>17</v>
      </c>
      <c r="K44" s="51">
        <v>12</v>
      </c>
      <c r="L44" s="51"/>
      <c r="M44" s="51">
        <v>15</v>
      </c>
      <c r="N44" s="51">
        <v>34</v>
      </c>
      <c r="O44" s="51">
        <v>32</v>
      </c>
      <c r="P44" s="51">
        <v>5</v>
      </c>
      <c r="Q44" s="51">
        <v>31</v>
      </c>
      <c r="R44" s="51">
        <v>35</v>
      </c>
      <c r="S44" s="51">
        <v>13.5</v>
      </c>
      <c r="T44" s="51"/>
      <c r="U44" s="51"/>
      <c r="V44" s="51"/>
      <c r="W44" s="51">
        <v>31.32</v>
      </c>
      <c r="X44" s="51"/>
      <c r="Y44" s="51"/>
      <c r="Z44" s="51">
        <v>33.5</v>
      </c>
      <c r="AA44" s="51">
        <v>78</v>
      </c>
      <c r="AB44" s="51">
        <v>18</v>
      </c>
      <c r="AC44" s="51"/>
      <c r="AD44" s="51">
        <v>25.5</v>
      </c>
      <c r="AE44" s="51">
        <v>5</v>
      </c>
      <c r="AF44" s="51">
        <v>15.5</v>
      </c>
      <c r="AG44" s="51">
        <v>14</v>
      </c>
      <c r="AH44" s="51">
        <v>29</v>
      </c>
      <c r="AI44" s="51">
        <v>17</v>
      </c>
      <c r="AJ44" s="51"/>
      <c r="AK44" s="51">
        <v>12</v>
      </c>
      <c r="AL44" s="51">
        <v>28</v>
      </c>
      <c r="AM44" s="51">
        <v>21</v>
      </c>
      <c r="AN44" s="51">
        <v>29</v>
      </c>
      <c r="AO44" s="51">
        <v>29</v>
      </c>
      <c r="AP44" s="51">
        <v>5</v>
      </c>
      <c r="AQ44" s="51">
        <v>21</v>
      </c>
      <c r="AR44" s="51">
        <v>15</v>
      </c>
      <c r="AS44" s="51">
        <v>27</v>
      </c>
      <c r="AT44" s="51">
        <v>10</v>
      </c>
      <c r="AU44" s="51"/>
      <c r="AV44" s="51">
        <v>10</v>
      </c>
      <c r="AW44" s="51">
        <v>25</v>
      </c>
      <c r="AX44" s="51">
        <v>29</v>
      </c>
      <c r="AY44" s="51">
        <v>12</v>
      </c>
      <c r="AZ44" s="51">
        <v>34</v>
      </c>
      <c r="BA44" s="51">
        <v>44</v>
      </c>
      <c r="BB44" s="51">
        <v>27</v>
      </c>
      <c r="BC44" s="51">
        <v>15</v>
      </c>
      <c r="BD44" s="51">
        <v>5</v>
      </c>
      <c r="BE44" s="51"/>
      <c r="BF44" s="51">
        <v>20</v>
      </c>
      <c r="BG44" s="51"/>
      <c r="BH44" s="51">
        <v>5</v>
      </c>
      <c r="BI44" s="51"/>
      <c r="BJ44" s="51">
        <v>42</v>
      </c>
      <c r="BK44" s="51">
        <v>45</v>
      </c>
      <c r="BL44" s="51">
        <v>31</v>
      </c>
      <c r="BM44" s="51"/>
      <c r="BN44" s="51">
        <v>25</v>
      </c>
      <c r="BO44" s="51">
        <v>43</v>
      </c>
      <c r="BP44" s="51"/>
      <c r="BQ44" s="51">
        <v>10</v>
      </c>
      <c r="BR44" s="51"/>
      <c r="BS44" s="51"/>
      <c r="BT44" s="51"/>
      <c r="BU44" s="51">
        <v>11</v>
      </c>
      <c r="BV44" s="51">
        <v>14</v>
      </c>
      <c r="BW44" s="51"/>
      <c r="BX44" s="51"/>
      <c r="BY44" s="51"/>
      <c r="BZ44" s="51"/>
      <c r="CA44" s="51"/>
      <c r="CB44" s="51"/>
      <c r="CC44" s="51">
        <v>20</v>
      </c>
      <c r="CD44" s="51">
        <v>20</v>
      </c>
      <c r="CE44" s="51">
        <v>5</v>
      </c>
      <c r="CF44" s="51"/>
      <c r="CG44" s="51">
        <v>80</v>
      </c>
      <c r="CH44" s="51">
        <v>124</v>
      </c>
      <c r="CI44" s="51">
        <v>7</v>
      </c>
      <c r="CJ44" s="51">
        <v>16</v>
      </c>
      <c r="CK44" s="51"/>
      <c r="CL44" s="51">
        <v>12</v>
      </c>
      <c r="CM44" s="51">
        <v>6</v>
      </c>
      <c r="CN44" s="51">
        <v>68</v>
      </c>
      <c r="CO44" s="51"/>
      <c r="CP44" s="51">
        <v>35</v>
      </c>
      <c r="CQ44" s="51">
        <v>21</v>
      </c>
      <c r="CR44" s="51"/>
      <c r="CS44" s="51">
        <v>26</v>
      </c>
      <c r="CT44" s="51">
        <v>10</v>
      </c>
      <c r="CU44" s="51">
        <v>16</v>
      </c>
      <c r="CV44" s="51">
        <v>57.5</v>
      </c>
      <c r="CW44" s="51">
        <v>7</v>
      </c>
      <c r="CX44" s="51">
        <v>15</v>
      </c>
      <c r="CY44" s="51">
        <v>28</v>
      </c>
      <c r="CZ44" s="51">
        <v>14</v>
      </c>
      <c r="DA44" s="51">
        <v>10</v>
      </c>
      <c r="DB44" s="51">
        <v>23.5</v>
      </c>
      <c r="DC44" s="51"/>
      <c r="DD44" s="51"/>
      <c r="DE44" s="51"/>
      <c r="DF44" s="51"/>
      <c r="DG44" s="51"/>
      <c r="DH44" s="53">
        <v>1763.32</v>
      </c>
    </row>
    <row r="45" spans="1:112" ht="16.5" thickTop="1" thickBot="1" x14ac:dyDescent="0.3">
      <c r="A45" s="50" t="s">
        <v>40</v>
      </c>
      <c r="B45" s="51"/>
      <c r="C45" s="51"/>
      <c r="D45" s="51"/>
      <c r="E45" s="51"/>
      <c r="F45" s="51"/>
      <c r="G45" s="51"/>
      <c r="H45" s="51"/>
      <c r="I45" s="51">
        <v>34.6</v>
      </c>
      <c r="J45" s="51">
        <v>40</v>
      </c>
      <c r="K45" s="51">
        <v>67.3</v>
      </c>
      <c r="L45" s="51">
        <v>10</v>
      </c>
      <c r="M45" s="51">
        <v>35</v>
      </c>
      <c r="N45" s="51">
        <v>36</v>
      </c>
      <c r="O45" s="51"/>
      <c r="P45" s="51"/>
      <c r="Q45" s="51">
        <v>5</v>
      </c>
      <c r="R45" s="51">
        <v>60</v>
      </c>
      <c r="S45" s="51">
        <v>42</v>
      </c>
      <c r="T45" s="51">
        <v>74</v>
      </c>
      <c r="U45" s="51"/>
      <c r="V45" s="51">
        <v>30</v>
      </c>
      <c r="W45" s="51">
        <v>54</v>
      </c>
      <c r="X45" s="51"/>
      <c r="Y45" s="51"/>
      <c r="Z45" s="51">
        <v>50</v>
      </c>
      <c r="AA45" s="51"/>
      <c r="AB45" s="51">
        <v>40</v>
      </c>
      <c r="AC45" s="51">
        <v>65.599999999999994</v>
      </c>
      <c r="AD45" s="51">
        <v>87.35</v>
      </c>
      <c r="AE45" s="51">
        <v>10</v>
      </c>
      <c r="AF45" s="51">
        <v>95</v>
      </c>
      <c r="AG45" s="51">
        <v>72</v>
      </c>
      <c r="AH45" s="51">
        <v>58.59</v>
      </c>
      <c r="AI45" s="51">
        <v>94.8</v>
      </c>
      <c r="AJ45" s="51">
        <v>100</v>
      </c>
      <c r="AK45" s="51">
        <v>110</v>
      </c>
      <c r="AL45" s="51">
        <v>120</v>
      </c>
      <c r="AM45" s="51"/>
      <c r="AN45" s="51">
        <v>46.5</v>
      </c>
      <c r="AO45" s="51"/>
      <c r="AP45" s="51">
        <v>72</v>
      </c>
      <c r="AQ45" s="51">
        <v>40</v>
      </c>
      <c r="AR45" s="51">
        <v>252</v>
      </c>
      <c r="AS45" s="51">
        <v>82</v>
      </c>
      <c r="AT45" s="51"/>
      <c r="AU45" s="51"/>
      <c r="AV45" s="51">
        <v>298</v>
      </c>
      <c r="AW45" s="51"/>
      <c r="AX45" s="51"/>
      <c r="AY45" s="51"/>
      <c r="AZ45" s="51"/>
      <c r="BA45" s="51"/>
      <c r="BB45" s="51"/>
      <c r="BC45" s="51"/>
      <c r="BD45" s="51"/>
      <c r="BE45" s="51">
        <v>20</v>
      </c>
      <c r="BF45" s="51">
        <v>100.05</v>
      </c>
      <c r="BG45" s="51">
        <v>110</v>
      </c>
      <c r="BH45" s="51">
        <v>70</v>
      </c>
      <c r="BI45" s="51">
        <v>88</v>
      </c>
      <c r="BJ45" s="51">
        <v>65</v>
      </c>
      <c r="BK45" s="51">
        <v>20</v>
      </c>
      <c r="BL45" s="51">
        <v>50</v>
      </c>
      <c r="BM45" s="51"/>
      <c r="BN45" s="51">
        <v>60</v>
      </c>
      <c r="BO45" s="51">
        <v>90</v>
      </c>
      <c r="BP45" s="51">
        <v>30</v>
      </c>
      <c r="BQ45" s="51">
        <v>72.23</v>
      </c>
      <c r="BR45" s="51">
        <v>45.89</v>
      </c>
      <c r="BS45" s="51">
        <v>50</v>
      </c>
      <c r="BT45" s="51">
        <v>80</v>
      </c>
      <c r="BU45" s="51">
        <v>130</v>
      </c>
      <c r="BV45" s="51">
        <v>95</v>
      </c>
      <c r="BW45" s="51">
        <v>15</v>
      </c>
      <c r="BX45" s="51">
        <v>284.60000000000002</v>
      </c>
      <c r="BY45" s="51">
        <v>186</v>
      </c>
      <c r="BZ45" s="51">
        <v>195.3</v>
      </c>
      <c r="CA45" s="51">
        <v>294.60000000000002</v>
      </c>
      <c r="CB45" s="51">
        <v>292.60000000000002</v>
      </c>
      <c r="CC45" s="51">
        <v>212.25</v>
      </c>
      <c r="CD45" s="51">
        <v>213.9</v>
      </c>
      <c r="CE45" s="51">
        <v>195.3</v>
      </c>
      <c r="CF45" s="51">
        <v>423.9</v>
      </c>
      <c r="CG45" s="51">
        <v>333.9</v>
      </c>
      <c r="CH45" s="51">
        <v>195.3</v>
      </c>
      <c r="CI45" s="51">
        <v>273.89999999999998</v>
      </c>
      <c r="CJ45" s="51">
        <v>70</v>
      </c>
      <c r="CK45" s="51">
        <v>110</v>
      </c>
      <c r="CL45" s="51">
        <v>345</v>
      </c>
      <c r="CM45" s="51">
        <v>200</v>
      </c>
      <c r="CN45" s="51">
        <v>120</v>
      </c>
      <c r="CO45" s="51">
        <v>170</v>
      </c>
      <c r="CP45" s="51"/>
      <c r="CQ45" s="51">
        <v>170</v>
      </c>
      <c r="CR45" s="51">
        <v>330</v>
      </c>
      <c r="CS45" s="51">
        <v>234</v>
      </c>
      <c r="CT45" s="51">
        <v>250</v>
      </c>
      <c r="CU45" s="51">
        <v>100</v>
      </c>
      <c r="CV45" s="51">
        <v>228.9</v>
      </c>
      <c r="CW45" s="51">
        <v>228.9</v>
      </c>
      <c r="CX45" s="51">
        <v>250.7</v>
      </c>
      <c r="CY45" s="51">
        <v>340.7</v>
      </c>
      <c r="CZ45" s="51">
        <v>257.60000000000002</v>
      </c>
      <c r="DA45" s="51"/>
      <c r="DB45" s="51"/>
      <c r="DC45" s="51"/>
      <c r="DD45" s="51"/>
      <c r="DE45" s="51"/>
      <c r="DF45" s="51"/>
      <c r="DG45" s="51"/>
      <c r="DH45" s="53">
        <v>9880.26</v>
      </c>
    </row>
    <row r="46" spans="1:112" ht="16.5" thickTop="1" thickBot="1" x14ac:dyDescent="0.3">
      <c r="A46" s="50" t="s">
        <v>41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>
        <v>158.54</v>
      </c>
      <c r="AW46" s="51">
        <v>158.57</v>
      </c>
      <c r="AX46" s="51">
        <v>158.57</v>
      </c>
      <c r="AY46" s="51">
        <v>158.57</v>
      </c>
      <c r="AZ46" s="51">
        <v>158.57</v>
      </c>
      <c r="BA46" s="51">
        <v>158.57</v>
      </c>
      <c r="BB46" s="51">
        <v>158.57</v>
      </c>
      <c r="BC46" s="51">
        <v>158.57</v>
      </c>
      <c r="BD46" s="51">
        <v>158.57</v>
      </c>
      <c r="BE46" s="51">
        <v>158.44</v>
      </c>
      <c r="BF46" s="51"/>
      <c r="BG46" s="51"/>
      <c r="BH46" s="51">
        <v>144.63999999999999</v>
      </c>
      <c r="BI46" s="51">
        <v>144.63999999999999</v>
      </c>
      <c r="BJ46" s="51">
        <v>144.63999999999999</v>
      </c>
      <c r="BK46" s="51">
        <v>144.63999999999999</v>
      </c>
      <c r="BL46" s="51">
        <v>144.63999999999999</v>
      </c>
      <c r="BM46" s="51">
        <v>144.63999999999999</v>
      </c>
      <c r="BN46" s="51">
        <v>144.63999999999999</v>
      </c>
      <c r="BO46" s="51">
        <v>144.63999999999999</v>
      </c>
      <c r="BP46" s="51">
        <v>144.63999999999999</v>
      </c>
      <c r="BQ46" s="51">
        <v>144.63999999999999</v>
      </c>
      <c r="BR46" s="51"/>
      <c r="BS46" s="51"/>
      <c r="BT46" s="51">
        <v>140.47999999999999</v>
      </c>
      <c r="BU46" s="51">
        <v>140.47</v>
      </c>
      <c r="BV46" s="51">
        <v>140.47</v>
      </c>
      <c r="BW46" s="51">
        <v>140.47</v>
      </c>
      <c r="BX46" s="51">
        <v>140.47</v>
      </c>
      <c r="BY46" s="51">
        <v>140.47</v>
      </c>
      <c r="BZ46" s="51">
        <v>140.47</v>
      </c>
      <c r="CA46" s="51">
        <v>140.47</v>
      </c>
      <c r="CB46" s="51">
        <v>140.47</v>
      </c>
      <c r="CC46" s="51">
        <v>140.52000000000001</v>
      </c>
      <c r="CD46" s="51"/>
      <c r="CE46" s="51">
        <v>174.83</v>
      </c>
      <c r="CF46" s="51">
        <v>320.57</v>
      </c>
      <c r="CG46" s="51">
        <v>320.64</v>
      </c>
      <c r="CH46" s="51">
        <v>320.64</v>
      </c>
      <c r="CI46" s="51">
        <v>320.64</v>
      </c>
      <c r="CJ46" s="51">
        <v>320.64</v>
      </c>
      <c r="CK46" s="51">
        <v>320.64</v>
      </c>
      <c r="CL46" s="51">
        <v>320.64</v>
      </c>
      <c r="CM46" s="51">
        <v>320.64</v>
      </c>
      <c r="CN46" s="51">
        <v>320.64999999999998</v>
      </c>
      <c r="CO46" s="51">
        <v>145.78</v>
      </c>
      <c r="CP46" s="51"/>
      <c r="CQ46" s="51"/>
      <c r="CR46" s="51">
        <v>166.88</v>
      </c>
      <c r="CS46" s="51">
        <v>308.19</v>
      </c>
      <c r="CT46" s="51">
        <v>455.41</v>
      </c>
      <c r="CU46" s="51">
        <v>308.22000000000003</v>
      </c>
      <c r="CV46" s="51">
        <v>308.22000000000003</v>
      </c>
      <c r="CW46" s="51">
        <v>873.26</v>
      </c>
      <c r="CX46" s="51">
        <v>166.96</v>
      </c>
      <c r="CY46" s="51">
        <v>166.96</v>
      </c>
      <c r="CZ46" s="51">
        <v>166.96</v>
      </c>
      <c r="DA46" s="51">
        <v>166.96</v>
      </c>
      <c r="DB46" s="51"/>
      <c r="DC46" s="51"/>
      <c r="DD46" s="51"/>
      <c r="DE46" s="51"/>
      <c r="DF46" s="51"/>
      <c r="DG46" s="51"/>
      <c r="DH46" s="53">
        <v>10731.03</v>
      </c>
    </row>
    <row r="47" spans="1:112" ht="16.5" thickTop="1" thickBot="1" x14ac:dyDescent="0.3">
      <c r="A47" s="50" t="s">
        <v>42</v>
      </c>
      <c r="B47" s="51"/>
      <c r="C47" s="51"/>
      <c r="D47" s="51">
        <v>331.63</v>
      </c>
      <c r="E47" s="51">
        <v>325.64999999999998</v>
      </c>
      <c r="F47" s="51">
        <v>498.67</v>
      </c>
      <c r="G47" s="51">
        <v>360.02</v>
      </c>
      <c r="H47" s="51">
        <v>322</v>
      </c>
      <c r="I47" s="51">
        <v>457.1</v>
      </c>
      <c r="J47" s="51">
        <v>790.06</v>
      </c>
      <c r="K47" s="51">
        <v>515.79999999999995</v>
      </c>
      <c r="L47" s="51">
        <v>458.21</v>
      </c>
      <c r="M47" s="51">
        <v>259.5</v>
      </c>
      <c r="N47" s="51">
        <v>536.69000000000005</v>
      </c>
      <c r="O47" s="51">
        <v>303.57</v>
      </c>
      <c r="P47" s="51">
        <v>293.79000000000002</v>
      </c>
      <c r="Q47" s="51">
        <v>621.78</v>
      </c>
      <c r="R47" s="51">
        <v>408.55</v>
      </c>
      <c r="S47" s="51">
        <v>335.55</v>
      </c>
      <c r="T47" s="51">
        <v>244.56</v>
      </c>
      <c r="U47" s="51">
        <v>155.03</v>
      </c>
      <c r="V47" s="51">
        <v>227.63</v>
      </c>
      <c r="W47" s="51">
        <v>555.38</v>
      </c>
      <c r="X47" s="51">
        <v>189.25</v>
      </c>
      <c r="Y47" s="51">
        <v>186.52</v>
      </c>
      <c r="Z47" s="51">
        <v>261.08999999999997</v>
      </c>
      <c r="AA47" s="51">
        <v>275.19</v>
      </c>
      <c r="AB47" s="51">
        <v>277.38</v>
      </c>
      <c r="AC47" s="51">
        <v>266.10000000000002</v>
      </c>
      <c r="AD47" s="51">
        <v>569.77</v>
      </c>
      <c r="AE47" s="51">
        <v>142</v>
      </c>
      <c r="AF47" s="51">
        <v>427.33</v>
      </c>
      <c r="AG47" s="53">
        <v>1133.32</v>
      </c>
      <c r="AH47" s="51">
        <v>792.25</v>
      </c>
      <c r="AI47" s="51">
        <v>863.46</v>
      </c>
      <c r="AJ47" s="51">
        <v>546.66</v>
      </c>
      <c r="AK47" s="51">
        <v>527.1</v>
      </c>
      <c r="AL47" s="51">
        <v>942.19</v>
      </c>
      <c r="AM47" s="51">
        <v>852.97</v>
      </c>
      <c r="AN47" s="53">
        <v>1315.35</v>
      </c>
      <c r="AO47" s="51">
        <v>658.05</v>
      </c>
      <c r="AP47" s="51">
        <v>555.91</v>
      </c>
      <c r="AQ47" s="51">
        <v>366.4</v>
      </c>
      <c r="AR47" s="51">
        <v>597.29999999999995</v>
      </c>
      <c r="AS47" s="51">
        <v>578.86</v>
      </c>
      <c r="AT47" s="51">
        <v>748.42</v>
      </c>
      <c r="AU47" s="53">
        <v>5026.99</v>
      </c>
      <c r="AV47" s="53">
        <v>6447.64</v>
      </c>
      <c r="AW47" s="53">
        <v>2005.88</v>
      </c>
      <c r="AX47" s="53">
        <v>2010.06</v>
      </c>
      <c r="AY47" s="53">
        <v>1405.1</v>
      </c>
      <c r="AZ47" s="53">
        <v>1164.8399999999999</v>
      </c>
      <c r="BA47" s="53">
        <v>1249.8399999999999</v>
      </c>
      <c r="BB47" s="53">
        <v>2276.83</v>
      </c>
      <c r="BC47" s="53">
        <v>1602.25</v>
      </c>
      <c r="BD47" s="53">
        <v>1861.06</v>
      </c>
      <c r="BE47" s="53">
        <v>1496.49</v>
      </c>
      <c r="BF47" s="53">
        <v>1494.12</v>
      </c>
      <c r="BG47" s="53">
        <v>1973.25</v>
      </c>
      <c r="BH47" s="53">
        <v>1429.99</v>
      </c>
      <c r="BI47" s="53">
        <v>1467.99</v>
      </c>
      <c r="BJ47" s="53">
        <v>1735.41</v>
      </c>
      <c r="BK47" s="53">
        <v>1433.4</v>
      </c>
      <c r="BL47" s="53">
        <v>5048.58</v>
      </c>
      <c r="BM47" s="53">
        <v>1896.4</v>
      </c>
      <c r="BN47" s="53">
        <v>2231.4</v>
      </c>
      <c r="BO47" s="53">
        <v>2577.79</v>
      </c>
      <c r="BP47" s="53">
        <v>1509.44</v>
      </c>
      <c r="BQ47" s="51">
        <v>492.76</v>
      </c>
      <c r="BR47" s="53">
        <v>1556.12</v>
      </c>
      <c r="BS47" s="53">
        <v>1997.64</v>
      </c>
      <c r="BT47" s="51">
        <v>620.48</v>
      </c>
      <c r="BU47" s="53">
        <v>3076.58</v>
      </c>
      <c r="BV47" s="51">
        <v>773.32</v>
      </c>
      <c r="BW47" s="53">
        <v>3797.2</v>
      </c>
      <c r="BX47" s="53">
        <v>4513.82</v>
      </c>
      <c r="BY47" s="53">
        <v>3064.79</v>
      </c>
      <c r="BZ47" s="53">
        <v>1328.47</v>
      </c>
      <c r="CA47" s="51">
        <v>690.07</v>
      </c>
      <c r="CB47" s="53">
        <v>2002.83</v>
      </c>
      <c r="CC47" s="53">
        <v>2787.81</v>
      </c>
      <c r="CD47" s="51">
        <v>647.65</v>
      </c>
      <c r="CE47" s="53">
        <v>3675.13</v>
      </c>
      <c r="CF47" s="53">
        <v>3978.28</v>
      </c>
      <c r="CG47" s="53">
        <v>3903.35</v>
      </c>
      <c r="CH47" s="53">
        <v>3185.3</v>
      </c>
      <c r="CI47" s="53">
        <v>2672.34</v>
      </c>
      <c r="CJ47" s="53">
        <v>3320.06</v>
      </c>
      <c r="CK47" s="53">
        <v>3444.99</v>
      </c>
      <c r="CL47" s="53">
        <v>3583.19</v>
      </c>
      <c r="CM47" s="53">
        <v>2590.62</v>
      </c>
      <c r="CN47" s="53">
        <v>2554.09</v>
      </c>
      <c r="CO47" s="53">
        <v>2225.42</v>
      </c>
      <c r="CP47" s="53">
        <v>1855.01</v>
      </c>
      <c r="CQ47" s="53">
        <v>1925.18</v>
      </c>
      <c r="CR47" s="53">
        <v>6784.37</v>
      </c>
      <c r="CS47" s="53">
        <v>2336.88</v>
      </c>
      <c r="CT47" s="53">
        <v>4012.05</v>
      </c>
      <c r="CU47" s="51">
        <v>688.22</v>
      </c>
      <c r="CV47" s="53">
        <v>1381.76</v>
      </c>
      <c r="CW47" s="53">
        <v>1526.66</v>
      </c>
      <c r="CX47" s="53">
        <v>2040.67</v>
      </c>
      <c r="CY47" s="53">
        <v>2263.96</v>
      </c>
      <c r="CZ47" s="53">
        <v>2095.0700000000002</v>
      </c>
      <c r="DA47" s="53">
        <v>1824.97</v>
      </c>
      <c r="DB47" s="53">
        <v>3045.6</v>
      </c>
      <c r="DC47" s="53">
        <v>25</v>
      </c>
      <c r="DD47" s="51"/>
      <c r="DE47" s="51"/>
      <c r="DF47" s="51"/>
      <c r="DG47" s="51"/>
      <c r="DH47" s="53">
        <v>164706.5</v>
      </c>
    </row>
    <row r="48" spans="1:112" ht="16.5" thickTop="1" thickBot="1" x14ac:dyDescent="0.3">
      <c r="A48" s="50" t="s">
        <v>43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</row>
    <row r="49" spans="1:112" ht="16.5" thickTop="1" thickBot="1" x14ac:dyDescent="0.3">
      <c r="A49" s="50" t="s">
        <v>44</v>
      </c>
      <c r="B49" s="56"/>
      <c r="C49" s="56"/>
      <c r="D49" s="51"/>
      <c r="E49" s="51"/>
      <c r="F49" s="51"/>
      <c r="G49" s="51"/>
      <c r="H49" s="51"/>
      <c r="I49" s="51">
        <v>30.1</v>
      </c>
      <c r="J49" s="51">
        <v>61.53</v>
      </c>
      <c r="K49" s="51"/>
      <c r="L49" s="51">
        <v>14.73</v>
      </c>
      <c r="M49" s="51"/>
      <c r="N49" s="51">
        <v>19.8</v>
      </c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>
        <v>110.09</v>
      </c>
      <c r="AI49" s="51"/>
      <c r="AJ49" s="51"/>
      <c r="AK49" s="51">
        <v>7</v>
      </c>
      <c r="AL49" s="51"/>
      <c r="AM49" s="51">
        <v>114.43</v>
      </c>
      <c r="AN49" s="51">
        <v>5</v>
      </c>
      <c r="AO49" s="51"/>
      <c r="AP49" s="51"/>
      <c r="AQ49" s="51">
        <v>65</v>
      </c>
      <c r="AR49" s="51">
        <v>50</v>
      </c>
      <c r="AS49" s="51"/>
      <c r="AT49" s="51">
        <v>108.02</v>
      </c>
      <c r="AU49" s="51"/>
      <c r="AV49" s="51">
        <v>89.05</v>
      </c>
      <c r="AW49" s="51"/>
      <c r="AX49" s="51"/>
      <c r="AY49" s="51"/>
      <c r="AZ49" s="51"/>
      <c r="BA49" s="51"/>
      <c r="BB49" s="51"/>
      <c r="BC49" s="51"/>
      <c r="BD49" s="51"/>
      <c r="BE49" s="51"/>
      <c r="BF49" s="51">
        <v>47</v>
      </c>
      <c r="BG49" s="51"/>
      <c r="BH49" s="51">
        <v>50.44</v>
      </c>
      <c r="BI49" s="51"/>
      <c r="BJ49" s="51">
        <v>168.46</v>
      </c>
      <c r="BK49" s="51"/>
      <c r="BL49" s="51"/>
      <c r="BM49" s="51">
        <v>190.04</v>
      </c>
      <c r="BN49" s="51"/>
      <c r="BO49" s="51"/>
      <c r="BP49" s="51"/>
      <c r="BQ49" s="51"/>
      <c r="BR49" s="51"/>
      <c r="BS49" s="51"/>
      <c r="BT49" s="51">
        <v>38.72</v>
      </c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>
        <v>216.91</v>
      </c>
      <c r="CH49" s="51"/>
      <c r="CI49" s="51"/>
      <c r="CJ49" s="51"/>
      <c r="CK49" s="51"/>
      <c r="CL49" s="51"/>
      <c r="CM49" s="51"/>
      <c r="CN49" s="51"/>
      <c r="CO49" s="51">
        <v>243.64</v>
      </c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>
        <v>171.5</v>
      </c>
      <c r="DA49" s="51"/>
      <c r="DB49" s="51"/>
      <c r="DC49" s="51"/>
      <c r="DD49" s="51"/>
      <c r="DE49" s="51"/>
      <c r="DF49" s="51"/>
      <c r="DG49" s="51"/>
      <c r="DH49" s="53">
        <v>1801.46</v>
      </c>
    </row>
    <row r="50" spans="1:112" ht="16.5" thickTop="1" thickBot="1" x14ac:dyDescent="0.3">
      <c r="A50" s="50" t="s">
        <v>45</v>
      </c>
      <c r="B50" s="51"/>
      <c r="C50" s="51"/>
      <c r="D50" s="51"/>
      <c r="E50" s="51"/>
      <c r="F50" s="51"/>
      <c r="G50" s="51"/>
      <c r="H50" s="51"/>
      <c r="I50" s="51">
        <v>254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>
        <v>25</v>
      </c>
      <c r="AD50" s="51"/>
      <c r="AE50" s="51"/>
      <c r="AF50" s="51"/>
      <c r="AG50" s="51"/>
      <c r="AH50" s="51"/>
      <c r="AI50" s="51"/>
      <c r="AJ50" s="51">
        <v>100</v>
      </c>
      <c r="AK50" s="51"/>
      <c r="AL50" s="51">
        <v>467.5</v>
      </c>
      <c r="AM50" s="51">
        <v>217.5</v>
      </c>
      <c r="AN50" s="51"/>
      <c r="AO50" s="51"/>
      <c r="AP50" s="51"/>
      <c r="AQ50" s="51"/>
      <c r="AR50" s="51"/>
      <c r="AS50" s="51">
        <v>61.98</v>
      </c>
      <c r="AT50" s="51">
        <v>463.91</v>
      </c>
      <c r="AU50" s="51">
        <v>465.99</v>
      </c>
      <c r="AV50" s="51"/>
      <c r="AW50" s="51"/>
      <c r="AX50" s="51">
        <v>480.37</v>
      </c>
      <c r="AY50" s="51">
        <v>465.99</v>
      </c>
      <c r="AZ50" s="51">
        <v>464.45</v>
      </c>
      <c r="BA50" s="51">
        <v>179.42</v>
      </c>
      <c r="BB50" s="51"/>
      <c r="BC50" s="51"/>
      <c r="BD50" s="51">
        <v>465.99</v>
      </c>
      <c r="BE50" s="51"/>
      <c r="BF50" s="51">
        <v>44.36</v>
      </c>
      <c r="BG50" s="51"/>
      <c r="BH50" s="51"/>
      <c r="BI50" s="51"/>
      <c r="BJ50" s="51"/>
      <c r="BK50" s="51">
        <v>127.69</v>
      </c>
      <c r="BL50" s="51">
        <v>157.94</v>
      </c>
      <c r="BM50" s="51">
        <v>157.94</v>
      </c>
      <c r="BN50" s="51">
        <v>157.94</v>
      </c>
      <c r="BO50" s="51">
        <v>778.88</v>
      </c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>
        <v>95.34</v>
      </c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3">
        <v>5632.19</v>
      </c>
    </row>
    <row r="51" spans="1:112" ht="16.5" thickTop="1" thickBot="1" x14ac:dyDescent="0.3">
      <c r="A51" s="50" t="s">
        <v>46</v>
      </c>
      <c r="B51" s="51"/>
      <c r="C51" s="51"/>
      <c r="D51" s="51"/>
      <c r="E51" s="51"/>
      <c r="F51" s="51"/>
      <c r="G51" s="51">
        <v>33.58</v>
      </c>
      <c r="H51" s="51"/>
      <c r="I51" s="51"/>
      <c r="J51" s="51">
        <v>124.99</v>
      </c>
      <c r="K51" s="51"/>
      <c r="L51" s="51"/>
      <c r="M51" s="51"/>
      <c r="N51" s="51"/>
      <c r="O51" s="51"/>
      <c r="P51" s="51"/>
      <c r="Q51" s="51"/>
      <c r="R51" s="51">
        <v>145</v>
      </c>
      <c r="S51" s="51"/>
      <c r="T51" s="51"/>
      <c r="U51" s="51"/>
      <c r="V51" s="51"/>
      <c r="W51" s="51"/>
      <c r="X51" s="51"/>
      <c r="Y51" s="51"/>
      <c r="Z51" s="51">
        <v>986</v>
      </c>
      <c r="AA51" s="51"/>
      <c r="AB51" s="51"/>
      <c r="AC51" s="51"/>
      <c r="AD51" s="51"/>
      <c r="AE51" s="51">
        <v>131.08000000000001</v>
      </c>
      <c r="AF51" s="51">
        <v>131.08000000000001</v>
      </c>
      <c r="AG51" s="51">
        <v>131.08000000000001</v>
      </c>
      <c r="AH51" s="51">
        <v>131.08000000000001</v>
      </c>
      <c r="AI51" s="51">
        <v>131.08000000000001</v>
      </c>
      <c r="AJ51" s="51">
        <v>131.08000000000001</v>
      </c>
      <c r="AK51" s="51">
        <v>131.08000000000001</v>
      </c>
      <c r="AL51" s="51">
        <v>131.08000000000001</v>
      </c>
      <c r="AM51" s="51">
        <v>131.08000000000001</v>
      </c>
      <c r="AN51" s="51">
        <v>131.08000000000001</v>
      </c>
      <c r="AO51" s="51"/>
      <c r="AP51" s="51"/>
      <c r="AQ51" s="51"/>
      <c r="AR51" s="51"/>
      <c r="AS51" s="51"/>
      <c r="AT51" s="51"/>
      <c r="AU51" s="51"/>
      <c r="AV51" s="51"/>
      <c r="AW51" s="51"/>
      <c r="AX51" s="51">
        <v>60.8</v>
      </c>
      <c r="AY51" s="51"/>
      <c r="AZ51" s="51">
        <v>217.96</v>
      </c>
      <c r="BA51" s="51">
        <v>10</v>
      </c>
      <c r="BB51" s="51">
        <v>150</v>
      </c>
      <c r="BC51" s="51"/>
      <c r="BD51" s="51">
        <v>166.06</v>
      </c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>
        <v>116.7</v>
      </c>
      <c r="CC51" s="51">
        <v>116.7</v>
      </c>
      <c r="CD51" s="51">
        <v>116.7</v>
      </c>
      <c r="CE51" s="51">
        <v>276.7</v>
      </c>
      <c r="CF51" s="51">
        <v>116.7</v>
      </c>
      <c r="CG51" s="51">
        <v>116.7</v>
      </c>
      <c r="CH51" s="51">
        <v>485.35</v>
      </c>
      <c r="CI51" s="51">
        <v>59.9</v>
      </c>
      <c r="CJ51" s="51"/>
      <c r="CK51" s="51">
        <v>50</v>
      </c>
      <c r="CL51" s="51"/>
      <c r="CM51" s="51"/>
      <c r="CN51" s="51"/>
      <c r="CO51" s="51"/>
      <c r="CP51" s="51"/>
      <c r="CQ51" s="51"/>
      <c r="CR51" s="51"/>
      <c r="CS51" s="51"/>
      <c r="CT51" s="51">
        <v>115</v>
      </c>
      <c r="CU51" s="51">
        <v>115</v>
      </c>
      <c r="CV51" s="51">
        <v>115</v>
      </c>
      <c r="CW51" s="51">
        <v>115</v>
      </c>
      <c r="CX51" s="51">
        <v>115</v>
      </c>
      <c r="CY51" s="51"/>
      <c r="CZ51" s="51">
        <v>115</v>
      </c>
      <c r="DA51" s="51">
        <v>115</v>
      </c>
      <c r="DB51" s="51">
        <v>115</v>
      </c>
      <c r="DC51" s="51"/>
      <c r="DD51" s="51"/>
      <c r="DE51" s="51"/>
      <c r="DF51" s="51"/>
      <c r="DG51" s="51"/>
      <c r="DH51" s="53">
        <v>5580.64</v>
      </c>
    </row>
    <row r="52" spans="1:112" ht="16.5" thickTop="1" thickBot="1" x14ac:dyDescent="0.3">
      <c r="A52" s="50" t="s">
        <v>47</v>
      </c>
      <c r="B52" s="51"/>
      <c r="C52" s="51"/>
      <c r="D52" s="51">
        <v>375.3</v>
      </c>
      <c r="E52" s="51">
        <v>185.3</v>
      </c>
      <c r="F52" s="51"/>
      <c r="G52" s="51"/>
      <c r="H52" s="51"/>
      <c r="I52" s="51"/>
      <c r="J52" s="51">
        <v>580.62</v>
      </c>
      <c r="K52" s="51">
        <v>185.79</v>
      </c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3">
        <v>1327.01</v>
      </c>
    </row>
    <row r="53" spans="1:112" ht="16.5" thickTop="1" thickBot="1" x14ac:dyDescent="0.3">
      <c r="A53" s="50" t="s">
        <v>48</v>
      </c>
      <c r="B53" s="51"/>
      <c r="C53" s="51"/>
      <c r="D53" s="51"/>
      <c r="E53" s="51"/>
      <c r="F53" s="51"/>
      <c r="G53" s="51"/>
      <c r="H53" s="51"/>
      <c r="I53" s="51"/>
      <c r="J53" s="51">
        <v>15</v>
      </c>
      <c r="K53" s="51">
        <v>45</v>
      </c>
      <c r="L53" s="51">
        <v>200</v>
      </c>
      <c r="M53" s="51">
        <v>20</v>
      </c>
      <c r="N53" s="51"/>
      <c r="O53" s="51"/>
      <c r="P53" s="51"/>
      <c r="Q53" s="51">
        <v>150</v>
      </c>
      <c r="R53" s="51">
        <v>197.77</v>
      </c>
      <c r="S53" s="51"/>
      <c r="T53" s="51"/>
      <c r="U53" s="51"/>
      <c r="V53" s="51"/>
      <c r="W53" s="51">
        <v>20</v>
      </c>
      <c r="X53" s="51"/>
      <c r="Y53" s="51"/>
      <c r="Z53" s="51"/>
      <c r="AA53" s="51"/>
      <c r="AB53" s="53">
        <v>4893</v>
      </c>
      <c r="AC53" s="51"/>
      <c r="AD53" s="51"/>
      <c r="AE53" s="51"/>
      <c r="AF53" s="51"/>
      <c r="AG53" s="51">
        <v>50</v>
      </c>
      <c r="AH53" s="51"/>
      <c r="AI53" s="51"/>
      <c r="AJ53" s="51">
        <v>870.87</v>
      </c>
      <c r="AK53" s="51"/>
      <c r="AL53" s="51">
        <v>169.99</v>
      </c>
      <c r="AM53" s="51"/>
      <c r="AN53" s="51"/>
      <c r="AO53" s="51">
        <v>330</v>
      </c>
      <c r="AP53" s="51"/>
      <c r="AQ53" s="51">
        <v>63.33</v>
      </c>
      <c r="AR53" s="51">
        <v>239.76</v>
      </c>
      <c r="AS53" s="53">
        <v>1163.3399999999999</v>
      </c>
      <c r="AT53" s="51"/>
      <c r="AU53" s="51">
        <v>500</v>
      </c>
      <c r="AV53" s="51">
        <v>100</v>
      </c>
      <c r="AW53" s="51"/>
      <c r="AX53" s="51"/>
      <c r="AY53" s="51"/>
      <c r="AZ53" s="51"/>
      <c r="BA53" s="51"/>
      <c r="BB53" s="51">
        <v>150</v>
      </c>
      <c r="BC53" s="51"/>
      <c r="BD53" s="51">
        <v>10</v>
      </c>
      <c r="BE53" s="51"/>
      <c r="BF53" s="51">
        <v>60</v>
      </c>
      <c r="BG53" s="51"/>
      <c r="BH53" s="51"/>
      <c r="BI53" s="51">
        <v>10</v>
      </c>
      <c r="BJ53" s="51">
        <v>10</v>
      </c>
      <c r="BK53" s="51"/>
      <c r="BL53" s="51"/>
      <c r="BM53" s="51"/>
      <c r="BN53" s="51"/>
      <c r="BO53" s="51">
        <v>10</v>
      </c>
      <c r="BP53" s="51"/>
      <c r="BQ53" s="51">
        <v>210</v>
      </c>
      <c r="BR53" s="51"/>
      <c r="BS53" s="51"/>
      <c r="BT53" s="51"/>
      <c r="BU53" s="51"/>
      <c r="BV53" s="51"/>
      <c r="BW53" s="51"/>
      <c r="BX53" s="51">
        <v>500</v>
      </c>
      <c r="BY53" s="51">
        <v>25</v>
      </c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>
        <v>350</v>
      </c>
      <c r="CK53" s="51">
        <v>700</v>
      </c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>
        <v>90</v>
      </c>
      <c r="CW53" s="51">
        <v>50</v>
      </c>
      <c r="CX53" s="51">
        <v>10</v>
      </c>
      <c r="CY53" s="51">
        <v>20</v>
      </c>
      <c r="CZ53" s="51"/>
      <c r="DA53" s="51"/>
      <c r="DB53" s="51"/>
      <c r="DC53" s="51"/>
      <c r="DD53" s="51"/>
      <c r="DE53" s="51"/>
      <c r="DF53" s="51"/>
      <c r="DG53" s="51"/>
      <c r="DH53" s="53">
        <v>11233.06</v>
      </c>
    </row>
    <row r="54" spans="1:112" ht="16.5" thickTop="1" thickBot="1" x14ac:dyDescent="0.3">
      <c r="A54" s="50" t="s">
        <v>49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>
        <v>41.36</v>
      </c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>
        <v>70</v>
      </c>
      <c r="BN54" s="51"/>
      <c r="BO54" s="51"/>
      <c r="BP54" s="51"/>
      <c r="BQ54" s="51"/>
      <c r="BR54" s="51"/>
      <c r="BS54" s="51"/>
      <c r="BT54" s="51"/>
      <c r="BU54" s="51">
        <v>53.21</v>
      </c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>
        <v>113.9</v>
      </c>
      <c r="CL54" s="51">
        <v>156.69</v>
      </c>
      <c r="CM54" s="51">
        <v>118.5</v>
      </c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>
        <v>553.66</v>
      </c>
    </row>
    <row r="55" spans="1:112" ht="16.5" thickTop="1" thickBot="1" x14ac:dyDescent="0.3">
      <c r="A55" s="50" t="s">
        <v>50</v>
      </c>
      <c r="B55" s="51"/>
      <c r="C55" s="51"/>
      <c r="D55" s="51"/>
      <c r="E55" s="51"/>
      <c r="F55" s="51">
        <v>197.09</v>
      </c>
      <c r="G55" s="51">
        <v>145</v>
      </c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>
        <v>300</v>
      </c>
      <c r="S55" s="51"/>
      <c r="T55" s="51">
        <v>200</v>
      </c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>
        <v>143.97</v>
      </c>
      <c r="AP55" s="51"/>
      <c r="AQ55" s="51"/>
      <c r="AR55" s="51">
        <v>159.88</v>
      </c>
      <c r="AS55" s="51"/>
      <c r="AT55" s="51"/>
      <c r="AU55" s="51"/>
      <c r="AV55" s="51"/>
      <c r="AW55" s="51">
        <v>363.42</v>
      </c>
      <c r="AX55" s="51"/>
      <c r="AY55" s="51"/>
      <c r="AZ55" s="51">
        <v>204.77</v>
      </c>
      <c r="BA55" s="51"/>
      <c r="BB55" s="51"/>
      <c r="BC55" s="51">
        <v>207.36</v>
      </c>
      <c r="BD55" s="51">
        <v>418.46</v>
      </c>
      <c r="BE55" s="51">
        <v>207.36</v>
      </c>
      <c r="BF55" s="51"/>
      <c r="BG55" s="51"/>
      <c r="BH55" s="51"/>
      <c r="BI55" s="51"/>
      <c r="BJ55" s="51">
        <v>185</v>
      </c>
      <c r="BK55" s="51"/>
      <c r="BL55" s="51">
        <v>207.36</v>
      </c>
      <c r="BM55" s="51">
        <v>207.36</v>
      </c>
      <c r="BN55" s="51">
        <v>207.36</v>
      </c>
      <c r="BO55" s="51">
        <v>168.5</v>
      </c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>
        <v>210.15</v>
      </c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>
        <v>115</v>
      </c>
      <c r="CZ55" s="51"/>
      <c r="DA55" s="51"/>
      <c r="DB55" s="51"/>
      <c r="DC55" s="51"/>
      <c r="DD55" s="51"/>
      <c r="DE55" s="51"/>
      <c r="DF55" s="51"/>
      <c r="DG55" s="51"/>
      <c r="DH55" s="53">
        <v>3848.04</v>
      </c>
    </row>
    <row r="56" spans="1:112" ht="16.5" thickTop="1" thickBot="1" x14ac:dyDescent="0.3">
      <c r="A56" s="50" t="s">
        <v>51</v>
      </c>
      <c r="B56" s="51"/>
      <c r="C56" s="51"/>
      <c r="D56" s="51"/>
      <c r="E56" s="51"/>
      <c r="F56" s="51"/>
      <c r="G56" s="51"/>
      <c r="H56" s="51"/>
      <c r="I56" s="51">
        <v>28.3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>
        <v>80.81</v>
      </c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>
        <v>76.36</v>
      </c>
      <c r="AP56" s="51"/>
      <c r="AQ56" s="51"/>
      <c r="AR56" s="51"/>
      <c r="AS56" s="51"/>
      <c r="AT56" s="51">
        <v>122.98</v>
      </c>
      <c r="AU56" s="51"/>
      <c r="AV56" s="51"/>
      <c r="AW56" s="51"/>
      <c r="AX56" s="51"/>
      <c r="AY56" s="51"/>
      <c r="AZ56" s="51"/>
      <c r="BA56" s="51"/>
      <c r="BB56" s="51"/>
      <c r="BC56" s="51"/>
      <c r="BD56" s="51">
        <v>67.63</v>
      </c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>
        <v>376.08</v>
      </c>
    </row>
    <row r="57" spans="1:112" ht="16.5" thickTop="1" thickBot="1" x14ac:dyDescent="0.3">
      <c r="A57" s="50" t="s">
        <v>52</v>
      </c>
      <c r="B57" s="51"/>
      <c r="C57" s="51"/>
      <c r="D57" s="51">
        <v>5.8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>
        <v>64.989999999999995</v>
      </c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>
        <v>70.790000000000006</v>
      </c>
    </row>
    <row r="58" spans="1:112" ht="16.5" thickTop="1" thickBot="1" x14ac:dyDescent="0.3">
      <c r="A58" s="50" t="s">
        <v>53</v>
      </c>
      <c r="B58" s="51"/>
      <c r="C58" s="51"/>
      <c r="D58" s="51"/>
      <c r="E58" s="51"/>
      <c r="F58" s="51"/>
      <c r="G58" s="51"/>
      <c r="H58" s="51"/>
      <c r="I58" s="51">
        <v>101.54</v>
      </c>
      <c r="J58" s="51">
        <v>101.5</v>
      </c>
      <c r="K58" s="51">
        <v>101.5</v>
      </c>
      <c r="L58" s="51">
        <v>101.5</v>
      </c>
      <c r="M58" s="51">
        <v>101.5</v>
      </c>
      <c r="N58" s="51">
        <v>101.5</v>
      </c>
      <c r="O58" s="51"/>
      <c r="P58" s="51"/>
      <c r="Q58" s="51"/>
      <c r="R58" s="51"/>
      <c r="S58" s="51"/>
      <c r="T58" s="51"/>
      <c r="U58" s="51"/>
      <c r="V58" s="51"/>
      <c r="W58" s="51">
        <v>199</v>
      </c>
      <c r="X58" s="51">
        <v>199</v>
      </c>
      <c r="Y58" s="51">
        <v>199</v>
      </c>
      <c r="Z58" s="51">
        <v>199</v>
      </c>
      <c r="AA58" s="51">
        <v>199</v>
      </c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3">
        <v>1604.04</v>
      </c>
    </row>
    <row r="59" spans="1:112" ht="16.5" thickTop="1" thickBot="1" x14ac:dyDescent="0.3">
      <c r="A59" s="50" t="s">
        <v>54</v>
      </c>
      <c r="B59" s="51"/>
      <c r="C59" s="51"/>
      <c r="D59" s="51">
        <v>381.1</v>
      </c>
      <c r="E59" s="51">
        <v>185.3</v>
      </c>
      <c r="F59" s="51">
        <v>197.09</v>
      </c>
      <c r="G59" s="51">
        <v>178.58</v>
      </c>
      <c r="H59" s="51"/>
      <c r="I59" s="51">
        <v>413.94</v>
      </c>
      <c r="J59" s="51">
        <v>883.64</v>
      </c>
      <c r="K59" s="51">
        <v>332.29</v>
      </c>
      <c r="L59" s="51">
        <v>316.23</v>
      </c>
      <c r="M59" s="51">
        <v>121.5</v>
      </c>
      <c r="N59" s="51">
        <v>121.3</v>
      </c>
      <c r="O59" s="51"/>
      <c r="P59" s="51"/>
      <c r="Q59" s="51">
        <v>150</v>
      </c>
      <c r="R59" s="51">
        <v>642.77</v>
      </c>
      <c r="S59" s="51"/>
      <c r="T59" s="51">
        <v>200</v>
      </c>
      <c r="U59" s="51"/>
      <c r="V59" s="51">
        <v>80.81</v>
      </c>
      <c r="W59" s="51">
        <v>219</v>
      </c>
      <c r="X59" s="51">
        <v>199</v>
      </c>
      <c r="Y59" s="51">
        <v>199</v>
      </c>
      <c r="Z59" s="53">
        <v>1185</v>
      </c>
      <c r="AA59" s="51">
        <v>199</v>
      </c>
      <c r="AB59" s="53">
        <v>4893</v>
      </c>
      <c r="AC59" s="51">
        <v>25</v>
      </c>
      <c r="AD59" s="51"/>
      <c r="AE59" s="51">
        <v>131.08000000000001</v>
      </c>
      <c r="AF59" s="51">
        <v>131.08000000000001</v>
      </c>
      <c r="AG59" s="51">
        <v>181.08</v>
      </c>
      <c r="AH59" s="51">
        <v>282.52999999999997</v>
      </c>
      <c r="AI59" s="51">
        <v>131.08000000000001</v>
      </c>
      <c r="AJ59" s="53">
        <v>1101.95</v>
      </c>
      <c r="AK59" s="51">
        <v>138.08000000000001</v>
      </c>
      <c r="AL59" s="51">
        <v>768.57</v>
      </c>
      <c r="AM59" s="51">
        <v>463.01</v>
      </c>
      <c r="AN59" s="51">
        <v>136.08000000000001</v>
      </c>
      <c r="AO59" s="51">
        <v>550.33000000000004</v>
      </c>
      <c r="AP59" s="51"/>
      <c r="AQ59" s="51">
        <v>128.33000000000001</v>
      </c>
      <c r="AR59" s="51">
        <v>449.64</v>
      </c>
      <c r="AS59" s="53">
        <v>1225.32</v>
      </c>
      <c r="AT59" s="51">
        <v>694.91</v>
      </c>
      <c r="AU59" s="51">
        <v>965.99</v>
      </c>
      <c r="AV59" s="51">
        <v>189.05</v>
      </c>
      <c r="AW59" s="51">
        <v>363.42</v>
      </c>
      <c r="AX59" s="51">
        <v>541.16999999999996</v>
      </c>
      <c r="AY59" s="51">
        <v>465.99</v>
      </c>
      <c r="AZ59" s="51">
        <v>887.18</v>
      </c>
      <c r="BA59" s="51">
        <v>189.42</v>
      </c>
      <c r="BB59" s="51">
        <v>300</v>
      </c>
      <c r="BC59" s="51">
        <v>207.36</v>
      </c>
      <c r="BD59" s="53">
        <v>1128.1400000000001</v>
      </c>
      <c r="BE59" s="51">
        <v>207.36</v>
      </c>
      <c r="BF59" s="51">
        <v>151.36000000000001</v>
      </c>
      <c r="BG59" s="51"/>
      <c r="BH59" s="51">
        <v>50.44</v>
      </c>
      <c r="BI59" s="51">
        <v>10</v>
      </c>
      <c r="BJ59" s="51">
        <v>363.46</v>
      </c>
      <c r="BK59" s="51">
        <v>127.69</v>
      </c>
      <c r="BL59" s="51">
        <v>365.3</v>
      </c>
      <c r="BM59" s="51">
        <v>625.34</v>
      </c>
      <c r="BN59" s="51">
        <v>365.3</v>
      </c>
      <c r="BO59" s="51">
        <v>957.38</v>
      </c>
      <c r="BP59" s="51"/>
      <c r="BQ59" s="51">
        <v>210</v>
      </c>
      <c r="BR59" s="51"/>
      <c r="BS59" s="51"/>
      <c r="BT59" s="51">
        <v>38.72</v>
      </c>
      <c r="BU59" s="51">
        <v>53.21</v>
      </c>
      <c r="BV59" s="51"/>
      <c r="BW59" s="51"/>
      <c r="BX59" s="51">
        <v>500</v>
      </c>
      <c r="BY59" s="51">
        <v>25</v>
      </c>
      <c r="BZ59" s="51"/>
      <c r="CA59" s="51"/>
      <c r="CB59" s="51">
        <v>116.7</v>
      </c>
      <c r="CC59" s="51">
        <v>116.7</v>
      </c>
      <c r="CD59" s="51">
        <v>116.7</v>
      </c>
      <c r="CE59" s="51">
        <v>276.7</v>
      </c>
      <c r="CF59" s="51">
        <v>116.7</v>
      </c>
      <c r="CG59" s="51">
        <v>333.61</v>
      </c>
      <c r="CH59" s="51">
        <v>485.35</v>
      </c>
      <c r="CI59" s="51">
        <v>59.9</v>
      </c>
      <c r="CJ59" s="51">
        <v>350</v>
      </c>
      <c r="CK59" s="53">
        <v>1169.3900000000001</v>
      </c>
      <c r="CL59" s="51">
        <v>156.69</v>
      </c>
      <c r="CM59" s="51">
        <v>118.5</v>
      </c>
      <c r="CN59" s="51"/>
      <c r="CO59" s="51">
        <v>308.63</v>
      </c>
      <c r="CP59" s="51"/>
      <c r="CQ59" s="51"/>
      <c r="CR59" s="51"/>
      <c r="CS59" s="51"/>
      <c r="CT59" s="51">
        <v>115</v>
      </c>
      <c r="CU59" s="51">
        <v>115</v>
      </c>
      <c r="CV59" s="51">
        <v>205</v>
      </c>
      <c r="CW59" s="51">
        <v>165</v>
      </c>
      <c r="CX59" s="51">
        <v>125</v>
      </c>
      <c r="CY59" s="51">
        <v>135</v>
      </c>
      <c r="CZ59" s="51">
        <v>286.5</v>
      </c>
      <c r="DA59" s="51">
        <v>115</v>
      </c>
      <c r="DB59" s="51">
        <v>115</v>
      </c>
      <c r="DC59" s="51"/>
      <c r="DD59" s="51"/>
      <c r="DE59" s="51"/>
      <c r="DF59" s="51"/>
      <c r="DG59" s="51"/>
      <c r="DH59" s="53">
        <v>32026.97</v>
      </c>
    </row>
    <row r="60" spans="1:112" ht="16.5" thickTop="1" thickBot="1" x14ac:dyDescent="0.3">
      <c r="A60" s="50" t="s">
        <v>55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</row>
    <row r="61" spans="1:112" ht="16.5" thickTop="1" thickBot="1" x14ac:dyDescent="0.3">
      <c r="A61" s="50" t="s">
        <v>56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>
        <v>12</v>
      </c>
      <c r="BW61" s="51"/>
      <c r="BX61" s="51">
        <v>12</v>
      </c>
      <c r="BY61" s="51">
        <v>12</v>
      </c>
      <c r="BZ61" s="51">
        <v>59.5</v>
      </c>
      <c r="CA61" s="51">
        <v>12</v>
      </c>
      <c r="CB61" s="51"/>
      <c r="CC61" s="51"/>
      <c r="CD61" s="51"/>
      <c r="CE61" s="51"/>
      <c r="CF61" s="51">
        <v>32.619999999999997</v>
      </c>
      <c r="CG61" s="51"/>
      <c r="CH61" s="51"/>
      <c r="CI61" s="51">
        <v>23</v>
      </c>
      <c r="CJ61" s="51">
        <v>23</v>
      </c>
      <c r="CK61" s="51">
        <v>23</v>
      </c>
      <c r="CL61" s="51">
        <v>88.25</v>
      </c>
      <c r="CM61" s="51">
        <v>88.25</v>
      </c>
      <c r="CN61" s="51">
        <v>88.25</v>
      </c>
      <c r="CO61" s="51">
        <v>65.25</v>
      </c>
      <c r="CP61" s="51"/>
      <c r="CQ61" s="51">
        <v>32.619999999999997</v>
      </c>
      <c r="CR61" s="51">
        <v>32.619999999999997</v>
      </c>
      <c r="CS61" s="51">
        <v>164.62</v>
      </c>
      <c r="CT61" s="51">
        <v>85.74</v>
      </c>
      <c r="CU61" s="51">
        <v>53</v>
      </c>
      <c r="CV61" s="51">
        <v>53</v>
      </c>
      <c r="CW61" s="51">
        <v>118.25</v>
      </c>
      <c r="CX61" s="51">
        <v>118.25</v>
      </c>
      <c r="CY61" s="51">
        <v>118.25</v>
      </c>
      <c r="CZ61" s="51">
        <v>65.25</v>
      </c>
      <c r="DA61" s="51">
        <v>8.8000000000000007</v>
      </c>
      <c r="DB61" s="51">
        <v>8.8000000000000007</v>
      </c>
      <c r="DC61" s="51"/>
      <c r="DD61" s="51"/>
      <c r="DE61" s="51"/>
      <c r="DF61" s="51"/>
      <c r="DG61" s="51"/>
      <c r="DH61" s="53">
        <v>1398.32</v>
      </c>
    </row>
    <row r="62" spans="1:112" ht="16.5" thickTop="1" thickBot="1" x14ac:dyDescent="0.3">
      <c r="A62" s="50" t="s">
        <v>6</v>
      </c>
      <c r="B62" s="51"/>
      <c r="C62" s="51"/>
      <c r="D62" s="51"/>
      <c r="E62" s="51"/>
      <c r="F62" s="51"/>
      <c r="G62" s="51">
        <v>253.23</v>
      </c>
      <c r="H62" s="51">
        <v>253.23</v>
      </c>
      <c r="I62" s="51">
        <v>353.23</v>
      </c>
      <c r="J62" s="51">
        <v>253.23</v>
      </c>
      <c r="K62" s="51">
        <v>253.23</v>
      </c>
      <c r="L62" s="51">
        <v>339.23</v>
      </c>
      <c r="M62" s="51">
        <v>339.23</v>
      </c>
      <c r="N62" s="51">
        <v>668.11</v>
      </c>
      <c r="O62" s="53">
        <v>1529.87</v>
      </c>
      <c r="P62" s="51">
        <v>628.11</v>
      </c>
      <c r="Q62" s="51">
        <v>628.11</v>
      </c>
      <c r="R62" s="51">
        <v>628.11</v>
      </c>
      <c r="S62" s="53">
        <v>1361.44</v>
      </c>
      <c r="T62" s="53">
        <v>1526.78</v>
      </c>
      <c r="U62" s="51">
        <v>961.44</v>
      </c>
      <c r="V62" s="51">
        <v>961.44</v>
      </c>
      <c r="W62" s="53">
        <v>1039.8599999999999</v>
      </c>
      <c r="X62" s="51">
        <v>950.63</v>
      </c>
      <c r="Y62" s="53">
        <v>2117.3000000000002</v>
      </c>
      <c r="Z62" s="51">
        <v>617.29999999999995</v>
      </c>
      <c r="AA62" s="53">
        <v>1447.3</v>
      </c>
      <c r="AB62" s="51">
        <v>617.29999999999995</v>
      </c>
      <c r="AC62" s="51">
        <v>617.29999999999995</v>
      </c>
      <c r="AD62" s="51">
        <v>617.29999999999995</v>
      </c>
      <c r="AE62" s="51">
        <v>617.29999999999995</v>
      </c>
      <c r="AF62" s="51">
        <v>328.42</v>
      </c>
      <c r="AG62" s="51">
        <v>528.41999999999996</v>
      </c>
      <c r="AH62" s="53">
        <v>1128.42</v>
      </c>
      <c r="AI62" s="51">
        <v>450</v>
      </c>
      <c r="AJ62" s="51">
        <v>450</v>
      </c>
      <c r="AK62" s="51">
        <v>450</v>
      </c>
      <c r="AL62" s="51">
        <v>250</v>
      </c>
      <c r="AM62" s="51">
        <v>550</v>
      </c>
      <c r="AN62" s="51">
        <v>250</v>
      </c>
      <c r="AO62" s="51">
        <v>250</v>
      </c>
      <c r="AP62" s="51">
        <v>522.22</v>
      </c>
      <c r="AQ62" s="51">
        <v>522.22</v>
      </c>
      <c r="AR62" s="51">
        <v>522.22</v>
      </c>
      <c r="AS62" s="51">
        <v>522.22</v>
      </c>
      <c r="AT62" s="51">
        <v>522.22</v>
      </c>
      <c r="AU62" s="51">
        <v>522.22</v>
      </c>
      <c r="AV62" s="53">
        <v>1872.22</v>
      </c>
      <c r="AW62" s="53">
        <v>2172.2199999999998</v>
      </c>
      <c r="AX62" s="51">
        <v>272.22000000000003</v>
      </c>
      <c r="AY62" s="51">
        <v>672.22</v>
      </c>
      <c r="AZ62" s="51">
        <v>272.22000000000003</v>
      </c>
      <c r="BA62" s="51">
        <v>272.22000000000003</v>
      </c>
      <c r="BB62" s="51">
        <v>272.22000000000003</v>
      </c>
      <c r="BC62" s="51">
        <v>272.22000000000003</v>
      </c>
      <c r="BD62" s="51">
        <v>272.22000000000003</v>
      </c>
      <c r="BE62" s="51">
        <v>272.22000000000003</v>
      </c>
      <c r="BF62" s="51">
        <v>272.22000000000003</v>
      </c>
      <c r="BG62" s="53">
        <v>1072.22</v>
      </c>
      <c r="BH62" s="51"/>
      <c r="BI62" s="51"/>
      <c r="BJ62" s="51"/>
      <c r="BK62" s="51">
        <v>50</v>
      </c>
      <c r="BL62" s="51"/>
      <c r="BM62" s="51"/>
      <c r="BN62" s="51"/>
      <c r="BO62" s="51"/>
      <c r="BP62" s="51"/>
      <c r="BQ62" s="51"/>
      <c r="BR62" s="51"/>
      <c r="BS62" s="51">
        <v>120</v>
      </c>
      <c r="BT62" s="53">
        <v>1200</v>
      </c>
      <c r="BU62" s="51"/>
      <c r="BV62" s="51"/>
      <c r="BW62" s="51">
        <v>360.48</v>
      </c>
      <c r="BX62" s="51">
        <v>360.48</v>
      </c>
      <c r="BY62" s="53">
        <v>1372.54</v>
      </c>
      <c r="BZ62" s="51"/>
      <c r="CA62" s="51"/>
      <c r="CB62" s="51"/>
      <c r="CC62" s="51"/>
      <c r="CD62" s="51"/>
      <c r="CE62" s="51">
        <v>850</v>
      </c>
      <c r="CF62" s="51"/>
      <c r="CG62" s="51"/>
      <c r="CH62" s="51"/>
      <c r="CI62" s="51">
        <v>120</v>
      </c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3">
        <v>39748.33</v>
      </c>
    </row>
    <row r="63" spans="1:112" ht="16.5" thickTop="1" thickBot="1" x14ac:dyDescent="0.3">
      <c r="A63" s="50" t="s">
        <v>57</v>
      </c>
      <c r="B63" s="51"/>
      <c r="C63" s="51"/>
      <c r="D63" s="51">
        <v>288.25</v>
      </c>
      <c r="E63" s="51">
        <v>453.62</v>
      </c>
      <c r="F63" s="51">
        <v>240.8</v>
      </c>
      <c r="G63" s="51">
        <v>272.8</v>
      </c>
      <c r="H63" s="51">
        <v>272.83</v>
      </c>
      <c r="I63" s="51">
        <v>345.46</v>
      </c>
      <c r="J63" s="51">
        <v>538.91</v>
      </c>
      <c r="K63" s="51">
        <v>346.51</v>
      </c>
      <c r="L63" s="51">
        <v>426.61</v>
      </c>
      <c r="M63" s="51">
        <v>521.26</v>
      </c>
      <c r="N63" s="51">
        <v>638.35</v>
      </c>
      <c r="O63" s="51">
        <v>433.91</v>
      </c>
      <c r="P63" s="51">
        <v>161.52000000000001</v>
      </c>
      <c r="Q63" s="51">
        <v>215.47</v>
      </c>
      <c r="R63" s="51">
        <v>404.52</v>
      </c>
      <c r="S63" s="51">
        <v>631.82000000000005</v>
      </c>
      <c r="T63" s="51">
        <v>608.11</v>
      </c>
      <c r="U63" s="51">
        <v>858.04</v>
      </c>
      <c r="V63" s="51">
        <v>888.73</v>
      </c>
      <c r="W63" s="51">
        <v>734.18</v>
      </c>
      <c r="X63" s="51">
        <v>758.32</v>
      </c>
      <c r="Y63" s="51">
        <v>824.98</v>
      </c>
      <c r="Z63" s="51">
        <v>596.66</v>
      </c>
      <c r="AA63" s="51">
        <v>553.85</v>
      </c>
      <c r="AB63" s="51">
        <v>454.01</v>
      </c>
      <c r="AC63" s="51">
        <v>448.32</v>
      </c>
      <c r="AD63" s="51">
        <v>517.25</v>
      </c>
      <c r="AE63" s="51">
        <v>546.92999999999995</v>
      </c>
      <c r="AF63" s="51">
        <v>368.7</v>
      </c>
      <c r="AG63" s="51">
        <v>309.27999999999997</v>
      </c>
      <c r="AH63" s="51">
        <v>403.58</v>
      </c>
      <c r="AI63" s="51">
        <v>395.02</v>
      </c>
      <c r="AJ63" s="51">
        <v>286</v>
      </c>
      <c r="AK63" s="51">
        <v>242.14</v>
      </c>
      <c r="AL63" s="51">
        <v>190.66</v>
      </c>
      <c r="AM63" s="51">
        <v>334.58</v>
      </c>
      <c r="AN63" s="51">
        <v>199.42</v>
      </c>
      <c r="AO63" s="51">
        <v>199.42</v>
      </c>
      <c r="AP63" s="51">
        <v>264.89</v>
      </c>
      <c r="AQ63" s="51">
        <v>280.47000000000003</v>
      </c>
      <c r="AR63" s="51">
        <v>288.05</v>
      </c>
      <c r="AS63" s="51">
        <v>276.5</v>
      </c>
      <c r="AT63" s="51">
        <v>273.67</v>
      </c>
      <c r="AU63" s="51">
        <v>269.77</v>
      </c>
      <c r="AV63" s="51">
        <v>105.3</v>
      </c>
      <c r="AW63" s="51">
        <v>226.79</v>
      </c>
      <c r="AX63" s="51">
        <v>100.21</v>
      </c>
      <c r="AY63" s="51">
        <v>140.72999999999999</v>
      </c>
      <c r="AZ63" s="51">
        <v>94.26</v>
      </c>
      <c r="BA63" s="51">
        <v>96.25</v>
      </c>
      <c r="BB63" s="51">
        <v>100.9</v>
      </c>
      <c r="BC63" s="51">
        <v>136.86000000000001</v>
      </c>
      <c r="BD63" s="51">
        <v>209.1</v>
      </c>
      <c r="BE63" s="51">
        <v>224.37</v>
      </c>
      <c r="BF63" s="51">
        <v>230.88</v>
      </c>
      <c r="BG63" s="51">
        <v>310.77</v>
      </c>
      <c r="BH63" s="51">
        <v>325.01</v>
      </c>
      <c r="BI63" s="51">
        <v>375.98</v>
      </c>
      <c r="BJ63" s="51">
        <v>213.95</v>
      </c>
      <c r="BK63" s="51">
        <v>215.21</v>
      </c>
      <c r="BL63" s="51">
        <v>45.17</v>
      </c>
      <c r="BM63" s="51">
        <v>61.42</v>
      </c>
      <c r="BN63" s="51">
        <v>13.34</v>
      </c>
      <c r="BO63" s="51">
        <v>34.85</v>
      </c>
      <c r="BP63" s="51">
        <v>55.2</v>
      </c>
      <c r="BQ63" s="51">
        <v>92.54</v>
      </c>
      <c r="BR63" s="51">
        <v>67.78</v>
      </c>
      <c r="BS63" s="51">
        <v>77.27</v>
      </c>
      <c r="BT63" s="51">
        <v>264.92</v>
      </c>
      <c r="BU63" s="51">
        <v>181.2</v>
      </c>
      <c r="BV63" s="51">
        <v>161.43</v>
      </c>
      <c r="BW63" s="51">
        <v>147.72999999999999</v>
      </c>
      <c r="BX63" s="51">
        <v>46.34</v>
      </c>
      <c r="BY63" s="51">
        <v>32.479999999999997</v>
      </c>
      <c r="BZ63" s="51">
        <v>28.29</v>
      </c>
      <c r="CA63" s="51">
        <v>72.260000000000005</v>
      </c>
      <c r="CB63" s="51">
        <v>0.81</v>
      </c>
      <c r="CC63" s="51"/>
      <c r="CD63" s="51">
        <v>4.7300000000000004</v>
      </c>
      <c r="CE63" s="51">
        <v>161.93</v>
      </c>
      <c r="CF63" s="51"/>
      <c r="CG63" s="51"/>
      <c r="CH63" s="51">
        <v>13.35</v>
      </c>
      <c r="CI63" s="51">
        <v>10.44</v>
      </c>
      <c r="CJ63" s="51">
        <v>115.68</v>
      </c>
      <c r="CK63" s="51">
        <v>37.76</v>
      </c>
      <c r="CL63" s="51">
        <v>72.78</v>
      </c>
      <c r="CM63" s="51">
        <v>92.18</v>
      </c>
      <c r="CN63" s="51">
        <v>42.55</v>
      </c>
      <c r="CO63" s="51">
        <v>73.989999999999995</v>
      </c>
      <c r="CP63" s="51">
        <v>40.98</v>
      </c>
      <c r="CQ63" s="51">
        <v>93.53</v>
      </c>
      <c r="CR63" s="51">
        <v>391.04</v>
      </c>
      <c r="CS63" s="51">
        <v>75.94</v>
      </c>
      <c r="CT63" s="51">
        <v>18.66</v>
      </c>
      <c r="CU63" s="51">
        <v>33.22</v>
      </c>
      <c r="CV63" s="51">
        <v>48.63</v>
      </c>
      <c r="CW63" s="51">
        <v>100.46</v>
      </c>
      <c r="CX63" s="51">
        <v>7.5</v>
      </c>
      <c r="CY63" s="51">
        <v>2.52</v>
      </c>
      <c r="CZ63" s="51">
        <v>66.66</v>
      </c>
      <c r="DA63" s="51">
        <v>55.43</v>
      </c>
      <c r="DB63" s="51">
        <v>42.64</v>
      </c>
      <c r="DC63" s="51"/>
      <c r="DD63" s="51"/>
      <c r="DE63" s="51"/>
      <c r="DF63" s="51"/>
      <c r="DG63" s="51"/>
      <c r="DH63" s="53">
        <v>24656.37</v>
      </c>
    </row>
    <row r="64" spans="1:112" ht="16.5" thickTop="1" thickBot="1" x14ac:dyDescent="0.3">
      <c r="A64" s="50" t="s">
        <v>58</v>
      </c>
      <c r="B64" s="51"/>
      <c r="C64" s="53">
        <v>6514.11</v>
      </c>
      <c r="D64" s="51"/>
      <c r="E64" s="51">
        <v>111.74</v>
      </c>
      <c r="F64" s="51">
        <v>819.89</v>
      </c>
      <c r="G64" s="51">
        <v>532.78</v>
      </c>
      <c r="H64" s="51">
        <v>555.78</v>
      </c>
      <c r="I64" s="51">
        <v>552.79</v>
      </c>
      <c r="J64" s="51">
        <v>309.41000000000003</v>
      </c>
      <c r="K64" s="51">
        <v>127.98</v>
      </c>
      <c r="L64" s="51">
        <v>332.21</v>
      </c>
      <c r="M64" s="51">
        <v>449.12</v>
      </c>
      <c r="N64" s="51">
        <v>184.68</v>
      </c>
      <c r="O64" s="51">
        <v>438.46</v>
      </c>
      <c r="P64" s="51">
        <v>315.68</v>
      </c>
      <c r="Q64" s="51">
        <v>627.6</v>
      </c>
      <c r="R64" s="51">
        <v>891.82</v>
      </c>
      <c r="S64" s="51">
        <v>566.02</v>
      </c>
      <c r="T64" s="51">
        <v>479.88</v>
      </c>
      <c r="U64" s="51">
        <v>262.2</v>
      </c>
      <c r="V64" s="51">
        <v>299.29000000000002</v>
      </c>
      <c r="W64" s="51">
        <v>770.48</v>
      </c>
      <c r="X64" s="51">
        <v>34.950000000000003</v>
      </c>
      <c r="Y64" s="51"/>
      <c r="Z64" s="51"/>
      <c r="AA64" s="51"/>
      <c r="AB64" s="51"/>
      <c r="AC64" s="51"/>
      <c r="AD64" s="51">
        <v>30</v>
      </c>
      <c r="AE64" s="51"/>
      <c r="AF64" s="51">
        <v>60</v>
      </c>
      <c r="AG64" s="51">
        <v>11.35</v>
      </c>
      <c r="AH64" s="51"/>
      <c r="AI64" s="51"/>
      <c r="AJ64" s="51">
        <v>2.99</v>
      </c>
      <c r="AK64" s="51">
        <v>3.5</v>
      </c>
      <c r="AL64" s="51"/>
      <c r="AM64" s="51"/>
      <c r="AN64" s="51"/>
      <c r="AO64" s="51"/>
      <c r="AP64" s="51"/>
      <c r="AQ64" s="51"/>
      <c r="AR64" s="51"/>
      <c r="AS64" s="51">
        <v>4.5</v>
      </c>
      <c r="AT64" s="51"/>
      <c r="AU64" s="51"/>
      <c r="AV64" s="51">
        <v>3.5</v>
      </c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>
        <v>3.5</v>
      </c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3">
        <v>15296.21</v>
      </c>
    </row>
    <row r="65" spans="1:112" ht="16.5" thickTop="1" thickBot="1" x14ac:dyDescent="0.3">
      <c r="A65" s="50" t="s">
        <v>59</v>
      </c>
      <c r="B65" s="51"/>
      <c r="C65" s="51"/>
      <c r="D65" s="51">
        <v>103.8</v>
      </c>
      <c r="E65" s="51">
        <v>34.39</v>
      </c>
      <c r="F65" s="51">
        <v>30.92</v>
      </c>
      <c r="G65" s="51">
        <v>19.46</v>
      </c>
      <c r="H65" s="51">
        <v>18.309999999999999</v>
      </c>
      <c r="I65" s="51">
        <v>11</v>
      </c>
      <c r="J65" s="51">
        <v>25.28</v>
      </c>
      <c r="K65" s="51">
        <v>34.99</v>
      </c>
      <c r="L65" s="51">
        <v>23.39</v>
      </c>
      <c r="M65" s="51">
        <v>127.26</v>
      </c>
      <c r="N65" s="51">
        <v>21.78</v>
      </c>
      <c r="O65" s="51">
        <v>93.65</v>
      </c>
      <c r="P65" s="51">
        <v>35.4</v>
      </c>
      <c r="Q65" s="51"/>
      <c r="R65" s="51">
        <v>19.75</v>
      </c>
      <c r="S65" s="51">
        <v>36.5</v>
      </c>
      <c r="T65" s="51">
        <v>96.5</v>
      </c>
      <c r="U65" s="51">
        <v>59</v>
      </c>
      <c r="V65" s="51"/>
      <c r="W65" s="51"/>
      <c r="X65" s="51">
        <v>48</v>
      </c>
      <c r="Y65" s="51">
        <v>77.599999999999994</v>
      </c>
      <c r="Z65" s="51">
        <v>9.81</v>
      </c>
      <c r="AA65" s="51">
        <v>9.8800000000000008</v>
      </c>
      <c r="AB65" s="51">
        <v>0.21</v>
      </c>
      <c r="AC65" s="51">
        <v>9.81</v>
      </c>
      <c r="AD65" s="51">
        <v>0.21</v>
      </c>
      <c r="AE65" s="51">
        <v>12.71</v>
      </c>
      <c r="AF65" s="51">
        <v>0.21</v>
      </c>
      <c r="AG65" s="51">
        <v>0.21</v>
      </c>
      <c r="AH65" s="51">
        <v>0.21</v>
      </c>
      <c r="AI65" s="51">
        <v>15.3</v>
      </c>
      <c r="AJ65" s="51">
        <v>3.7</v>
      </c>
      <c r="AK65" s="51">
        <v>8.3800000000000008</v>
      </c>
      <c r="AL65" s="51">
        <v>53.44</v>
      </c>
      <c r="AM65" s="51">
        <v>51.41</v>
      </c>
      <c r="AN65" s="51">
        <v>95.53</v>
      </c>
      <c r="AO65" s="51">
        <v>69</v>
      </c>
      <c r="AP65" s="51">
        <v>21</v>
      </c>
      <c r="AQ65" s="51">
        <v>69</v>
      </c>
      <c r="AR65" s="51">
        <v>136.80000000000001</v>
      </c>
      <c r="AS65" s="51">
        <v>48.9</v>
      </c>
      <c r="AT65" s="51">
        <v>20.25</v>
      </c>
      <c r="AU65" s="51">
        <v>12.25</v>
      </c>
      <c r="AV65" s="51">
        <v>46.58</v>
      </c>
      <c r="AW65" s="51">
        <v>24.5</v>
      </c>
      <c r="AX65" s="51">
        <v>80</v>
      </c>
      <c r="AY65" s="51">
        <v>73.88</v>
      </c>
      <c r="AZ65" s="51">
        <v>73.88</v>
      </c>
      <c r="BA65" s="51">
        <v>120.91</v>
      </c>
      <c r="BB65" s="51">
        <v>49</v>
      </c>
      <c r="BC65" s="51">
        <v>50.4</v>
      </c>
      <c r="BD65" s="51">
        <v>78.3</v>
      </c>
      <c r="BE65" s="51">
        <v>37.9</v>
      </c>
      <c r="BF65" s="51">
        <v>104.15</v>
      </c>
      <c r="BG65" s="51">
        <v>30.85</v>
      </c>
      <c r="BH65" s="51">
        <v>26.24</v>
      </c>
      <c r="BI65" s="51">
        <v>41</v>
      </c>
      <c r="BJ65" s="51">
        <v>267.60000000000002</v>
      </c>
      <c r="BK65" s="51">
        <v>85.9</v>
      </c>
      <c r="BL65" s="51">
        <v>113.5</v>
      </c>
      <c r="BM65" s="51">
        <v>93.39</v>
      </c>
      <c r="BN65" s="51">
        <v>109.83</v>
      </c>
      <c r="BO65" s="51">
        <v>93.5</v>
      </c>
      <c r="BP65" s="51">
        <v>49.48</v>
      </c>
      <c r="BQ65" s="51">
        <v>45</v>
      </c>
      <c r="BR65" s="51">
        <v>38</v>
      </c>
      <c r="BS65" s="51">
        <v>38</v>
      </c>
      <c r="BT65" s="51">
        <v>38</v>
      </c>
      <c r="BU65" s="51">
        <v>50</v>
      </c>
      <c r="BV65" s="51">
        <v>38</v>
      </c>
      <c r="BW65" s="51">
        <v>38</v>
      </c>
      <c r="BX65" s="51">
        <v>38</v>
      </c>
      <c r="BY65" s="51">
        <v>48.52</v>
      </c>
      <c r="BZ65" s="51">
        <v>62.98</v>
      </c>
      <c r="CA65" s="51">
        <v>57.4</v>
      </c>
      <c r="CB65" s="51">
        <v>66.84</v>
      </c>
      <c r="CC65" s="51">
        <v>29.7</v>
      </c>
      <c r="CD65" s="51">
        <v>29.7</v>
      </c>
      <c r="CE65" s="51">
        <v>49.88</v>
      </c>
      <c r="CF65" s="51">
        <v>29.7</v>
      </c>
      <c r="CG65" s="51">
        <v>29.7</v>
      </c>
      <c r="CH65" s="51">
        <v>29.7</v>
      </c>
      <c r="CI65" s="51">
        <v>29.7</v>
      </c>
      <c r="CJ65" s="51">
        <v>29.7</v>
      </c>
      <c r="CK65" s="51">
        <v>29.7</v>
      </c>
      <c r="CL65" s="51">
        <v>79.8</v>
      </c>
      <c r="CM65" s="51">
        <v>34.32</v>
      </c>
      <c r="CN65" s="51">
        <v>39.69</v>
      </c>
      <c r="CO65" s="51">
        <v>35.19</v>
      </c>
      <c r="CP65" s="51">
        <v>31.95</v>
      </c>
      <c r="CQ65" s="51">
        <v>31.95</v>
      </c>
      <c r="CR65" s="51">
        <v>47.75</v>
      </c>
      <c r="CS65" s="51">
        <v>33.15</v>
      </c>
      <c r="CT65" s="51">
        <v>33.15</v>
      </c>
      <c r="CU65" s="51">
        <v>33.15</v>
      </c>
      <c r="CV65" s="51">
        <v>39.6</v>
      </c>
      <c r="CW65" s="51">
        <v>33.15</v>
      </c>
      <c r="CX65" s="51">
        <v>64.56</v>
      </c>
      <c r="CY65" s="51">
        <v>34.950000000000003</v>
      </c>
      <c r="CZ65" s="51">
        <v>34.950000000000003</v>
      </c>
      <c r="DA65" s="51">
        <v>34.950000000000003</v>
      </c>
      <c r="DB65" s="51">
        <v>34.950000000000003</v>
      </c>
      <c r="DC65" s="51"/>
      <c r="DD65" s="51"/>
      <c r="DE65" s="51"/>
      <c r="DF65" s="51"/>
      <c r="DG65" s="51"/>
      <c r="DH65" s="53">
        <v>4739.42</v>
      </c>
    </row>
    <row r="66" spans="1:112" ht="16.5" thickTop="1" thickBot="1" x14ac:dyDescent="0.3">
      <c r="A66" s="50" t="s">
        <v>60</v>
      </c>
      <c r="B66" s="51"/>
      <c r="C66" s="53">
        <v>6514.11</v>
      </c>
      <c r="D66" s="51">
        <v>392.05</v>
      </c>
      <c r="E66" s="51">
        <v>599.75</v>
      </c>
      <c r="F66" s="53">
        <v>1091.6099999999999</v>
      </c>
      <c r="G66" s="53">
        <v>1078.27</v>
      </c>
      <c r="H66" s="53">
        <v>1100.1500000000001</v>
      </c>
      <c r="I66" s="53">
        <v>1262.48</v>
      </c>
      <c r="J66" s="53">
        <v>1126.83</v>
      </c>
      <c r="K66" s="51">
        <v>762.71</v>
      </c>
      <c r="L66" s="53">
        <v>1121.44</v>
      </c>
      <c r="M66" s="53">
        <v>1436.87</v>
      </c>
      <c r="N66" s="53">
        <v>1512.92</v>
      </c>
      <c r="O66" s="53">
        <v>2495.89</v>
      </c>
      <c r="P66" s="53">
        <v>1140.71</v>
      </c>
      <c r="Q66" s="53">
        <v>1471.18</v>
      </c>
      <c r="R66" s="53">
        <v>1944.2</v>
      </c>
      <c r="S66" s="53">
        <v>2595.7800000000002</v>
      </c>
      <c r="T66" s="53">
        <v>2711.27</v>
      </c>
      <c r="U66" s="53">
        <v>2140.6799999999998</v>
      </c>
      <c r="V66" s="53">
        <v>2149.46</v>
      </c>
      <c r="W66" s="53">
        <v>2544.52</v>
      </c>
      <c r="X66" s="53">
        <v>1791.9</v>
      </c>
      <c r="Y66" s="53">
        <v>3019.88</v>
      </c>
      <c r="Z66" s="53">
        <v>1223.77</v>
      </c>
      <c r="AA66" s="53">
        <v>2011.03</v>
      </c>
      <c r="AB66" s="53">
        <v>1071.52</v>
      </c>
      <c r="AC66" s="53">
        <v>1075.43</v>
      </c>
      <c r="AD66" s="53">
        <v>1164.76</v>
      </c>
      <c r="AE66" s="53">
        <v>1176.94</v>
      </c>
      <c r="AF66" s="51">
        <v>757.33</v>
      </c>
      <c r="AG66" s="51">
        <v>849.26</v>
      </c>
      <c r="AH66" s="53">
        <v>1532.21</v>
      </c>
      <c r="AI66" s="51">
        <v>860.32</v>
      </c>
      <c r="AJ66" s="51">
        <v>742.69</v>
      </c>
      <c r="AK66" s="51">
        <v>704.02</v>
      </c>
      <c r="AL66" s="51">
        <v>494.1</v>
      </c>
      <c r="AM66" s="51">
        <v>935.99</v>
      </c>
      <c r="AN66" s="51">
        <v>544.95000000000005</v>
      </c>
      <c r="AO66" s="51">
        <v>518.41999999999996</v>
      </c>
      <c r="AP66" s="51">
        <v>808.11</v>
      </c>
      <c r="AQ66" s="51">
        <v>871.69</v>
      </c>
      <c r="AR66" s="51">
        <v>947.07</v>
      </c>
      <c r="AS66" s="51">
        <v>852.12</v>
      </c>
      <c r="AT66" s="51">
        <v>816.14</v>
      </c>
      <c r="AU66" s="51">
        <v>804.24</v>
      </c>
      <c r="AV66" s="53">
        <v>2027.6</v>
      </c>
      <c r="AW66" s="53">
        <v>2423.5100000000002</v>
      </c>
      <c r="AX66" s="51">
        <v>452.43</v>
      </c>
      <c r="AY66" s="51">
        <v>886.83</v>
      </c>
      <c r="AZ66" s="51">
        <v>440.36</v>
      </c>
      <c r="BA66" s="51">
        <v>489.38</v>
      </c>
      <c r="BB66" s="51">
        <v>422.12</v>
      </c>
      <c r="BC66" s="51">
        <v>459.48</v>
      </c>
      <c r="BD66" s="51">
        <v>559.62</v>
      </c>
      <c r="BE66" s="51">
        <v>534.49</v>
      </c>
      <c r="BF66" s="51">
        <v>607.25</v>
      </c>
      <c r="BG66" s="53">
        <v>1413.84</v>
      </c>
      <c r="BH66" s="51">
        <v>351.25</v>
      </c>
      <c r="BI66" s="51">
        <v>416.98</v>
      </c>
      <c r="BJ66" s="51">
        <v>481.55</v>
      </c>
      <c r="BK66" s="51">
        <v>351.11</v>
      </c>
      <c r="BL66" s="51">
        <v>158.66999999999999</v>
      </c>
      <c r="BM66" s="51">
        <v>154.81</v>
      </c>
      <c r="BN66" s="51">
        <v>123.17</v>
      </c>
      <c r="BO66" s="51">
        <v>128.35</v>
      </c>
      <c r="BP66" s="51">
        <v>104.68</v>
      </c>
      <c r="BQ66" s="51">
        <v>137.54</v>
      </c>
      <c r="BR66" s="51">
        <v>109.28</v>
      </c>
      <c r="BS66" s="51">
        <v>235.27</v>
      </c>
      <c r="BT66" s="53">
        <v>1502.92</v>
      </c>
      <c r="BU66" s="51">
        <v>231.2</v>
      </c>
      <c r="BV66" s="51">
        <v>211.43</v>
      </c>
      <c r="BW66" s="51">
        <v>546.21</v>
      </c>
      <c r="BX66" s="51">
        <v>456.82</v>
      </c>
      <c r="BY66" s="53">
        <v>1465.54</v>
      </c>
      <c r="BZ66" s="51">
        <v>150.77000000000001</v>
      </c>
      <c r="CA66" s="51">
        <v>141.66</v>
      </c>
      <c r="CB66" s="51">
        <v>67.650000000000006</v>
      </c>
      <c r="CC66" s="51">
        <v>29.7</v>
      </c>
      <c r="CD66" s="51">
        <v>34.43</v>
      </c>
      <c r="CE66" s="53">
        <v>1061.81</v>
      </c>
      <c r="CF66" s="51">
        <v>62.32</v>
      </c>
      <c r="CG66" s="51">
        <v>29.7</v>
      </c>
      <c r="CH66" s="51">
        <v>43.05</v>
      </c>
      <c r="CI66" s="51">
        <v>183.14</v>
      </c>
      <c r="CJ66" s="51">
        <v>168.38</v>
      </c>
      <c r="CK66" s="51">
        <v>90.46</v>
      </c>
      <c r="CL66" s="51">
        <v>240.83</v>
      </c>
      <c r="CM66" s="51">
        <v>214.75</v>
      </c>
      <c r="CN66" s="51">
        <v>170.49</v>
      </c>
      <c r="CO66" s="51">
        <v>174.43</v>
      </c>
      <c r="CP66" s="51">
        <v>72.930000000000007</v>
      </c>
      <c r="CQ66" s="51">
        <v>158.1</v>
      </c>
      <c r="CR66" s="51">
        <v>471.41</v>
      </c>
      <c r="CS66" s="51">
        <v>273.70999999999998</v>
      </c>
      <c r="CT66" s="51">
        <v>137.55000000000001</v>
      </c>
      <c r="CU66" s="51">
        <v>119.37</v>
      </c>
      <c r="CV66" s="51">
        <v>141.22999999999999</v>
      </c>
      <c r="CW66" s="51">
        <v>251.86</v>
      </c>
      <c r="CX66" s="51">
        <v>190.31</v>
      </c>
      <c r="CY66" s="51">
        <v>155.72</v>
      </c>
      <c r="CZ66" s="51">
        <v>166.86</v>
      </c>
      <c r="DA66" s="51">
        <v>99.18</v>
      </c>
      <c r="DB66" s="51">
        <v>86.39</v>
      </c>
      <c r="DC66" s="51"/>
      <c r="DD66" s="51"/>
      <c r="DE66" s="51"/>
      <c r="DF66" s="51"/>
      <c r="DG66" s="51"/>
      <c r="DH66" s="53">
        <v>85838.65</v>
      </c>
    </row>
    <row r="67" spans="1:112" ht="16.5" thickTop="1" thickBot="1" x14ac:dyDescent="0.3">
      <c r="A67" s="50" t="s">
        <v>61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</row>
    <row r="68" spans="1:112" ht="16.5" thickTop="1" thickBot="1" x14ac:dyDescent="0.3">
      <c r="A68" s="50" t="s">
        <v>62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>
        <v>22.39</v>
      </c>
      <c r="BG68" s="51"/>
      <c r="BH68" s="51">
        <v>73.47</v>
      </c>
      <c r="BI68" s="51">
        <v>54.98</v>
      </c>
      <c r="BJ68" s="51">
        <v>99.6</v>
      </c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>
        <v>250.44</v>
      </c>
    </row>
    <row r="69" spans="1:112" ht="16.5" thickTop="1" thickBot="1" x14ac:dyDescent="0.3">
      <c r="A69" s="50" t="s">
        <v>63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>
        <v>15</v>
      </c>
      <c r="BB69" s="51"/>
      <c r="BC69" s="51"/>
      <c r="BD69" s="51">
        <v>14.98</v>
      </c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>
        <v>34</v>
      </c>
      <c r="BT69" s="51">
        <v>500</v>
      </c>
      <c r="BU69" s="51">
        <v>250</v>
      </c>
      <c r="BV69" s="53">
        <v>1423.46</v>
      </c>
      <c r="BW69" s="51"/>
      <c r="BX69" s="51">
        <v>700</v>
      </c>
      <c r="BY69" s="51">
        <v>700</v>
      </c>
      <c r="BZ69" s="51">
        <v>700</v>
      </c>
      <c r="CA69" s="51"/>
      <c r="CB69" s="51"/>
      <c r="CC69" s="51">
        <v>10</v>
      </c>
      <c r="CD69" s="51"/>
      <c r="CE69" s="51"/>
      <c r="CF69" s="51"/>
      <c r="CG69" s="51"/>
      <c r="CH69" s="51"/>
      <c r="CI69" s="51">
        <v>235.38</v>
      </c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>
        <v>325</v>
      </c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3">
        <v>4907.82</v>
      </c>
    </row>
    <row r="70" spans="1:112" ht="16.5" thickTop="1" thickBot="1" x14ac:dyDescent="0.3">
      <c r="A70" s="50" t="s">
        <v>64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>
        <v>340</v>
      </c>
      <c r="CL70" s="51">
        <v>180</v>
      </c>
      <c r="CM70" s="51">
        <v>180</v>
      </c>
      <c r="CN70" s="51">
        <v>180</v>
      </c>
      <c r="CO70" s="51">
        <v>180</v>
      </c>
      <c r="CP70" s="51">
        <v>180</v>
      </c>
      <c r="CQ70" s="51">
        <v>180</v>
      </c>
      <c r="CR70" s="51">
        <v>180</v>
      </c>
      <c r="CS70" s="51">
        <v>180</v>
      </c>
      <c r="CT70" s="51">
        <v>380</v>
      </c>
      <c r="CU70" s="51">
        <v>180</v>
      </c>
      <c r="CV70" s="51"/>
      <c r="CW70" s="51">
        <v>180</v>
      </c>
      <c r="CX70" s="51">
        <v>180</v>
      </c>
      <c r="CY70" s="51">
        <v>180</v>
      </c>
      <c r="CZ70" s="51">
        <v>180</v>
      </c>
      <c r="DA70" s="51">
        <v>180</v>
      </c>
      <c r="DB70" s="51">
        <v>180</v>
      </c>
      <c r="DC70" s="51">
        <v>180</v>
      </c>
      <c r="DD70" s="51"/>
      <c r="DE70" s="51"/>
      <c r="DF70" s="51"/>
      <c r="DG70" s="51"/>
      <c r="DH70" s="53">
        <v>3600</v>
      </c>
    </row>
    <row r="71" spans="1:112" ht="16.5" thickTop="1" thickBot="1" x14ac:dyDescent="0.3">
      <c r="A71" s="50" t="s">
        <v>65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>
        <v>45</v>
      </c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>
        <v>74</v>
      </c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>
        <v>119</v>
      </c>
    </row>
    <row r="72" spans="1:112" ht="16.5" thickTop="1" thickBot="1" x14ac:dyDescent="0.3">
      <c r="A72" s="50" t="s">
        <v>66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>
        <v>150</v>
      </c>
      <c r="BB72" s="51"/>
      <c r="BC72" s="51">
        <v>150</v>
      </c>
      <c r="BD72" s="51">
        <v>300</v>
      </c>
      <c r="BE72" s="51">
        <v>500</v>
      </c>
      <c r="BF72" s="51">
        <v>350</v>
      </c>
      <c r="BG72" s="51">
        <v>300</v>
      </c>
      <c r="BH72" s="51">
        <v>300</v>
      </c>
      <c r="BI72" s="51">
        <v>300</v>
      </c>
      <c r="BJ72" s="51">
        <v>300</v>
      </c>
      <c r="BK72" s="51">
        <v>300.7</v>
      </c>
      <c r="BL72" s="51">
        <v>300</v>
      </c>
      <c r="BM72" s="51">
        <v>300</v>
      </c>
      <c r="BN72" s="51">
        <v>300</v>
      </c>
      <c r="BO72" s="51">
        <v>300</v>
      </c>
      <c r="BP72" s="51">
        <v>300</v>
      </c>
      <c r="BQ72" s="51">
        <v>450</v>
      </c>
      <c r="BR72" s="51">
        <v>150</v>
      </c>
      <c r="BS72" s="51">
        <v>150</v>
      </c>
      <c r="BT72" s="51">
        <v>150</v>
      </c>
      <c r="BU72" s="51">
        <v>150</v>
      </c>
      <c r="BV72" s="51">
        <v>150</v>
      </c>
      <c r="BW72" s="51">
        <v>150</v>
      </c>
      <c r="BX72" s="51"/>
      <c r="BY72" s="51"/>
      <c r="BZ72" s="51"/>
      <c r="CA72" s="51"/>
      <c r="CB72" s="51">
        <v>150</v>
      </c>
      <c r="CC72" s="51">
        <v>150</v>
      </c>
      <c r="CD72" s="51">
        <v>150</v>
      </c>
      <c r="CE72" s="51">
        <v>150</v>
      </c>
      <c r="CF72" s="51">
        <v>150</v>
      </c>
      <c r="CG72" s="51">
        <v>150</v>
      </c>
      <c r="CH72" s="51">
        <v>150</v>
      </c>
      <c r="CI72" s="51">
        <v>150</v>
      </c>
      <c r="CJ72" s="51">
        <v>150</v>
      </c>
      <c r="CK72" s="51">
        <v>150</v>
      </c>
      <c r="CL72" s="51">
        <v>150</v>
      </c>
      <c r="CM72" s="51">
        <v>150</v>
      </c>
      <c r="CN72" s="51">
        <v>150</v>
      </c>
      <c r="CO72" s="51">
        <v>150</v>
      </c>
      <c r="CP72" s="51">
        <v>150</v>
      </c>
      <c r="CQ72" s="51">
        <v>150</v>
      </c>
      <c r="CR72" s="51">
        <v>150</v>
      </c>
      <c r="CS72" s="51">
        <v>157</v>
      </c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3">
        <v>8507.7000000000007</v>
      </c>
    </row>
    <row r="73" spans="1:112" ht="16.5" thickTop="1" thickBot="1" x14ac:dyDescent="0.3">
      <c r="A73" s="50" t="s">
        <v>67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>
        <v>25</v>
      </c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>
        <v>142.46</v>
      </c>
      <c r="CM73" s="51">
        <v>39.9</v>
      </c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>
        <v>63.05</v>
      </c>
      <c r="CZ73" s="51"/>
      <c r="DA73" s="51"/>
      <c r="DB73" s="51"/>
      <c r="DC73" s="51"/>
      <c r="DD73" s="51"/>
      <c r="DE73" s="51"/>
      <c r="DF73" s="51"/>
      <c r="DG73" s="51"/>
      <c r="DH73" s="51">
        <v>270.41000000000003</v>
      </c>
    </row>
    <row r="74" spans="1:112" ht="16.5" thickTop="1" thickBot="1" x14ac:dyDescent="0.3">
      <c r="A74" s="50" t="s">
        <v>68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>
        <v>85</v>
      </c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>
        <v>235.66</v>
      </c>
      <c r="CH74" s="51"/>
      <c r="CI74" s="51">
        <v>375.16</v>
      </c>
      <c r="CJ74" s="51">
        <v>139.5</v>
      </c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>
        <v>835.32</v>
      </c>
    </row>
    <row r="75" spans="1:112" ht="16.5" thickTop="1" thickBot="1" x14ac:dyDescent="0.3">
      <c r="A75" s="50" t="s">
        <v>69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>
        <v>20</v>
      </c>
      <c r="BB75" s="51"/>
      <c r="BC75" s="51"/>
      <c r="BD75" s="51"/>
      <c r="BE75" s="51"/>
      <c r="BF75" s="51"/>
      <c r="BG75" s="51"/>
      <c r="BH75" s="51">
        <v>45</v>
      </c>
      <c r="BI75" s="51"/>
      <c r="BJ75" s="51">
        <v>25</v>
      </c>
      <c r="BK75" s="51">
        <v>25</v>
      </c>
      <c r="BL75" s="51">
        <v>20</v>
      </c>
      <c r="BM75" s="51">
        <v>25</v>
      </c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>
        <v>40</v>
      </c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>
        <v>200</v>
      </c>
    </row>
    <row r="76" spans="1:112" ht="16.5" thickTop="1" thickBot="1" x14ac:dyDescent="0.3">
      <c r="A76" s="50" t="s">
        <v>70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>
        <v>111.88</v>
      </c>
      <c r="AZ76" s="51">
        <v>44</v>
      </c>
      <c r="BA76" s="51"/>
      <c r="BB76" s="51">
        <v>119</v>
      </c>
      <c r="BC76" s="51">
        <v>13</v>
      </c>
      <c r="BD76" s="51">
        <v>159.4</v>
      </c>
      <c r="BE76" s="51">
        <v>124.45</v>
      </c>
      <c r="BF76" s="51">
        <v>58.9</v>
      </c>
      <c r="BG76" s="51">
        <v>35.5</v>
      </c>
      <c r="BH76" s="51">
        <v>32</v>
      </c>
      <c r="BI76" s="51">
        <v>120.76</v>
      </c>
      <c r="BJ76" s="51">
        <v>192.07</v>
      </c>
      <c r="BK76" s="51">
        <v>75.8</v>
      </c>
      <c r="BL76" s="51">
        <v>102.28</v>
      </c>
      <c r="BM76" s="51">
        <v>127.65</v>
      </c>
      <c r="BN76" s="51">
        <v>191.65</v>
      </c>
      <c r="BO76" s="51">
        <v>32</v>
      </c>
      <c r="BP76" s="51">
        <v>32</v>
      </c>
      <c r="BQ76" s="51">
        <v>32</v>
      </c>
      <c r="BR76" s="51">
        <v>75.05</v>
      </c>
      <c r="BS76" s="51">
        <v>158.19999999999999</v>
      </c>
      <c r="BT76" s="51">
        <v>70.5</v>
      </c>
      <c r="BU76" s="51">
        <v>32.72</v>
      </c>
      <c r="BV76" s="51">
        <v>177.55</v>
      </c>
      <c r="BW76" s="51"/>
      <c r="BX76" s="51">
        <v>177.15</v>
      </c>
      <c r="BY76" s="51">
        <v>132.75</v>
      </c>
      <c r="BZ76" s="51">
        <v>34</v>
      </c>
      <c r="CA76" s="51">
        <v>34</v>
      </c>
      <c r="CB76" s="51">
        <v>109.65</v>
      </c>
      <c r="CC76" s="51">
        <v>50</v>
      </c>
      <c r="CD76" s="51"/>
      <c r="CE76" s="51">
        <v>35</v>
      </c>
      <c r="CF76" s="51">
        <v>35</v>
      </c>
      <c r="CG76" s="51">
        <v>35</v>
      </c>
      <c r="CH76" s="51">
        <v>35</v>
      </c>
      <c r="CI76" s="51"/>
      <c r="CJ76" s="51"/>
      <c r="CK76" s="51"/>
      <c r="CL76" s="51"/>
      <c r="CM76" s="51"/>
      <c r="CN76" s="51">
        <v>89.99</v>
      </c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3">
        <v>2885.9</v>
      </c>
    </row>
    <row r="77" spans="1:112" ht="16.5" thickTop="1" thickBot="1" x14ac:dyDescent="0.3">
      <c r="A77" s="50" t="s">
        <v>71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>
        <v>111.88</v>
      </c>
      <c r="AZ77" s="51">
        <v>44</v>
      </c>
      <c r="BA77" s="51">
        <v>255</v>
      </c>
      <c r="BB77" s="51">
        <v>119</v>
      </c>
      <c r="BC77" s="51">
        <v>163</v>
      </c>
      <c r="BD77" s="51">
        <v>474.38</v>
      </c>
      <c r="BE77" s="51">
        <v>624.45000000000005</v>
      </c>
      <c r="BF77" s="51">
        <v>431.29</v>
      </c>
      <c r="BG77" s="51">
        <v>420.5</v>
      </c>
      <c r="BH77" s="51">
        <v>450.47</v>
      </c>
      <c r="BI77" s="51">
        <v>475.74</v>
      </c>
      <c r="BJ77" s="51">
        <v>616.66999999999996</v>
      </c>
      <c r="BK77" s="51">
        <v>401.5</v>
      </c>
      <c r="BL77" s="51">
        <v>422.28</v>
      </c>
      <c r="BM77" s="51">
        <v>452.65</v>
      </c>
      <c r="BN77" s="51">
        <v>491.65</v>
      </c>
      <c r="BO77" s="51">
        <v>332</v>
      </c>
      <c r="BP77" s="51">
        <v>332</v>
      </c>
      <c r="BQ77" s="51">
        <v>482</v>
      </c>
      <c r="BR77" s="51">
        <v>225.05</v>
      </c>
      <c r="BS77" s="51">
        <v>342.2</v>
      </c>
      <c r="BT77" s="51">
        <v>720.5</v>
      </c>
      <c r="BU77" s="51">
        <v>432.72</v>
      </c>
      <c r="BV77" s="53">
        <v>1751.01</v>
      </c>
      <c r="BW77" s="51">
        <v>150</v>
      </c>
      <c r="BX77" s="51">
        <v>877.15</v>
      </c>
      <c r="BY77" s="51">
        <v>832.75</v>
      </c>
      <c r="BZ77" s="51">
        <v>734</v>
      </c>
      <c r="CA77" s="51">
        <v>34</v>
      </c>
      <c r="CB77" s="51">
        <v>259.64999999999998</v>
      </c>
      <c r="CC77" s="51">
        <v>210</v>
      </c>
      <c r="CD77" s="51">
        <v>150</v>
      </c>
      <c r="CE77" s="51">
        <v>185</v>
      </c>
      <c r="CF77" s="51">
        <v>185</v>
      </c>
      <c r="CG77" s="51">
        <v>420.66</v>
      </c>
      <c r="CH77" s="51">
        <v>185</v>
      </c>
      <c r="CI77" s="51">
        <v>760.54</v>
      </c>
      <c r="CJ77" s="51">
        <v>329.5</v>
      </c>
      <c r="CK77" s="51">
        <v>490</v>
      </c>
      <c r="CL77" s="51">
        <v>472.46</v>
      </c>
      <c r="CM77" s="51">
        <v>443.9</v>
      </c>
      <c r="CN77" s="51">
        <v>419.99</v>
      </c>
      <c r="CO77" s="51">
        <v>330</v>
      </c>
      <c r="CP77" s="51">
        <v>330</v>
      </c>
      <c r="CQ77" s="51">
        <v>330</v>
      </c>
      <c r="CR77" s="51">
        <v>330</v>
      </c>
      <c r="CS77" s="51">
        <v>337</v>
      </c>
      <c r="CT77" s="51">
        <v>705</v>
      </c>
      <c r="CU77" s="51">
        <v>180</v>
      </c>
      <c r="CV77" s="51"/>
      <c r="CW77" s="51">
        <v>180</v>
      </c>
      <c r="CX77" s="51">
        <v>180</v>
      </c>
      <c r="CY77" s="51">
        <v>243.05</v>
      </c>
      <c r="CZ77" s="51">
        <v>180</v>
      </c>
      <c r="DA77" s="51">
        <v>180</v>
      </c>
      <c r="DB77" s="51">
        <v>180</v>
      </c>
      <c r="DC77" s="51">
        <v>180</v>
      </c>
      <c r="DD77" s="51"/>
      <c r="DE77" s="51"/>
      <c r="DF77" s="51"/>
      <c r="DG77" s="51"/>
      <c r="DH77" s="53">
        <v>21576.59</v>
      </c>
    </row>
    <row r="78" spans="1:112" ht="16.5" thickTop="1" thickBot="1" x14ac:dyDescent="0.3">
      <c r="A78" s="50" t="s">
        <v>72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</row>
    <row r="79" spans="1:112" ht="16.5" thickTop="1" thickBot="1" x14ac:dyDescent="0.3">
      <c r="A79" s="50" t="s">
        <v>73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>
        <v>4.9000000000000004</v>
      </c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>
        <v>20</v>
      </c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>
        <v>27</v>
      </c>
      <c r="BK79" s="51"/>
      <c r="BL79" s="51">
        <v>84</v>
      </c>
      <c r="BM79" s="51">
        <v>35</v>
      </c>
      <c r="BN79" s="51"/>
      <c r="BO79" s="51">
        <v>10</v>
      </c>
      <c r="BP79" s="51"/>
      <c r="BQ79" s="51"/>
      <c r="BR79" s="51"/>
      <c r="BS79" s="51"/>
      <c r="BT79" s="51"/>
      <c r="BU79" s="51"/>
      <c r="BV79" s="51">
        <v>18.5</v>
      </c>
      <c r="BW79" s="51"/>
      <c r="BX79" s="51">
        <v>33</v>
      </c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>
        <v>232.4</v>
      </c>
    </row>
    <row r="80" spans="1:112" ht="16.5" thickTop="1" thickBot="1" x14ac:dyDescent="0.3">
      <c r="A80" s="50" t="s">
        <v>74</v>
      </c>
      <c r="B80" s="51"/>
      <c r="C80" s="51"/>
      <c r="D80" s="51">
        <v>56</v>
      </c>
      <c r="E80" s="51"/>
      <c r="F80" s="51"/>
      <c r="G80" s="51">
        <v>328.8</v>
      </c>
      <c r="H80" s="51">
        <v>101</v>
      </c>
      <c r="I80" s="51">
        <v>22</v>
      </c>
      <c r="J80" s="51"/>
      <c r="K80" s="51"/>
      <c r="L80" s="51"/>
      <c r="M80" s="51"/>
      <c r="N80" s="51">
        <v>97</v>
      </c>
      <c r="O80" s="51">
        <v>97</v>
      </c>
      <c r="P80" s="51">
        <v>312</v>
      </c>
      <c r="Q80" s="51">
        <v>164</v>
      </c>
      <c r="R80" s="51">
        <v>189</v>
      </c>
      <c r="S80" s="51">
        <v>164</v>
      </c>
      <c r="T80" s="51">
        <v>50</v>
      </c>
      <c r="U80" s="51"/>
      <c r="V80" s="51">
        <v>32</v>
      </c>
      <c r="W80" s="51"/>
      <c r="X80" s="51"/>
      <c r="Y80" s="51"/>
      <c r="Z80" s="51"/>
      <c r="AA80" s="51"/>
      <c r="AB80" s="51">
        <v>8</v>
      </c>
      <c r="AC80" s="51"/>
      <c r="AD80" s="51">
        <v>281</v>
      </c>
      <c r="AE80" s="51">
        <v>379.7</v>
      </c>
      <c r="AF80" s="51">
        <v>260</v>
      </c>
      <c r="AG80" s="51">
        <v>225</v>
      </c>
      <c r="AH80" s="51">
        <v>208</v>
      </c>
      <c r="AI80" s="51"/>
      <c r="AJ80" s="51">
        <v>8</v>
      </c>
      <c r="AK80" s="51">
        <v>20</v>
      </c>
      <c r="AL80" s="51"/>
      <c r="AM80" s="51"/>
      <c r="AN80" s="51"/>
      <c r="AO80" s="51"/>
      <c r="AP80" s="51"/>
      <c r="AQ80" s="51"/>
      <c r="AR80" s="51"/>
      <c r="AS80" s="51"/>
      <c r="AT80" s="51">
        <v>62</v>
      </c>
      <c r="AU80" s="51"/>
      <c r="AV80" s="51"/>
      <c r="AW80" s="51"/>
      <c r="AX80" s="51"/>
      <c r="AY80" s="51"/>
      <c r="AZ80" s="51"/>
      <c r="BA80" s="51">
        <v>10</v>
      </c>
      <c r="BB80" s="51">
        <v>8</v>
      </c>
      <c r="BC80" s="51"/>
      <c r="BD80" s="51"/>
      <c r="BE80" s="51"/>
      <c r="BF80" s="51">
        <v>15</v>
      </c>
      <c r="BG80" s="51"/>
      <c r="BH80" s="51">
        <v>47</v>
      </c>
      <c r="BI80" s="51">
        <v>175</v>
      </c>
      <c r="BJ80" s="51">
        <v>20</v>
      </c>
      <c r="BK80" s="51">
        <v>97</v>
      </c>
      <c r="BL80" s="51">
        <v>626.20000000000005</v>
      </c>
      <c r="BM80" s="51">
        <v>576.20000000000005</v>
      </c>
      <c r="BN80" s="51">
        <v>907.1</v>
      </c>
      <c r="BO80" s="51">
        <v>942.32</v>
      </c>
      <c r="BP80" s="51">
        <v>265</v>
      </c>
      <c r="BQ80" s="51">
        <v>49</v>
      </c>
      <c r="BR80" s="51">
        <v>15</v>
      </c>
      <c r="BS80" s="51">
        <v>80</v>
      </c>
      <c r="BT80" s="51"/>
      <c r="BU80" s="51">
        <v>20</v>
      </c>
      <c r="BV80" s="51"/>
      <c r="BW80" s="51">
        <v>8.9499999999999993</v>
      </c>
      <c r="BX80" s="51"/>
      <c r="BY80" s="51"/>
      <c r="BZ80" s="51">
        <v>30</v>
      </c>
      <c r="CA80" s="51">
        <v>30</v>
      </c>
      <c r="CB80" s="51"/>
      <c r="CC80" s="51"/>
      <c r="CD80" s="51">
        <v>25</v>
      </c>
      <c r="CE80" s="51"/>
      <c r="CF80" s="51"/>
      <c r="CG80" s="51">
        <v>20</v>
      </c>
      <c r="CH80" s="51"/>
      <c r="CI80" s="51">
        <v>70</v>
      </c>
      <c r="CJ80" s="51"/>
      <c r="CK80" s="51">
        <v>50</v>
      </c>
      <c r="CL80" s="51"/>
      <c r="CM80" s="51">
        <v>115</v>
      </c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3">
        <v>7266.27</v>
      </c>
    </row>
    <row r="81" spans="1:112" ht="16.5" thickTop="1" thickBot="1" x14ac:dyDescent="0.3">
      <c r="A81" s="50" t="s">
        <v>75</v>
      </c>
      <c r="B81" s="51"/>
      <c r="C81" s="51"/>
      <c r="D81" s="51"/>
      <c r="E81" s="51"/>
      <c r="F81" s="51"/>
      <c r="G81" s="51"/>
      <c r="H81" s="51"/>
      <c r="I81" s="51"/>
      <c r="J81" s="51"/>
      <c r="K81" s="51">
        <v>258.3</v>
      </c>
      <c r="L81" s="51">
        <v>151</v>
      </c>
      <c r="M81" s="51">
        <v>350.8</v>
      </c>
      <c r="N81" s="51">
        <v>157.9</v>
      </c>
      <c r="O81" s="51">
        <v>153.30000000000001</v>
      </c>
      <c r="P81" s="51">
        <v>167.3</v>
      </c>
      <c r="Q81" s="51"/>
      <c r="R81" s="51">
        <v>334.6</v>
      </c>
      <c r="S81" s="51"/>
      <c r="T81" s="51">
        <v>334.6</v>
      </c>
      <c r="U81" s="51">
        <v>167.3</v>
      </c>
      <c r="V81" s="51">
        <v>171.91</v>
      </c>
      <c r="W81" s="51">
        <v>167.3</v>
      </c>
      <c r="X81" s="51">
        <v>397.1</v>
      </c>
      <c r="Y81" s="51">
        <v>167.3</v>
      </c>
      <c r="Z81" s="51">
        <v>167.3</v>
      </c>
      <c r="AA81" s="51">
        <v>167.3</v>
      </c>
      <c r="AB81" s="51">
        <v>195</v>
      </c>
      <c r="AC81" s="51">
        <v>195</v>
      </c>
      <c r="AD81" s="51">
        <v>199.53</v>
      </c>
      <c r="AE81" s="51">
        <v>195</v>
      </c>
      <c r="AF81" s="51">
        <v>195</v>
      </c>
      <c r="AG81" s="51">
        <v>195</v>
      </c>
      <c r="AH81" s="51">
        <v>195</v>
      </c>
      <c r="AI81" s="51">
        <v>195</v>
      </c>
      <c r="AJ81" s="51">
        <v>195</v>
      </c>
      <c r="AK81" s="51">
        <v>462.5</v>
      </c>
      <c r="AL81" s="51">
        <v>195</v>
      </c>
      <c r="AM81" s="51">
        <v>195</v>
      </c>
      <c r="AN81" s="51">
        <v>255</v>
      </c>
      <c r="AO81" s="51">
        <v>255</v>
      </c>
      <c r="AP81" s="51">
        <v>255</v>
      </c>
      <c r="AQ81" s="51">
        <v>255</v>
      </c>
      <c r="AR81" s="51">
        <v>305</v>
      </c>
      <c r="AS81" s="51">
        <v>305</v>
      </c>
      <c r="AT81" s="51">
        <v>255</v>
      </c>
      <c r="AU81" s="51">
        <v>305</v>
      </c>
      <c r="AV81" s="51">
        <v>305</v>
      </c>
      <c r="AW81" s="51">
        <v>255</v>
      </c>
      <c r="AX81" s="51">
        <v>578</v>
      </c>
      <c r="AY81" s="51">
        <v>380</v>
      </c>
      <c r="AZ81" s="51">
        <v>292</v>
      </c>
      <c r="BA81" s="51">
        <v>292</v>
      </c>
      <c r="BB81" s="51">
        <v>300</v>
      </c>
      <c r="BC81" s="51">
        <v>298.5</v>
      </c>
      <c r="BD81" s="51">
        <v>292</v>
      </c>
      <c r="BE81" s="51">
        <v>292</v>
      </c>
      <c r="BF81" s="51">
        <v>292</v>
      </c>
      <c r="BG81" s="51">
        <v>292</v>
      </c>
      <c r="BH81" s="51">
        <v>292</v>
      </c>
      <c r="BI81" s="51">
        <v>292</v>
      </c>
      <c r="BJ81" s="51">
        <v>726.45</v>
      </c>
      <c r="BK81" s="51">
        <v>292</v>
      </c>
      <c r="BL81" s="51">
        <v>313.32</v>
      </c>
      <c r="BM81" s="51">
        <v>313.32</v>
      </c>
      <c r="BN81" s="51">
        <v>313.32</v>
      </c>
      <c r="BO81" s="51">
        <v>313.32</v>
      </c>
      <c r="BP81" s="51">
        <v>313.32</v>
      </c>
      <c r="BQ81" s="51">
        <v>313.32</v>
      </c>
      <c r="BR81" s="51">
        <v>313.32</v>
      </c>
      <c r="BS81" s="51">
        <v>313.32</v>
      </c>
      <c r="BT81" s="51">
        <v>313.32</v>
      </c>
      <c r="BU81" s="51">
        <v>313.32</v>
      </c>
      <c r="BV81" s="51">
        <v>313.32</v>
      </c>
      <c r="BW81" s="51">
        <v>313.32</v>
      </c>
      <c r="BX81" s="51">
        <v>843.95</v>
      </c>
      <c r="BY81" s="51"/>
      <c r="BZ81" s="51">
        <v>350</v>
      </c>
      <c r="CA81" s="51">
        <v>350</v>
      </c>
      <c r="CB81" s="51">
        <v>350</v>
      </c>
      <c r="CC81" s="51">
        <v>350</v>
      </c>
      <c r="CD81" s="51">
        <v>350</v>
      </c>
      <c r="CE81" s="51">
        <v>350</v>
      </c>
      <c r="CF81" s="51">
        <v>350</v>
      </c>
      <c r="CG81" s="51">
        <v>350</v>
      </c>
      <c r="CH81" s="51"/>
      <c r="CI81" s="51">
        <v>350</v>
      </c>
      <c r="CJ81" s="51">
        <v>350</v>
      </c>
      <c r="CK81" s="51">
        <v>350</v>
      </c>
      <c r="CL81" s="51">
        <v>350</v>
      </c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3">
        <v>22390.080000000002</v>
      </c>
    </row>
    <row r="82" spans="1:112" ht="16.5" thickTop="1" thickBot="1" x14ac:dyDescent="0.3">
      <c r="A82" s="50" t="s">
        <v>76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>
        <v>49.99</v>
      </c>
      <c r="P82" s="51"/>
      <c r="Q82" s="51"/>
      <c r="R82" s="51"/>
      <c r="S82" s="51"/>
      <c r="T82" s="51">
        <v>18</v>
      </c>
      <c r="U82" s="51"/>
      <c r="V82" s="51"/>
      <c r="W82" s="51">
        <v>184.99</v>
      </c>
      <c r="X82" s="51">
        <v>93</v>
      </c>
      <c r="Y82" s="51">
        <v>68</v>
      </c>
      <c r="Z82" s="51"/>
      <c r="AA82" s="51"/>
      <c r="AB82" s="51"/>
      <c r="AC82" s="51"/>
      <c r="AD82" s="51"/>
      <c r="AE82" s="51"/>
      <c r="AF82" s="51"/>
      <c r="AG82" s="51"/>
      <c r="AH82" s="51"/>
      <c r="AI82" s="51">
        <v>100</v>
      </c>
      <c r="AJ82" s="51"/>
      <c r="AK82" s="51">
        <v>65</v>
      </c>
      <c r="AL82" s="51"/>
      <c r="AM82" s="51">
        <v>223.8</v>
      </c>
      <c r="AN82" s="51">
        <v>48</v>
      </c>
      <c r="AO82" s="51">
        <v>45</v>
      </c>
      <c r="AP82" s="51">
        <v>45</v>
      </c>
      <c r="AQ82" s="51">
        <v>51.9</v>
      </c>
      <c r="AR82" s="51">
        <v>20</v>
      </c>
      <c r="AS82" s="51">
        <v>160</v>
      </c>
      <c r="AT82" s="51"/>
      <c r="AU82" s="51">
        <v>90</v>
      </c>
      <c r="AV82" s="51">
        <v>45</v>
      </c>
      <c r="AW82" s="51">
        <v>45</v>
      </c>
      <c r="AX82" s="51">
        <v>45</v>
      </c>
      <c r="AY82" s="51"/>
      <c r="AZ82" s="51">
        <v>45</v>
      </c>
      <c r="BA82" s="51"/>
      <c r="BB82" s="51">
        <v>54.9</v>
      </c>
      <c r="BC82" s="51">
        <v>45</v>
      </c>
      <c r="BD82" s="51">
        <v>45</v>
      </c>
      <c r="BE82" s="51"/>
      <c r="BF82" s="51">
        <v>45</v>
      </c>
      <c r="BG82" s="51">
        <v>45</v>
      </c>
      <c r="BH82" s="51"/>
      <c r="BI82" s="51">
        <v>55</v>
      </c>
      <c r="BJ82" s="51">
        <v>55</v>
      </c>
      <c r="BK82" s="51">
        <v>149</v>
      </c>
      <c r="BL82" s="51">
        <v>204</v>
      </c>
      <c r="BM82" s="51">
        <v>267.48</v>
      </c>
      <c r="BN82" s="51">
        <v>197.49</v>
      </c>
      <c r="BO82" s="51">
        <v>55</v>
      </c>
      <c r="BP82" s="51">
        <v>55</v>
      </c>
      <c r="BQ82" s="51">
        <v>134</v>
      </c>
      <c r="BR82" s="51">
        <v>55</v>
      </c>
      <c r="BS82" s="51">
        <v>55</v>
      </c>
      <c r="BT82" s="51">
        <v>55</v>
      </c>
      <c r="BU82" s="51">
        <v>55</v>
      </c>
      <c r="BV82" s="51">
        <v>55</v>
      </c>
      <c r="BW82" s="51">
        <v>55</v>
      </c>
      <c r="BX82" s="51">
        <v>55</v>
      </c>
      <c r="BY82" s="51">
        <v>55</v>
      </c>
      <c r="BZ82" s="51">
        <v>84.9</v>
      </c>
      <c r="CA82" s="51">
        <v>55</v>
      </c>
      <c r="CB82" s="51">
        <v>55</v>
      </c>
      <c r="CC82" s="51">
        <v>55</v>
      </c>
      <c r="CD82" s="51">
        <v>175</v>
      </c>
      <c r="CE82" s="51">
        <v>55</v>
      </c>
      <c r="CF82" s="51">
        <v>60</v>
      </c>
      <c r="CG82" s="51">
        <v>60</v>
      </c>
      <c r="CH82" s="51">
        <v>60</v>
      </c>
      <c r="CI82" s="51">
        <v>60</v>
      </c>
      <c r="CJ82" s="51">
        <v>60</v>
      </c>
      <c r="CK82" s="51">
        <v>60</v>
      </c>
      <c r="CL82" s="51">
        <v>60</v>
      </c>
      <c r="CM82" s="51">
        <v>60</v>
      </c>
      <c r="CN82" s="51">
        <v>49.99</v>
      </c>
      <c r="CO82" s="51">
        <v>49.99</v>
      </c>
      <c r="CP82" s="51">
        <v>64.989999999999995</v>
      </c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3">
        <v>4414.42</v>
      </c>
    </row>
    <row r="83" spans="1:112" ht="16.5" thickTop="1" thickBot="1" x14ac:dyDescent="0.3">
      <c r="A83" s="50" t="s">
        <v>77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>
        <v>56.65</v>
      </c>
      <c r="AI83" s="51">
        <v>56.65</v>
      </c>
      <c r="AJ83" s="51"/>
      <c r="AK83" s="51">
        <v>38</v>
      </c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>
        <v>38</v>
      </c>
      <c r="AY83" s="51"/>
      <c r="AZ83" s="51"/>
      <c r="BA83" s="51"/>
      <c r="BB83" s="51"/>
      <c r="BC83" s="51">
        <v>10</v>
      </c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>
        <v>180</v>
      </c>
      <c r="BQ83" s="51">
        <v>180</v>
      </c>
      <c r="BR83" s="51">
        <v>360</v>
      </c>
      <c r="BS83" s="51">
        <v>540</v>
      </c>
      <c r="BT83" s="51">
        <v>180</v>
      </c>
      <c r="BU83" s="51">
        <v>360</v>
      </c>
      <c r="BV83" s="51"/>
      <c r="BW83" s="51">
        <v>610</v>
      </c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3">
        <v>2609.3000000000002</v>
      </c>
    </row>
    <row r="84" spans="1:112" ht="16.5" thickTop="1" thickBot="1" x14ac:dyDescent="0.3">
      <c r="A84" s="50" t="s">
        <v>78</v>
      </c>
      <c r="B84" s="51"/>
      <c r="C84" s="51"/>
      <c r="D84" s="51">
        <v>28.9</v>
      </c>
      <c r="E84" s="51"/>
      <c r="F84" s="51"/>
      <c r="G84" s="51"/>
      <c r="H84" s="51"/>
      <c r="I84" s="51"/>
      <c r="J84" s="51"/>
      <c r="K84" s="51">
        <v>140.65</v>
      </c>
      <c r="L84" s="51">
        <v>106.35</v>
      </c>
      <c r="M84" s="51">
        <v>38.4</v>
      </c>
      <c r="N84" s="51"/>
      <c r="O84" s="51"/>
      <c r="P84" s="51">
        <v>114.71</v>
      </c>
      <c r="Q84" s="51">
        <v>111.05</v>
      </c>
      <c r="R84" s="51">
        <v>78.349999999999994</v>
      </c>
      <c r="S84" s="51">
        <v>38</v>
      </c>
      <c r="T84" s="51"/>
      <c r="U84" s="51"/>
      <c r="V84" s="51"/>
      <c r="W84" s="51"/>
      <c r="X84" s="51"/>
      <c r="Y84" s="51"/>
      <c r="Z84" s="51"/>
      <c r="AA84" s="51">
        <v>112.77</v>
      </c>
      <c r="AB84" s="51">
        <v>7.9</v>
      </c>
      <c r="AC84" s="51">
        <v>167.25</v>
      </c>
      <c r="AD84" s="51">
        <v>167.1</v>
      </c>
      <c r="AE84" s="51">
        <v>27.71</v>
      </c>
      <c r="AF84" s="51"/>
      <c r="AG84" s="51"/>
      <c r="AH84" s="51"/>
      <c r="AI84" s="51"/>
      <c r="AJ84" s="51"/>
      <c r="AK84" s="51"/>
      <c r="AL84" s="51"/>
      <c r="AM84" s="51"/>
      <c r="AN84" s="51">
        <v>47.35</v>
      </c>
      <c r="AO84" s="51">
        <v>97.25</v>
      </c>
      <c r="AP84" s="51">
        <v>233.04</v>
      </c>
      <c r="AQ84" s="51">
        <v>151.94</v>
      </c>
      <c r="AR84" s="51">
        <v>155.94</v>
      </c>
      <c r="AS84" s="51"/>
      <c r="AT84" s="51"/>
      <c r="AU84" s="51"/>
      <c r="AV84" s="51"/>
      <c r="AW84" s="51">
        <v>30</v>
      </c>
      <c r="AX84" s="51"/>
      <c r="AY84" s="51"/>
      <c r="AZ84" s="51"/>
      <c r="BA84" s="51"/>
      <c r="BB84" s="51">
        <v>424.12</v>
      </c>
      <c r="BC84" s="51">
        <v>386.22</v>
      </c>
      <c r="BD84" s="51">
        <v>219.34</v>
      </c>
      <c r="BE84" s="51"/>
      <c r="BF84" s="51"/>
      <c r="BG84" s="51">
        <v>4.5</v>
      </c>
      <c r="BH84" s="51"/>
      <c r="BI84" s="51"/>
      <c r="BJ84" s="51"/>
      <c r="BK84" s="51"/>
      <c r="BL84" s="51"/>
      <c r="BM84" s="51">
        <v>330</v>
      </c>
      <c r="BN84" s="51">
        <v>330</v>
      </c>
      <c r="BO84" s="51"/>
      <c r="BP84" s="51">
        <v>45.4</v>
      </c>
      <c r="BQ84" s="51"/>
      <c r="BR84" s="51"/>
      <c r="BS84" s="51"/>
      <c r="BT84" s="51"/>
      <c r="BU84" s="51"/>
      <c r="BV84" s="51"/>
      <c r="BW84" s="51"/>
      <c r="BX84" s="51"/>
      <c r="BY84" s="51"/>
      <c r="BZ84" s="51">
        <v>53.7</v>
      </c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3">
        <v>3647.94</v>
      </c>
    </row>
    <row r="85" spans="1:112" ht="16.5" thickTop="1" thickBot="1" x14ac:dyDescent="0.3">
      <c r="A85" s="50" t="s">
        <v>79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>
        <v>5</v>
      </c>
      <c r="BN85" s="51">
        <v>5</v>
      </c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>
        <v>10</v>
      </c>
      <c r="CD85" s="51"/>
      <c r="CE85" s="51"/>
      <c r="CF85" s="51"/>
      <c r="CG85" s="51">
        <v>10</v>
      </c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>
        <v>30</v>
      </c>
    </row>
    <row r="86" spans="1:112" ht="16.5" thickTop="1" thickBot="1" x14ac:dyDescent="0.3">
      <c r="A86" s="50" t="s">
        <v>80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>
        <v>38</v>
      </c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>
        <v>38</v>
      </c>
    </row>
    <row r="87" spans="1:112" ht="16.5" thickTop="1" thickBot="1" x14ac:dyDescent="0.3">
      <c r="A87" s="50" t="s">
        <v>81</v>
      </c>
      <c r="B87" s="51"/>
      <c r="C87" s="51"/>
      <c r="D87" s="51">
        <v>110.24</v>
      </c>
      <c r="E87" s="51">
        <v>60</v>
      </c>
      <c r="F87" s="51"/>
      <c r="G87" s="51"/>
      <c r="H87" s="51">
        <v>69.12</v>
      </c>
      <c r="I87" s="51"/>
      <c r="J87" s="51">
        <v>10</v>
      </c>
      <c r="K87" s="51"/>
      <c r="L87" s="51"/>
      <c r="M87" s="51"/>
      <c r="N87" s="51"/>
      <c r="O87" s="51"/>
      <c r="P87" s="51">
        <v>82.49</v>
      </c>
      <c r="Q87" s="51">
        <v>82.49</v>
      </c>
      <c r="R87" s="51"/>
      <c r="S87" s="51"/>
      <c r="T87" s="51">
        <v>19.989999999999998</v>
      </c>
      <c r="U87" s="51"/>
      <c r="V87" s="51"/>
      <c r="W87" s="51"/>
      <c r="X87" s="51">
        <v>24.95</v>
      </c>
      <c r="Y87" s="51">
        <v>24.95</v>
      </c>
      <c r="Z87" s="51">
        <v>84.35</v>
      </c>
      <c r="AA87" s="51">
        <v>84.35</v>
      </c>
      <c r="AB87" s="51">
        <v>500</v>
      </c>
      <c r="AC87" s="51">
        <v>490</v>
      </c>
      <c r="AD87" s="51">
        <v>300</v>
      </c>
      <c r="AE87" s="51">
        <v>44.98</v>
      </c>
      <c r="AF87" s="51">
        <v>86.45</v>
      </c>
      <c r="AG87" s="51">
        <v>35.479999999999997</v>
      </c>
      <c r="AH87" s="51">
        <v>76.98</v>
      </c>
      <c r="AI87" s="51"/>
      <c r="AJ87" s="51"/>
      <c r="AK87" s="51">
        <v>82.98</v>
      </c>
      <c r="AL87" s="51"/>
      <c r="AM87" s="51">
        <v>35</v>
      </c>
      <c r="AN87" s="51"/>
      <c r="AO87" s="51"/>
      <c r="AP87" s="51"/>
      <c r="AQ87" s="51">
        <v>85</v>
      </c>
      <c r="AR87" s="51"/>
      <c r="AS87" s="51"/>
      <c r="AT87" s="51"/>
      <c r="AU87" s="51"/>
      <c r="AV87" s="51"/>
      <c r="AW87" s="51"/>
      <c r="AX87" s="51">
        <v>24.99</v>
      </c>
      <c r="AY87" s="51"/>
      <c r="AZ87" s="51"/>
      <c r="BA87" s="51"/>
      <c r="BB87" s="51"/>
      <c r="BC87" s="51"/>
      <c r="BD87" s="51"/>
      <c r="BE87" s="51">
        <v>40</v>
      </c>
      <c r="BF87" s="51"/>
      <c r="BG87" s="51"/>
      <c r="BH87" s="51"/>
      <c r="BI87" s="51"/>
      <c r="BJ87" s="51"/>
      <c r="BK87" s="51"/>
      <c r="BL87" s="51"/>
      <c r="BM87" s="51"/>
      <c r="BN87" s="51"/>
      <c r="BO87" s="51">
        <v>27.56</v>
      </c>
      <c r="BP87" s="51">
        <v>27.57</v>
      </c>
      <c r="BQ87" s="51"/>
      <c r="BR87" s="51"/>
      <c r="BS87" s="51"/>
      <c r="BT87" s="51"/>
      <c r="BU87" s="51"/>
      <c r="BV87" s="51"/>
      <c r="BW87" s="51"/>
      <c r="BX87" s="51"/>
      <c r="BY87" s="51">
        <v>79.900000000000006</v>
      </c>
      <c r="BZ87" s="51"/>
      <c r="CA87" s="51"/>
      <c r="CB87" s="51"/>
      <c r="CC87" s="51">
        <v>22.99</v>
      </c>
      <c r="CD87" s="51">
        <v>12.99</v>
      </c>
      <c r="CE87" s="51"/>
      <c r="CF87" s="51"/>
      <c r="CG87" s="51"/>
      <c r="CH87" s="51"/>
      <c r="CI87" s="51"/>
      <c r="CJ87" s="51"/>
      <c r="CK87" s="51"/>
      <c r="CL87" s="51"/>
      <c r="CM87" s="51"/>
      <c r="CN87" s="51">
        <v>59</v>
      </c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3">
        <v>2684.8</v>
      </c>
    </row>
    <row r="88" spans="1:112" ht="16.5" thickTop="1" thickBot="1" x14ac:dyDescent="0.3">
      <c r="A88" s="50" t="s">
        <v>82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>
        <v>20</v>
      </c>
      <c r="M88" s="51">
        <v>20</v>
      </c>
      <c r="N88" s="51">
        <v>20</v>
      </c>
      <c r="O88" s="51">
        <v>20</v>
      </c>
      <c r="P88" s="51">
        <v>10</v>
      </c>
      <c r="Q88" s="51"/>
      <c r="R88" s="51"/>
      <c r="S88" s="51">
        <v>30</v>
      </c>
      <c r="T88" s="51"/>
      <c r="U88" s="51"/>
      <c r="V88" s="51"/>
      <c r="W88" s="51">
        <v>15</v>
      </c>
      <c r="X88" s="51"/>
      <c r="Y88" s="51">
        <v>55</v>
      </c>
      <c r="Z88" s="51">
        <v>10</v>
      </c>
      <c r="AA88" s="51"/>
      <c r="AB88" s="51">
        <v>40</v>
      </c>
      <c r="AC88" s="51"/>
      <c r="AD88" s="51"/>
      <c r="AE88" s="51">
        <v>30</v>
      </c>
      <c r="AF88" s="51">
        <v>20</v>
      </c>
      <c r="AG88" s="51">
        <v>50</v>
      </c>
      <c r="AH88" s="51">
        <v>70.010000000000005</v>
      </c>
      <c r="AI88" s="51">
        <v>55</v>
      </c>
      <c r="AJ88" s="51">
        <v>30</v>
      </c>
      <c r="AK88" s="51">
        <v>55</v>
      </c>
      <c r="AL88" s="51">
        <v>15</v>
      </c>
      <c r="AM88" s="51"/>
      <c r="AN88" s="51"/>
      <c r="AO88" s="51">
        <v>40</v>
      </c>
      <c r="AP88" s="51">
        <v>20</v>
      </c>
      <c r="AQ88" s="51">
        <v>40</v>
      </c>
      <c r="AR88" s="51">
        <v>40</v>
      </c>
      <c r="AS88" s="51">
        <v>40</v>
      </c>
      <c r="AT88" s="51"/>
      <c r="AU88" s="51"/>
      <c r="AV88" s="51">
        <v>20</v>
      </c>
      <c r="AW88" s="51">
        <v>80</v>
      </c>
      <c r="AX88" s="51"/>
      <c r="AY88" s="51">
        <v>20</v>
      </c>
      <c r="AZ88" s="51"/>
      <c r="BA88" s="51"/>
      <c r="BB88" s="51">
        <v>45</v>
      </c>
      <c r="BC88" s="51"/>
      <c r="BD88" s="51">
        <v>37.9</v>
      </c>
      <c r="BE88" s="51">
        <v>80</v>
      </c>
      <c r="BF88" s="51">
        <v>50</v>
      </c>
      <c r="BG88" s="51">
        <v>20</v>
      </c>
      <c r="BH88" s="51">
        <v>65</v>
      </c>
      <c r="BI88" s="51">
        <v>20</v>
      </c>
      <c r="BJ88" s="51">
        <v>75</v>
      </c>
      <c r="BK88" s="51"/>
      <c r="BL88" s="51">
        <v>20</v>
      </c>
      <c r="BM88" s="51"/>
      <c r="BN88" s="51">
        <v>65</v>
      </c>
      <c r="BO88" s="51">
        <v>55</v>
      </c>
      <c r="BP88" s="51">
        <v>30</v>
      </c>
      <c r="BQ88" s="51">
        <v>45</v>
      </c>
      <c r="BR88" s="51">
        <v>30</v>
      </c>
      <c r="BS88" s="51"/>
      <c r="BT88" s="51">
        <v>70</v>
      </c>
      <c r="BU88" s="51"/>
      <c r="BV88" s="51">
        <v>50</v>
      </c>
      <c r="BW88" s="51"/>
      <c r="BX88" s="51">
        <v>40</v>
      </c>
      <c r="BY88" s="51"/>
      <c r="BZ88" s="51"/>
      <c r="CA88" s="51">
        <v>40</v>
      </c>
      <c r="CB88" s="51"/>
      <c r="CC88" s="51">
        <v>147</v>
      </c>
      <c r="CD88" s="51"/>
      <c r="CE88" s="51"/>
      <c r="CF88" s="51"/>
      <c r="CG88" s="51">
        <v>80</v>
      </c>
      <c r="CH88" s="51"/>
      <c r="CI88" s="51">
        <v>110</v>
      </c>
      <c r="CJ88" s="51">
        <v>40</v>
      </c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3">
        <v>2079.91</v>
      </c>
    </row>
    <row r="89" spans="1:112" ht="16.5" thickTop="1" thickBot="1" x14ac:dyDescent="0.3">
      <c r="A89" s="50" t="s">
        <v>83</v>
      </c>
      <c r="B89" s="51"/>
      <c r="C89" s="51"/>
      <c r="D89" s="51">
        <v>68.34</v>
      </c>
      <c r="E89" s="51">
        <v>68.33</v>
      </c>
      <c r="F89" s="51">
        <v>68.34</v>
      </c>
      <c r="G89" s="51"/>
      <c r="H89" s="51"/>
      <c r="I89" s="51"/>
      <c r="J89" s="51"/>
      <c r="K89" s="51"/>
      <c r="L89" s="51">
        <v>76</v>
      </c>
      <c r="M89" s="51"/>
      <c r="N89" s="51">
        <v>137.55000000000001</v>
      </c>
      <c r="O89" s="51">
        <v>192.16</v>
      </c>
      <c r="P89" s="51"/>
      <c r="Q89" s="51"/>
      <c r="R89" s="51"/>
      <c r="S89" s="51"/>
      <c r="T89" s="51"/>
      <c r="U89" s="51"/>
      <c r="V89" s="51"/>
      <c r="W89" s="51">
        <v>29.99</v>
      </c>
      <c r="X89" s="51"/>
      <c r="Y89" s="51"/>
      <c r="Z89" s="51">
        <v>60</v>
      </c>
      <c r="AA89" s="51">
        <v>112.77</v>
      </c>
      <c r="AB89" s="51"/>
      <c r="AC89" s="51">
        <v>112.77</v>
      </c>
      <c r="AD89" s="51"/>
      <c r="AE89" s="51"/>
      <c r="AF89" s="51"/>
      <c r="AG89" s="51"/>
      <c r="AH89" s="51"/>
      <c r="AI89" s="51"/>
      <c r="AJ89" s="51">
        <v>49.99</v>
      </c>
      <c r="AK89" s="51">
        <v>49.99</v>
      </c>
      <c r="AL89" s="51">
        <v>50</v>
      </c>
      <c r="AM89" s="51"/>
      <c r="AN89" s="51"/>
      <c r="AO89" s="51"/>
      <c r="AP89" s="51"/>
      <c r="AQ89" s="51">
        <v>49.99</v>
      </c>
      <c r="AR89" s="51"/>
      <c r="AS89" s="51"/>
      <c r="AT89" s="51"/>
      <c r="AU89" s="51"/>
      <c r="AV89" s="51">
        <v>219.99</v>
      </c>
      <c r="AW89" s="51"/>
      <c r="AX89" s="51">
        <v>229.9</v>
      </c>
      <c r="AY89" s="51">
        <v>230.6</v>
      </c>
      <c r="AZ89" s="51">
        <v>136.13999999999999</v>
      </c>
      <c r="BA89" s="51"/>
      <c r="BB89" s="51">
        <v>106.8</v>
      </c>
      <c r="BC89" s="51"/>
      <c r="BD89" s="51"/>
      <c r="BE89" s="51"/>
      <c r="BF89" s="51"/>
      <c r="BG89" s="51"/>
      <c r="BH89" s="51">
        <v>10</v>
      </c>
      <c r="BI89" s="51">
        <v>18.23</v>
      </c>
      <c r="BJ89" s="51">
        <v>18.23</v>
      </c>
      <c r="BK89" s="51">
        <v>74</v>
      </c>
      <c r="BL89" s="51"/>
      <c r="BM89" s="51">
        <v>89.98</v>
      </c>
      <c r="BN89" s="51"/>
      <c r="BO89" s="51"/>
      <c r="BP89" s="51"/>
      <c r="BQ89" s="51">
        <v>49.99</v>
      </c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>
        <v>219.25</v>
      </c>
      <c r="CH89" s="51"/>
      <c r="CI89" s="51">
        <v>219.25</v>
      </c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3">
        <v>2748.58</v>
      </c>
    </row>
    <row r="90" spans="1:112" ht="16.5" thickTop="1" thickBot="1" x14ac:dyDescent="0.3">
      <c r="A90" s="50" t="s">
        <v>84</v>
      </c>
      <c r="B90" s="51"/>
      <c r="C90" s="51"/>
      <c r="D90" s="51">
        <v>263.48</v>
      </c>
      <c r="E90" s="51">
        <v>128.33000000000001</v>
      </c>
      <c r="F90" s="51">
        <v>68.34</v>
      </c>
      <c r="G90" s="51">
        <v>328.8</v>
      </c>
      <c r="H90" s="51">
        <v>170.12</v>
      </c>
      <c r="I90" s="51">
        <v>22</v>
      </c>
      <c r="J90" s="51">
        <v>10</v>
      </c>
      <c r="K90" s="51">
        <v>398.95</v>
      </c>
      <c r="L90" s="51">
        <v>353.35</v>
      </c>
      <c r="M90" s="51">
        <v>409.2</v>
      </c>
      <c r="N90" s="51">
        <v>412.45</v>
      </c>
      <c r="O90" s="51">
        <v>512.45000000000005</v>
      </c>
      <c r="P90" s="51">
        <v>691.4</v>
      </c>
      <c r="Q90" s="51">
        <v>357.54</v>
      </c>
      <c r="R90" s="51">
        <v>601.95000000000005</v>
      </c>
      <c r="S90" s="51">
        <v>232</v>
      </c>
      <c r="T90" s="51">
        <v>422.59</v>
      </c>
      <c r="U90" s="51">
        <v>167.3</v>
      </c>
      <c r="V90" s="51">
        <v>203.91</v>
      </c>
      <c r="W90" s="51">
        <v>397.28</v>
      </c>
      <c r="X90" s="51">
        <v>515.04999999999995</v>
      </c>
      <c r="Y90" s="51">
        <v>315.25</v>
      </c>
      <c r="Z90" s="51">
        <v>321.64999999999998</v>
      </c>
      <c r="AA90" s="51">
        <v>477.19</v>
      </c>
      <c r="AB90" s="51">
        <v>750.9</v>
      </c>
      <c r="AC90" s="51">
        <v>965.02</v>
      </c>
      <c r="AD90" s="51">
        <v>947.63</v>
      </c>
      <c r="AE90" s="51">
        <v>677.39</v>
      </c>
      <c r="AF90" s="51">
        <v>561.45000000000005</v>
      </c>
      <c r="AG90" s="51">
        <v>505.48</v>
      </c>
      <c r="AH90" s="51">
        <v>606.64</v>
      </c>
      <c r="AI90" s="51">
        <v>406.65</v>
      </c>
      <c r="AJ90" s="51">
        <v>282.99</v>
      </c>
      <c r="AK90" s="51">
        <v>773.47</v>
      </c>
      <c r="AL90" s="51">
        <v>260</v>
      </c>
      <c r="AM90" s="51">
        <v>453.8</v>
      </c>
      <c r="AN90" s="51">
        <v>350.35</v>
      </c>
      <c r="AO90" s="51">
        <v>437.25</v>
      </c>
      <c r="AP90" s="51">
        <v>553.04</v>
      </c>
      <c r="AQ90" s="51">
        <v>633.83000000000004</v>
      </c>
      <c r="AR90" s="51">
        <v>520.94000000000005</v>
      </c>
      <c r="AS90" s="51">
        <v>525</v>
      </c>
      <c r="AT90" s="51">
        <v>317</v>
      </c>
      <c r="AU90" s="51">
        <v>395</v>
      </c>
      <c r="AV90" s="51">
        <v>589.99</v>
      </c>
      <c r="AW90" s="51">
        <v>410</v>
      </c>
      <c r="AX90" s="51">
        <v>915.89</v>
      </c>
      <c r="AY90" s="51">
        <v>630.6</v>
      </c>
      <c r="AZ90" s="51">
        <v>473.14</v>
      </c>
      <c r="BA90" s="51">
        <v>302</v>
      </c>
      <c r="BB90" s="51">
        <v>938.82</v>
      </c>
      <c r="BC90" s="51">
        <v>739.72</v>
      </c>
      <c r="BD90" s="51">
        <v>594.24</v>
      </c>
      <c r="BE90" s="51">
        <v>412</v>
      </c>
      <c r="BF90" s="51">
        <v>402</v>
      </c>
      <c r="BG90" s="51">
        <v>361.5</v>
      </c>
      <c r="BH90" s="51">
        <v>414</v>
      </c>
      <c r="BI90" s="51">
        <v>560.23</v>
      </c>
      <c r="BJ90" s="51">
        <v>921.68</v>
      </c>
      <c r="BK90" s="51">
        <v>612</v>
      </c>
      <c r="BL90" s="53">
        <v>1247.52</v>
      </c>
      <c r="BM90" s="53">
        <v>1616.98</v>
      </c>
      <c r="BN90" s="53">
        <v>1855.91</v>
      </c>
      <c r="BO90" s="53">
        <v>1403.2</v>
      </c>
      <c r="BP90" s="51">
        <v>916.29</v>
      </c>
      <c r="BQ90" s="51">
        <v>771.31</v>
      </c>
      <c r="BR90" s="51">
        <v>773.32</v>
      </c>
      <c r="BS90" s="51">
        <v>988.32</v>
      </c>
      <c r="BT90" s="51">
        <v>618.32000000000005</v>
      </c>
      <c r="BU90" s="51">
        <v>748.32</v>
      </c>
      <c r="BV90" s="51">
        <v>436.82</v>
      </c>
      <c r="BW90" s="51">
        <v>987.27</v>
      </c>
      <c r="BX90" s="51">
        <v>971.95</v>
      </c>
      <c r="BY90" s="51">
        <v>134.9</v>
      </c>
      <c r="BZ90" s="51">
        <v>518.6</v>
      </c>
      <c r="CA90" s="51">
        <v>475</v>
      </c>
      <c r="CB90" s="51">
        <v>405</v>
      </c>
      <c r="CC90" s="51">
        <v>584.99</v>
      </c>
      <c r="CD90" s="51">
        <v>562.99</v>
      </c>
      <c r="CE90" s="51">
        <v>405</v>
      </c>
      <c r="CF90" s="51">
        <v>410</v>
      </c>
      <c r="CG90" s="51">
        <v>739.25</v>
      </c>
      <c r="CH90" s="51">
        <v>60</v>
      </c>
      <c r="CI90" s="51">
        <v>809.25</v>
      </c>
      <c r="CJ90" s="51">
        <v>450</v>
      </c>
      <c r="CK90" s="51">
        <v>460</v>
      </c>
      <c r="CL90" s="51">
        <v>410</v>
      </c>
      <c r="CM90" s="51">
        <v>175</v>
      </c>
      <c r="CN90" s="51">
        <v>108.99</v>
      </c>
      <c r="CO90" s="51">
        <v>49.99</v>
      </c>
      <c r="CP90" s="51">
        <v>64.989999999999995</v>
      </c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3">
        <v>48141.7</v>
      </c>
    </row>
    <row r="91" spans="1:112" ht="16.5" thickTop="1" thickBot="1" x14ac:dyDescent="0.3">
      <c r="A91" s="50" t="s">
        <v>85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</row>
    <row r="92" spans="1:112" ht="16.5" thickTop="1" thickBot="1" x14ac:dyDescent="0.3">
      <c r="A92" s="50" t="s">
        <v>86</v>
      </c>
      <c r="B92" s="56"/>
      <c r="C92" s="56"/>
      <c r="D92" s="51"/>
      <c r="E92" s="51"/>
      <c r="F92" s="51"/>
      <c r="G92" s="51">
        <v>107.32</v>
      </c>
      <c r="H92" s="51"/>
      <c r="I92" s="51">
        <v>333.51</v>
      </c>
      <c r="J92" s="51">
        <v>73.13</v>
      </c>
      <c r="K92" s="51"/>
      <c r="L92" s="51">
        <v>106.61</v>
      </c>
      <c r="M92" s="51"/>
      <c r="N92" s="51">
        <v>91.9</v>
      </c>
      <c r="O92" s="51">
        <v>638.36</v>
      </c>
      <c r="P92" s="51">
        <v>42.89</v>
      </c>
      <c r="Q92" s="51">
        <v>248.99</v>
      </c>
      <c r="R92" s="51">
        <v>294.14999999999998</v>
      </c>
      <c r="S92" s="51"/>
      <c r="T92" s="51">
        <v>408.08</v>
      </c>
      <c r="U92" s="51">
        <v>50.26</v>
      </c>
      <c r="V92" s="51">
        <v>39.11</v>
      </c>
      <c r="W92" s="51">
        <v>218.7</v>
      </c>
      <c r="X92" s="51"/>
      <c r="Y92" s="51">
        <v>251.48</v>
      </c>
      <c r="Z92" s="51">
        <v>273.57</v>
      </c>
      <c r="AA92" s="51">
        <v>166.57</v>
      </c>
      <c r="AB92" s="51"/>
      <c r="AC92" s="51">
        <v>482.74</v>
      </c>
      <c r="AD92" s="51">
        <v>238.8</v>
      </c>
      <c r="AE92" s="51">
        <v>336.7</v>
      </c>
      <c r="AF92" s="51">
        <v>43.37</v>
      </c>
      <c r="AG92" s="51">
        <v>37.97</v>
      </c>
      <c r="AH92" s="51">
        <v>297.45</v>
      </c>
      <c r="AI92" s="51">
        <v>150.24</v>
      </c>
      <c r="AJ92" s="51">
        <v>354.03</v>
      </c>
      <c r="AK92" s="51">
        <v>5</v>
      </c>
      <c r="AL92" s="51">
        <v>163.15</v>
      </c>
      <c r="AM92" s="51">
        <v>31.22</v>
      </c>
      <c r="AN92" s="51"/>
      <c r="AO92" s="51">
        <v>41.91</v>
      </c>
      <c r="AP92" s="51"/>
      <c r="AQ92" s="51">
        <v>70.7</v>
      </c>
      <c r="AR92" s="51">
        <v>244.47</v>
      </c>
      <c r="AS92" s="51">
        <v>338.44</v>
      </c>
      <c r="AT92" s="51"/>
      <c r="AU92" s="51"/>
      <c r="AV92" s="51"/>
      <c r="AW92" s="51">
        <v>91.25</v>
      </c>
      <c r="AX92" s="51">
        <v>131.16999999999999</v>
      </c>
      <c r="AY92" s="51"/>
      <c r="AZ92" s="51"/>
      <c r="BA92" s="51"/>
      <c r="BB92" s="51"/>
      <c r="BC92" s="51"/>
      <c r="BD92" s="51">
        <v>311.69</v>
      </c>
      <c r="BE92" s="51"/>
      <c r="BF92" s="51"/>
      <c r="BG92" s="51">
        <v>118</v>
      </c>
      <c r="BH92" s="51">
        <v>239.24</v>
      </c>
      <c r="BI92" s="51">
        <v>101.57</v>
      </c>
      <c r="BJ92" s="51">
        <v>229.43</v>
      </c>
      <c r="BK92" s="51">
        <v>26.42</v>
      </c>
      <c r="BL92" s="51">
        <v>26.42</v>
      </c>
      <c r="BM92" s="51">
        <v>162.66</v>
      </c>
      <c r="BN92" s="51"/>
      <c r="BO92" s="51"/>
      <c r="BP92" s="51">
        <v>334.26</v>
      </c>
      <c r="BQ92" s="51"/>
      <c r="BR92" s="51"/>
      <c r="BS92" s="51">
        <v>373.09</v>
      </c>
      <c r="BT92" s="51"/>
      <c r="BU92" s="51">
        <v>815.17</v>
      </c>
      <c r="BV92" s="51">
        <v>213.7</v>
      </c>
      <c r="BW92" s="51">
        <v>54.07</v>
      </c>
      <c r="BX92" s="51">
        <v>207.35</v>
      </c>
      <c r="BY92" s="51">
        <v>215.7</v>
      </c>
      <c r="BZ92" s="51">
        <v>445.88</v>
      </c>
      <c r="CA92" s="51">
        <v>192.81</v>
      </c>
      <c r="CB92" s="51">
        <v>663.05</v>
      </c>
      <c r="CC92" s="51">
        <v>62.9</v>
      </c>
      <c r="CD92" s="51">
        <v>203.33</v>
      </c>
      <c r="CE92" s="51"/>
      <c r="CF92" s="51">
        <v>184.28</v>
      </c>
      <c r="CG92" s="51">
        <v>591.67999999999995</v>
      </c>
      <c r="CH92" s="51">
        <v>148.52000000000001</v>
      </c>
      <c r="CI92" s="51">
        <v>22.27</v>
      </c>
      <c r="CJ92" s="51">
        <v>222.16</v>
      </c>
      <c r="CK92" s="51">
        <v>561.86</v>
      </c>
      <c r="CL92" s="51">
        <v>35.700000000000003</v>
      </c>
      <c r="CM92" s="51">
        <v>169.27</v>
      </c>
      <c r="CN92" s="51">
        <v>311.79000000000002</v>
      </c>
      <c r="CO92" s="51">
        <v>219.83</v>
      </c>
      <c r="CP92" s="51">
        <v>403.27</v>
      </c>
      <c r="CQ92" s="51">
        <v>294.37</v>
      </c>
      <c r="CR92" s="51"/>
      <c r="CS92" s="51">
        <v>277.92</v>
      </c>
      <c r="CT92" s="51">
        <v>50.81</v>
      </c>
      <c r="CU92" s="51">
        <v>232.98</v>
      </c>
      <c r="CV92" s="51">
        <v>461.24</v>
      </c>
      <c r="CW92" s="51">
        <v>724.57</v>
      </c>
      <c r="CX92" s="51">
        <v>463.77</v>
      </c>
      <c r="CY92" s="51">
        <v>65.64</v>
      </c>
      <c r="CZ92" s="51">
        <v>513.11</v>
      </c>
      <c r="DA92" s="51">
        <v>147.99</v>
      </c>
      <c r="DB92" s="51">
        <v>283.38</v>
      </c>
      <c r="DC92" s="51"/>
      <c r="DD92" s="51"/>
      <c r="DE92" s="51"/>
      <c r="DF92" s="51"/>
      <c r="DG92" s="51"/>
      <c r="DH92" s="53">
        <v>17786.39</v>
      </c>
    </row>
    <row r="93" spans="1:112" ht="16.5" thickTop="1" thickBot="1" x14ac:dyDescent="0.3">
      <c r="A93" s="50" t="s">
        <v>87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>
        <v>17</v>
      </c>
      <c r="CS93" s="51">
        <v>20</v>
      </c>
      <c r="CT93" s="51">
        <v>8</v>
      </c>
      <c r="CU93" s="51">
        <v>5</v>
      </c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>
        <v>50</v>
      </c>
    </row>
    <row r="94" spans="1:112" ht="16.5" thickTop="1" thickBot="1" x14ac:dyDescent="0.3">
      <c r="A94" s="50" t="s">
        <v>88</v>
      </c>
      <c r="B94" s="51"/>
      <c r="C94" s="51"/>
      <c r="D94" s="51">
        <v>49.75</v>
      </c>
      <c r="E94" s="51">
        <v>75.5</v>
      </c>
      <c r="F94" s="51"/>
      <c r="G94" s="51"/>
      <c r="H94" s="51"/>
      <c r="I94" s="51">
        <v>108.5</v>
      </c>
      <c r="J94" s="51"/>
      <c r="K94" s="51">
        <v>145</v>
      </c>
      <c r="L94" s="51">
        <v>110</v>
      </c>
      <c r="M94" s="51">
        <v>110</v>
      </c>
      <c r="N94" s="51"/>
      <c r="O94" s="51">
        <v>110</v>
      </c>
      <c r="P94" s="51"/>
      <c r="Q94" s="51"/>
      <c r="R94" s="51"/>
      <c r="S94" s="51"/>
      <c r="T94" s="51"/>
      <c r="U94" s="51">
        <v>110</v>
      </c>
      <c r="V94" s="51"/>
      <c r="W94" s="51"/>
      <c r="X94" s="51"/>
      <c r="Y94" s="51"/>
      <c r="Z94" s="51"/>
      <c r="AA94" s="51">
        <v>125</v>
      </c>
      <c r="AB94" s="51"/>
      <c r="AC94" s="51"/>
      <c r="AD94" s="51"/>
      <c r="AE94" s="51"/>
      <c r="AF94" s="51"/>
      <c r="AG94" s="51">
        <v>128</v>
      </c>
      <c r="AH94" s="51"/>
      <c r="AI94" s="51"/>
      <c r="AJ94" s="51"/>
      <c r="AK94" s="51"/>
      <c r="AL94" s="51"/>
      <c r="AM94" s="51">
        <v>130</v>
      </c>
      <c r="AN94" s="51"/>
      <c r="AO94" s="51"/>
      <c r="AP94" s="51"/>
      <c r="AQ94" s="51"/>
      <c r="AR94" s="51"/>
      <c r="AS94" s="51">
        <v>136</v>
      </c>
      <c r="AT94" s="51">
        <v>600</v>
      </c>
      <c r="AU94" s="51">
        <v>600</v>
      </c>
      <c r="AV94" s="51"/>
      <c r="AW94" s="51"/>
      <c r="AX94" s="51"/>
      <c r="AY94" s="51">
        <v>140</v>
      </c>
      <c r="AZ94" s="51"/>
      <c r="BA94" s="51"/>
      <c r="BB94" s="51"/>
      <c r="BC94" s="51"/>
      <c r="BD94" s="51"/>
      <c r="BE94" s="51">
        <v>145</v>
      </c>
      <c r="BF94" s="51"/>
      <c r="BG94" s="51"/>
      <c r="BH94" s="51"/>
      <c r="BI94" s="51"/>
      <c r="BJ94" s="51">
        <v>29.9</v>
      </c>
      <c r="BK94" s="51"/>
      <c r="BL94" s="51">
        <v>29.9</v>
      </c>
      <c r="BM94" s="51">
        <v>31.88</v>
      </c>
      <c r="BN94" s="51"/>
      <c r="BO94" s="51">
        <v>75.69</v>
      </c>
      <c r="BP94" s="51">
        <v>386.29</v>
      </c>
      <c r="BQ94" s="51">
        <v>246.95</v>
      </c>
      <c r="BR94" s="51"/>
      <c r="BS94" s="51">
        <v>97.5</v>
      </c>
      <c r="BT94" s="51">
        <v>441.7</v>
      </c>
      <c r="BU94" s="51">
        <v>787.61</v>
      </c>
      <c r="BV94" s="51">
        <v>747.68</v>
      </c>
      <c r="BW94" s="51">
        <v>253.92</v>
      </c>
      <c r="BX94" s="51">
        <v>508.2</v>
      </c>
      <c r="BY94" s="51">
        <v>513.38</v>
      </c>
      <c r="BZ94" s="51">
        <v>588.27</v>
      </c>
      <c r="CA94" s="51">
        <v>736.48</v>
      </c>
      <c r="CB94" s="53">
        <v>1094.33</v>
      </c>
      <c r="CC94" s="51">
        <v>876.83</v>
      </c>
      <c r="CD94" s="51">
        <v>826.77</v>
      </c>
      <c r="CE94" s="51">
        <v>665.49</v>
      </c>
      <c r="CF94" s="51">
        <v>986.29</v>
      </c>
      <c r="CG94" s="51">
        <v>602.76</v>
      </c>
      <c r="CH94" s="51">
        <v>279.55</v>
      </c>
      <c r="CI94" s="51">
        <v>912.71</v>
      </c>
      <c r="CJ94" s="51">
        <v>618.78</v>
      </c>
      <c r="CK94" s="51">
        <v>815.33</v>
      </c>
      <c r="CL94" s="51">
        <v>902.96</v>
      </c>
      <c r="CM94" s="51">
        <v>627.41</v>
      </c>
      <c r="CN94" s="51">
        <v>546.78</v>
      </c>
      <c r="CO94" s="53">
        <v>647.5</v>
      </c>
      <c r="CP94" s="51">
        <v>868.69</v>
      </c>
      <c r="CQ94" s="51">
        <v>359.49</v>
      </c>
      <c r="CR94" s="51">
        <v>446.5</v>
      </c>
      <c r="CS94" s="51">
        <v>597.35</v>
      </c>
      <c r="CT94" s="51">
        <v>693.63</v>
      </c>
      <c r="CU94" s="51">
        <v>522.25</v>
      </c>
      <c r="CV94" s="51">
        <v>145.44999999999999</v>
      </c>
      <c r="CW94" s="51">
        <v>849.07</v>
      </c>
      <c r="CX94" s="53">
        <v>1159.54</v>
      </c>
      <c r="CY94" s="53">
        <v>1583.39</v>
      </c>
      <c r="CZ94" s="51">
        <v>778.13</v>
      </c>
      <c r="DA94" s="51">
        <v>718.74</v>
      </c>
      <c r="DB94" s="51">
        <v>733.5</v>
      </c>
      <c r="DC94" s="51">
        <v>267.56</v>
      </c>
      <c r="DD94" s="51"/>
      <c r="DE94" s="51"/>
      <c r="DF94" s="51"/>
      <c r="DG94" s="51"/>
      <c r="DH94" s="53">
        <v>28424.880000000001</v>
      </c>
    </row>
    <row r="95" spans="1:112" ht="16.5" thickTop="1" thickBot="1" x14ac:dyDescent="0.3">
      <c r="A95" s="50" t="s">
        <v>89</v>
      </c>
      <c r="B95" s="51"/>
      <c r="C95" s="51"/>
      <c r="D95" s="51"/>
      <c r="E95" s="51"/>
      <c r="F95" s="51">
        <v>565.48</v>
      </c>
      <c r="G95" s="51">
        <v>565.48</v>
      </c>
      <c r="H95" s="51">
        <v>565.48</v>
      </c>
      <c r="I95" s="51">
        <v>565.48</v>
      </c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>
        <v>529.9</v>
      </c>
      <c r="CH95" s="51">
        <v>529.9</v>
      </c>
      <c r="CI95" s="51">
        <v>530</v>
      </c>
      <c r="CJ95" s="51">
        <v>529.9</v>
      </c>
      <c r="CK95" s="51"/>
      <c r="CL95" s="53">
        <v>1077.58</v>
      </c>
      <c r="CM95" s="51">
        <v>604.48</v>
      </c>
      <c r="CN95" s="51">
        <v>555.61</v>
      </c>
      <c r="CO95" s="51">
        <v>555.61</v>
      </c>
      <c r="CP95" s="51"/>
      <c r="CQ95" s="51">
        <v>729.9</v>
      </c>
      <c r="CR95" s="51">
        <v>529.9</v>
      </c>
      <c r="CS95" s="51">
        <v>601.70000000000005</v>
      </c>
      <c r="CT95" s="51">
        <v>601.70000000000005</v>
      </c>
      <c r="CU95" s="51">
        <v>601.70000000000005</v>
      </c>
      <c r="CV95" s="51">
        <v>630.6</v>
      </c>
      <c r="CW95" s="51">
        <v>601.70000000000005</v>
      </c>
      <c r="CX95" s="51">
        <v>601.70000000000005</v>
      </c>
      <c r="CY95" s="51">
        <v>630.6</v>
      </c>
      <c r="CZ95" s="51">
        <v>716.03</v>
      </c>
      <c r="DA95" s="51">
        <v>666.09</v>
      </c>
      <c r="DB95" s="51">
        <v>601.70000000000005</v>
      </c>
      <c r="DC95" s="51"/>
      <c r="DD95" s="51"/>
      <c r="DE95" s="51"/>
      <c r="DF95" s="51"/>
      <c r="DG95" s="51"/>
      <c r="DH95" s="53">
        <v>14688.22</v>
      </c>
    </row>
    <row r="96" spans="1:112" ht="16.5" thickTop="1" thickBot="1" x14ac:dyDescent="0.3">
      <c r="A96" s="50" t="s">
        <v>90</v>
      </c>
      <c r="B96" s="53">
        <v>6827.24</v>
      </c>
      <c r="C96" s="51"/>
      <c r="D96" s="51">
        <v>38.28</v>
      </c>
      <c r="E96" s="51"/>
      <c r="F96" s="51"/>
      <c r="G96" s="51"/>
      <c r="H96" s="51"/>
      <c r="I96" s="51"/>
      <c r="J96" s="51"/>
      <c r="K96" s="51">
        <v>120</v>
      </c>
      <c r="L96" s="51">
        <v>210</v>
      </c>
      <c r="M96" s="51"/>
      <c r="N96" s="51"/>
      <c r="O96" s="51">
        <v>135</v>
      </c>
      <c r="P96" s="51"/>
      <c r="Q96" s="51">
        <v>80</v>
      </c>
      <c r="R96" s="51">
        <v>10</v>
      </c>
      <c r="S96" s="51"/>
      <c r="T96" s="51"/>
      <c r="U96" s="51"/>
      <c r="V96" s="51"/>
      <c r="W96" s="51">
        <v>40</v>
      </c>
      <c r="X96" s="51"/>
      <c r="Y96" s="51"/>
      <c r="Z96" s="51">
        <v>20</v>
      </c>
      <c r="AA96" s="51"/>
      <c r="AB96" s="51">
        <v>850</v>
      </c>
      <c r="AC96" s="51"/>
      <c r="AD96" s="51"/>
      <c r="AE96" s="51">
        <v>110</v>
      </c>
      <c r="AF96" s="51">
        <v>300</v>
      </c>
      <c r="AG96" s="51">
        <v>509.08</v>
      </c>
      <c r="AH96" s="51">
        <v>686</v>
      </c>
      <c r="AI96" s="51">
        <v>130</v>
      </c>
      <c r="AJ96" s="53">
        <v>4310.3999999999996</v>
      </c>
      <c r="AK96" s="51">
        <v>875</v>
      </c>
      <c r="AL96" s="51">
        <v>43.5</v>
      </c>
      <c r="AM96" s="51">
        <v>450</v>
      </c>
      <c r="AN96" s="51"/>
      <c r="AO96" s="51"/>
      <c r="AP96" s="51"/>
      <c r="AQ96" s="53">
        <v>2159</v>
      </c>
      <c r="AR96" s="53">
        <v>2200</v>
      </c>
      <c r="AS96" s="51">
        <v>480</v>
      </c>
      <c r="AT96" s="53">
        <v>1200</v>
      </c>
      <c r="AU96" s="51"/>
      <c r="AV96" s="51">
        <v>800</v>
      </c>
      <c r="AW96" s="51"/>
      <c r="AX96" s="51"/>
      <c r="AY96" s="51"/>
      <c r="AZ96" s="51"/>
      <c r="BA96" s="51"/>
      <c r="BB96" s="51"/>
      <c r="BC96" s="51"/>
      <c r="BD96" s="51"/>
      <c r="BE96" s="51">
        <v>100</v>
      </c>
      <c r="BF96" s="51"/>
      <c r="BG96" s="51"/>
      <c r="BH96" s="51">
        <v>500</v>
      </c>
      <c r="BI96" s="51"/>
      <c r="BJ96" s="53">
        <v>2010</v>
      </c>
      <c r="BK96" s="51"/>
      <c r="BL96" s="51">
        <v>100</v>
      </c>
      <c r="BM96" s="51">
        <v>170</v>
      </c>
      <c r="BN96" s="51">
        <v>350</v>
      </c>
      <c r="BO96" s="51">
        <v>250</v>
      </c>
      <c r="BP96" s="51"/>
      <c r="BQ96" s="51"/>
      <c r="BR96" s="51"/>
      <c r="BS96" s="51"/>
      <c r="BT96" s="51"/>
      <c r="BU96" s="51">
        <v>79</v>
      </c>
      <c r="BV96" s="51"/>
      <c r="BW96" s="51">
        <v>280</v>
      </c>
      <c r="BX96" s="51"/>
      <c r="BY96" s="51"/>
      <c r="BZ96" s="51"/>
      <c r="CA96" s="51"/>
      <c r="CB96" s="51"/>
      <c r="CC96" s="51"/>
      <c r="CD96" s="51">
        <v>100</v>
      </c>
      <c r="CE96" s="51"/>
      <c r="CF96" s="51"/>
      <c r="CG96" s="51">
        <v>100</v>
      </c>
      <c r="CH96" s="51">
        <v>100</v>
      </c>
      <c r="CI96" s="51">
        <v>100</v>
      </c>
      <c r="CJ96" s="51">
        <v>599.99</v>
      </c>
      <c r="CK96" s="51">
        <v>170</v>
      </c>
      <c r="CL96" s="51">
        <v>150</v>
      </c>
      <c r="CM96" s="51">
        <v>210</v>
      </c>
      <c r="CN96" s="51">
        <v>220</v>
      </c>
      <c r="CO96" s="51">
        <v>70</v>
      </c>
      <c r="CP96" s="51"/>
      <c r="CQ96" s="51"/>
      <c r="CR96" s="51">
        <v>10</v>
      </c>
      <c r="CS96" s="51"/>
      <c r="CT96" s="51"/>
      <c r="CU96" s="51">
        <v>500</v>
      </c>
      <c r="CV96" s="51">
        <v>210</v>
      </c>
      <c r="CW96" s="51"/>
      <c r="CX96" s="51">
        <v>100</v>
      </c>
      <c r="CY96" s="51">
        <v>90</v>
      </c>
      <c r="CZ96" s="51">
        <v>136</v>
      </c>
      <c r="DA96" s="51"/>
      <c r="DB96" s="51"/>
      <c r="DC96" s="51"/>
      <c r="DD96" s="51"/>
      <c r="DE96" s="51"/>
      <c r="DF96" s="51"/>
      <c r="DG96" s="51"/>
      <c r="DH96" s="53">
        <v>29288.49</v>
      </c>
    </row>
    <row r="97" spans="1:112" ht="16.5" thickTop="1" thickBot="1" x14ac:dyDescent="0.3">
      <c r="A97" s="50" t="s">
        <v>91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>
        <v>31.39</v>
      </c>
      <c r="M97" s="51">
        <v>19</v>
      </c>
      <c r="N97" s="51">
        <v>19</v>
      </c>
      <c r="O97" s="51"/>
      <c r="P97" s="51"/>
      <c r="Q97" s="51"/>
      <c r="R97" s="51">
        <v>27.81</v>
      </c>
      <c r="S97" s="51"/>
      <c r="T97" s="51"/>
      <c r="U97" s="51"/>
      <c r="V97" s="51"/>
      <c r="W97" s="51"/>
      <c r="X97" s="51"/>
      <c r="Y97" s="51">
        <v>39</v>
      </c>
      <c r="Z97" s="51">
        <v>39</v>
      </c>
      <c r="AA97" s="51"/>
      <c r="AB97" s="51"/>
      <c r="AC97" s="51">
        <v>69.7</v>
      </c>
      <c r="AD97" s="51"/>
      <c r="AE97" s="51"/>
      <c r="AF97" s="51"/>
      <c r="AG97" s="51"/>
      <c r="AH97" s="51"/>
      <c r="AI97" s="51">
        <v>30.99</v>
      </c>
      <c r="AJ97" s="51">
        <v>104.5</v>
      </c>
      <c r="AK97" s="51">
        <v>69.5</v>
      </c>
      <c r="AL97" s="51"/>
      <c r="AM97" s="51"/>
      <c r="AN97" s="51"/>
      <c r="AO97" s="51"/>
      <c r="AP97" s="51"/>
      <c r="AQ97" s="51"/>
      <c r="AR97" s="51">
        <v>60</v>
      </c>
      <c r="AS97" s="51">
        <v>20</v>
      </c>
      <c r="AT97" s="51"/>
      <c r="AU97" s="51">
        <v>71</v>
      </c>
      <c r="AV97" s="51">
        <v>89.3</v>
      </c>
      <c r="AW97" s="51"/>
      <c r="AX97" s="51"/>
      <c r="AY97" s="51"/>
      <c r="AZ97" s="51">
        <v>95</v>
      </c>
      <c r="BA97" s="51"/>
      <c r="BB97" s="51"/>
      <c r="BC97" s="51">
        <v>95</v>
      </c>
      <c r="BD97" s="51"/>
      <c r="BE97" s="51"/>
      <c r="BF97" s="51"/>
      <c r="BG97" s="51">
        <v>111.98</v>
      </c>
      <c r="BH97" s="51">
        <v>50</v>
      </c>
      <c r="BI97" s="51"/>
      <c r="BJ97" s="51"/>
      <c r="BK97" s="51">
        <v>10</v>
      </c>
      <c r="BL97" s="51"/>
      <c r="BM97" s="51"/>
      <c r="BN97" s="51"/>
      <c r="BO97" s="51"/>
      <c r="BP97" s="51">
        <v>9.9</v>
      </c>
      <c r="BQ97" s="51"/>
      <c r="BR97" s="51"/>
      <c r="BS97" s="51"/>
      <c r="BT97" s="51"/>
      <c r="BU97" s="51">
        <v>98</v>
      </c>
      <c r="BV97" s="51">
        <v>80.5</v>
      </c>
      <c r="BW97" s="51"/>
      <c r="BX97" s="51">
        <v>153.41</v>
      </c>
      <c r="BY97" s="51">
        <v>153.38999999999999</v>
      </c>
      <c r="BZ97" s="51">
        <v>35.72</v>
      </c>
      <c r="CA97" s="51">
        <v>89</v>
      </c>
      <c r="CB97" s="51">
        <v>25.09</v>
      </c>
      <c r="CC97" s="51"/>
      <c r="CD97" s="51"/>
      <c r="CE97" s="51"/>
      <c r="CF97" s="51">
        <v>105.11</v>
      </c>
      <c r="CG97" s="51">
        <v>85.33</v>
      </c>
      <c r="CH97" s="51">
        <v>44.63</v>
      </c>
      <c r="CI97" s="51">
        <v>200</v>
      </c>
      <c r="CJ97" s="51">
        <v>235.55</v>
      </c>
      <c r="CK97" s="51">
        <v>200</v>
      </c>
      <c r="CL97" s="51">
        <v>200</v>
      </c>
      <c r="CM97" s="51">
        <v>81</v>
      </c>
      <c r="CN97" s="51"/>
      <c r="CO97" s="51">
        <v>31.1</v>
      </c>
      <c r="CP97" s="51"/>
      <c r="CQ97" s="51">
        <v>55</v>
      </c>
      <c r="CR97" s="51"/>
      <c r="CS97" s="51">
        <v>201.57</v>
      </c>
      <c r="CT97" s="51"/>
      <c r="CU97" s="51"/>
      <c r="CV97" s="51"/>
      <c r="CW97" s="51"/>
      <c r="CX97" s="51">
        <v>22.44</v>
      </c>
      <c r="CY97" s="51"/>
      <c r="CZ97" s="51"/>
      <c r="DA97" s="51">
        <v>10</v>
      </c>
      <c r="DB97" s="51">
        <v>80</v>
      </c>
      <c r="DC97" s="51">
        <v>80</v>
      </c>
      <c r="DD97" s="51"/>
      <c r="DE97" s="51"/>
      <c r="DF97" s="51"/>
      <c r="DG97" s="51"/>
      <c r="DH97" s="53">
        <v>3328.91</v>
      </c>
    </row>
    <row r="98" spans="1:112" ht="16.5" thickTop="1" thickBot="1" x14ac:dyDescent="0.3">
      <c r="A98" s="50" t="s">
        <v>92</v>
      </c>
      <c r="B98" s="51"/>
      <c r="C98" s="51"/>
      <c r="D98" s="51">
        <v>48.7</v>
      </c>
      <c r="E98" s="51"/>
      <c r="F98" s="51">
        <v>58</v>
      </c>
      <c r="G98" s="51"/>
      <c r="H98" s="51"/>
      <c r="I98" s="51"/>
      <c r="J98" s="51">
        <v>49.94</v>
      </c>
      <c r="K98" s="51"/>
      <c r="L98" s="51"/>
      <c r="M98" s="51"/>
      <c r="N98" s="51">
        <v>18.850000000000001</v>
      </c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>
        <v>67.5</v>
      </c>
      <c r="AI98" s="51"/>
      <c r="AJ98" s="51"/>
      <c r="AK98" s="51">
        <v>102.49</v>
      </c>
      <c r="AL98" s="51">
        <v>207.22</v>
      </c>
      <c r="AM98" s="51">
        <v>222.22</v>
      </c>
      <c r="AN98" s="51">
        <v>288.17</v>
      </c>
      <c r="AO98" s="51"/>
      <c r="AP98" s="51"/>
      <c r="AQ98" s="51"/>
      <c r="AR98" s="53">
        <v>2800.03</v>
      </c>
      <c r="AS98" s="53">
        <v>1969</v>
      </c>
      <c r="AT98" s="53">
        <v>1623.39</v>
      </c>
      <c r="AU98" s="51">
        <v>861.61</v>
      </c>
      <c r="AV98" s="51">
        <v>497.8</v>
      </c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>
        <v>7.98</v>
      </c>
      <c r="BV98" s="51">
        <v>86</v>
      </c>
      <c r="BW98" s="51"/>
      <c r="BX98" s="51"/>
      <c r="BY98" s="51"/>
      <c r="BZ98" s="51"/>
      <c r="CA98" s="51">
        <v>96</v>
      </c>
      <c r="CB98" s="51">
        <v>90</v>
      </c>
      <c r="CC98" s="51"/>
      <c r="CD98" s="51"/>
      <c r="CE98" s="51"/>
      <c r="CF98" s="51"/>
      <c r="CG98" s="51"/>
      <c r="CH98" s="51"/>
      <c r="CI98" s="51">
        <v>109</v>
      </c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>
        <v>189.8</v>
      </c>
      <c r="CX98" s="51">
        <v>35.5</v>
      </c>
      <c r="CY98" s="51">
        <v>17.5</v>
      </c>
      <c r="CZ98" s="51">
        <v>100</v>
      </c>
      <c r="DA98" s="51"/>
      <c r="DB98" s="51"/>
      <c r="DC98" s="51"/>
      <c r="DD98" s="51"/>
      <c r="DE98" s="51"/>
      <c r="DF98" s="51"/>
      <c r="DG98" s="51"/>
      <c r="DH98" s="53">
        <v>9546.7000000000007</v>
      </c>
    </row>
    <row r="99" spans="1:112" ht="16.5" thickTop="1" thickBot="1" x14ac:dyDescent="0.3">
      <c r="A99" s="50" t="s">
        <v>93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>
        <v>10</v>
      </c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>
        <v>10</v>
      </c>
      <c r="AF99" s="51"/>
      <c r="AG99" s="51"/>
      <c r="AH99" s="51"/>
      <c r="AI99" s="51"/>
      <c r="AJ99" s="51">
        <v>30</v>
      </c>
      <c r="AK99" s="51">
        <v>45</v>
      </c>
      <c r="AL99" s="51">
        <v>272.44</v>
      </c>
      <c r="AM99" s="51">
        <v>30</v>
      </c>
      <c r="AN99" s="51">
        <v>30</v>
      </c>
      <c r="AO99" s="51">
        <v>30</v>
      </c>
      <c r="AP99" s="51">
        <v>30</v>
      </c>
      <c r="AQ99" s="51">
        <v>177.77</v>
      </c>
      <c r="AR99" s="51">
        <v>122.43</v>
      </c>
      <c r="AS99" s="51"/>
      <c r="AT99" s="51"/>
      <c r="AU99" s="51">
        <v>30</v>
      </c>
      <c r="AV99" s="51">
        <v>30</v>
      </c>
      <c r="AW99" s="51">
        <v>30</v>
      </c>
      <c r="AX99" s="51">
        <v>30</v>
      </c>
      <c r="AY99" s="51">
        <v>30</v>
      </c>
      <c r="AZ99" s="51">
        <v>30</v>
      </c>
      <c r="BA99" s="51">
        <v>30</v>
      </c>
      <c r="BB99" s="51">
        <v>30</v>
      </c>
      <c r="BC99" s="51">
        <v>30</v>
      </c>
      <c r="BD99" s="51"/>
      <c r="BE99" s="51"/>
      <c r="BF99" s="51">
        <v>59.8</v>
      </c>
      <c r="BG99" s="51">
        <v>29.9</v>
      </c>
      <c r="BH99" s="51">
        <v>29.9</v>
      </c>
      <c r="BI99" s="51">
        <v>60.42</v>
      </c>
      <c r="BJ99" s="51">
        <v>61.78</v>
      </c>
      <c r="BK99" s="51">
        <v>239.82</v>
      </c>
      <c r="BL99" s="51">
        <v>32.83</v>
      </c>
      <c r="BM99" s="51">
        <v>29.9</v>
      </c>
      <c r="BN99" s="51">
        <v>106.07</v>
      </c>
      <c r="BO99" s="51">
        <v>29.9</v>
      </c>
      <c r="BP99" s="51"/>
      <c r="BQ99" s="51">
        <v>33.14</v>
      </c>
      <c r="BR99" s="51">
        <v>33.340000000000003</v>
      </c>
      <c r="BS99" s="51">
        <v>71.8</v>
      </c>
      <c r="BT99" s="51">
        <v>82.67</v>
      </c>
      <c r="BU99" s="51">
        <v>109.79</v>
      </c>
      <c r="BV99" s="51">
        <v>282.88</v>
      </c>
      <c r="BW99" s="51">
        <v>154.25</v>
      </c>
      <c r="BX99" s="51">
        <v>136.66</v>
      </c>
      <c r="BY99" s="51">
        <v>153.22999999999999</v>
      </c>
      <c r="BZ99" s="51"/>
      <c r="CA99" s="51">
        <v>305.93</v>
      </c>
      <c r="CB99" s="51">
        <v>102.98</v>
      </c>
      <c r="CC99" s="51">
        <v>120.71</v>
      </c>
      <c r="CD99" s="51">
        <v>34.9</v>
      </c>
      <c r="CE99" s="51"/>
      <c r="CF99" s="51"/>
      <c r="CG99" s="51">
        <v>34.9</v>
      </c>
      <c r="CH99" s="51">
        <v>51.55</v>
      </c>
      <c r="CI99" s="51"/>
      <c r="CJ99" s="51">
        <v>97.23</v>
      </c>
      <c r="CK99" s="51">
        <v>34.9</v>
      </c>
      <c r="CL99" s="51">
        <v>170.73</v>
      </c>
      <c r="CM99" s="51">
        <v>34.9</v>
      </c>
      <c r="CN99" s="51">
        <v>136.66</v>
      </c>
      <c r="CO99" s="51">
        <v>111.53</v>
      </c>
      <c r="CP99" s="51">
        <v>37.130000000000003</v>
      </c>
      <c r="CQ99" s="51">
        <v>167.95</v>
      </c>
      <c r="CR99" s="51">
        <v>249.29</v>
      </c>
      <c r="CS99" s="51">
        <v>128.11000000000001</v>
      </c>
      <c r="CT99" s="51">
        <v>67.45</v>
      </c>
      <c r="CU99" s="51">
        <v>136.74</v>
      </c>
      <c r="CV99" s="51"/>
      <c r="CW99" s="51">
        <v>530</v>
      </c>
      <c r="CX99" s="51">
        <v>152.75</v>
      </c>
      <c r="CY99" s="51">
        <v>137.49</v>
      </c>
      <c r="CZ99" s="51">
        <v>37.130000000000003</v>
      </c>
      <c r="DA99" s="51">
        <v>120.34</v>
      </c>
      <c r="DB99" s="51">
        <v>151.25</v>
      </c>
      <c r="DC99" s="51">
        <v>44.76</v>
      </c>
      <c r="DD99" s="51"/>
      <c r="DE99" s="51"/>
      <c r="DF99" s="51"/>
      <c r="DG99" s="51"/>
      <c r="DH99" s="53">
        <v>5993.03</v>
      </c>
    </row>
    <row r="100" spans="1:112" ht="16.5" thickTop="1" thickBot="1" x14ac:dyDescent="0.3">
      <c r="A100" s="50" t="s">
        <v>94</v>
      </c>
      <c r="B100" s="51"/>
      <c r="C100" s="51"/>
      <c r="D100" s="51"/>
      <c r="E100" s="51"/>
      <c r="F100" s="51"/>
      <c r="G100" s="51"/>
      <c r="H100" s="51"/>
      <c r="I100" s="51"/>
      <c r="J100" s="51">
        <v>29.9</v>
      </c>
      <c r="K100" s="51"/>
      <c r="L100" s="51"/>
      <c r="M100" s="51"/>
      <c r="N100" s="51"/>
      <c r="O100" s="51"/>
      <c r="P100" s="51"/>
      <c r="Q100" s="51"/>
      <c r="R100" s="51">
        <v>24.99</v>
      </c>
      <c r="S100" s="51">
        <v>24.99</v>
      </c>
      <c r="T100" s="51">
        <v>33.18</v>
      </c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>
        <v>149.69999999999999</v>
      </c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>
        <v>185.6</v>
      </c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>
        <v>119.97</v>
      </c>
      <c r="BN100" s="51"/>
      <c r="BO100" s="51"/>
      <c r="BP100" s="51"/>
      <c r="BQ100" s="51"/>
      <c r="BR100" s="51"/>
      <c r="BS100" s="51"/>
      <c r="BT100" s="51"/>
      <c r="BU100" s="51"/>
      <c r="BV100" s="51"/>
      <c r="BW100" s="51">
        <v>119.98</v>
      </c>
      <c r="BX100" s="51">
        <v>119.98</v>
      </c>
      <c r="BY100" s="51">
        <v>119.97</v>
      </c>
      <c r="BZ100" s="51"/>
      <c r="CA100" s="51"/>
      <c r="CB100" s="51">
        <v>57.66</v>
      </c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>
        <v>75</v>
      </c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3">
        <v>1060.92</v>
      </c>
    </row>
    <row r="101" spans="1:112" ht="16.5" thickTop="1" thickBot="1" x14ac:dyDescent="0.3">
      <c r="A101" s="50" t="s">
        <v>95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>
        <v>163.19</v>
      </c>
      <c r="BJ101" s="51">
        <v>253.79</v>
      </c>
      <c r="BK101" s="51">
        <v>163.19</v>
      </c>
      <c r="BL101" s="51">
        <v>263.19</v>
      </c>
      <c r="BM101" s="51">
        <v>313.19</v>
      </c>
      <c r="BN101" s="51">
        <v>163.19</v>
      </c>
      <c r="BO101" s="51">
        <v>163.19</v>
      </c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>
        <v>444.02</v>
      </c>
      <c r="CX101" s="51">
        <v>393.28</v>
      </c>
      <c r="CY101" s="51"/>
      <c r="CZ101" s="51"/>
      <c r="DA101" s="51"/>
      <c r="DB101" s="51"/>
      <c r="DC101" s="51"/>
      <c r="DD101" s="51"/>
      <c r="DE101" s="51"/>
      <c r="DF101" s="51"/>
      <c r="DG101" s="51"/>
      <c r="DH101" s="53">
        <v>2320.23</v>
      </c>
    </row>
    <row r="102" spans="1:112" ht="16.5" thickTop="1" thickBot="1" x14ac:dyDescent="0.3">
      <c r="A102" s="50" t="s">
        <v>96</v>
      </c>
      <c r="B102" s="53">
        <v>6827.24</v>
      </c>
      <c r="C102" s="51"/>
      <c r="D102" s="51">
        <v>136.72999999999999</v>
      </c>
      <c r="E102" s="51">
        <v>75.5</v>
      </c>
      <c r="F102" s="51">
        <v>623.48</v>
      </c>
      <c r="G102" s="51">
        <v>672.8</v>
      </c>
      <c r="H102" s="51">
        <v>565.48</v>
      </c>
      <c r="I102" s="53">
        <v>1007.49</v>
      </c>
      <c r="J102" s="51">
        <v>152.97</v>
      </c>
      <c r="K102" s="51">
        <v>265</v>
      </c>
      <c r="L102" s="51">
        <v>458</v>
      </c>
      <c r="M102" s="51">
        <v>129</v>
      </c>
      <c r="N102" s="51">
        <v>129.75</v>
      </c>
      <c r="O102" s="51">
        <v>883.36</v>
      </c>
      <c r="P102" s="51">
        <v>42.89</v>
      </c>
      <c r="Q102" s="51">
        <v>328.99</v>
      </c>
      <c r="R102" s="51">
        <v>356.95</v>
      </c>
      <c r="S102" s="51">
        <v>34.99</v>
      </c>
      <c r="T102" s="51">
        <v>441.26</v>
      </c>
      <c r="U102" s="51">
        <v>160.26</v>
      </c>
      <c r="V102" s="51">
        <v>39.11</v>
      </c>
      <c r="W102" s="51">
        <v>258.7</v>
      </c>
      <c r="X102" s="51"/>
      <c r="Y102" s="51">
        <v>290.48</v>
      </c>
      <c r="Z102" s="51">
        <v>332.57</v>
      </c>
      <c r="AA102" s="51">
        <v>291.57</v>
      </c>
      <c r="AB102" s="51">
        <v>850</v>
      </c>
      <c r="AC102" s="51">
        <v>552.44000000000005</v>
      </c>
      <c r="AD102" s="51">
        <v>238.8</v>
      </c>
      <c r="AE102" s="51">
        <v>456.7</v>
      </c>
      <c r="AF102" s="51">
        <v>343.37</v>
      </c>
      <c r="AG102" s="51">
        <v>675.05</v>
      </c>
      <c r="AH102" s="53">
        <v>1050.95</v>
      </c>
      <c r="AI102" s="51">
        <v>311.23</v>
      </c>
      <c r="AJ102" s="53">
        <v>4798.93</v>
      </c>
      <c r="AK102" s="53">
        <v>1096.99</v>
      </c>
      <c r="AL102" s="51">
        <v>836.01</v>
      </c>
      <c r="AM102" s="51">
        <v>863.44</v>
      </c>
      <c r="AN102" s="51">
        <v>318.17</v>
      </c>
      <c r="AO102" s="51">
        <v>71.91</v>
      </c>
      <c r="AP102" s="51">
        <v>30</v>
      </c>
      <c r="AQ102" s="53">
        <v>2407.4699999999998</v>
      </c>
      <c r="AR102" s="53">
        <v>5426.93</v>
      </c>
      <c r="AS102" s="53">
        <v>2943.44</v>
      </c>
      <c r="AT102" s="53">
        <v>3423.39</v>
      </c>
      <c r="AU102" s="53">
        <v>1562.61</v>
      </c>
      <c r="AV102" s="53">
        <v>1417.1</v>
      </c>
      <c r="AW102" s="51">
        <v>121.25</v>
      </c>
      <c r="AX102" s="51">
        <v>161.16999999999999</v>
      </c>
      <c r="AY102" s="51">
        <v>355.6</v>
      </c>
      <c r="AZ102" s="51">
        <v>125</v>
      </c>
      <c r="BA102" s="51">
        <v>30</v>
      </c>
      <c r="BB102" s="51">
        <v>30</v>
      </c>
      <c r="BC102" s="51">
        <v>125</v>
      </c>
      <c r="BD102" s="51">
        <v>311.69</v>
      </c>
      <c r="BE102" s="51">
        <v>245</v>
      </c>
      <c r="BF102" s="51">
        <v>59.8</v>
      </c>
      <c r="BG102" s="51">
        <v>259.88</v>
      </c>
      <c r="BH102" s="51">
        <v>819.14</v>
      </c>
      <c r="BI102" s="51">
        <v>325.18</v>
      </c>
      <c r="BJ102" s="53">
        <v>2584.9</v>
      </c>
      <c r="BK102" s="51">
        <v>439.43</v>
      </c>
      <c r="BL102" s="51">
        <v>452.34</v>
      </c>
      <c r="BM102" s="51">
        <v>827.6</v>
      </c>
      <c r="BN102" s="51">
        <v>619.26</v>
      </c>
      <c r="BO102" s="51">
        <v>518.78</v>
      </c>
      <c r="BP102" s="51">
        <v>730.45</v>
      </c>
      <c r="BQ102" s="51">
        <v>280.08999999999997</v>
      </c>
      <c r="BR102" s="51">
        <v>33.340000000000003</v>
      </c>
      <c r="BS102" s="51">
        <v>542.39</v>
      </c>
      <c r="BT102" s="51">
        <v>524.37</v>
      </c>
      <c r="BU102" s="53">
        <v>1897.55</v>
      </c>
      <c r="BV102" s="53">
        <v>1410.76</v>
      </c>
      <c r="BW102" s="51">
        <v>862.22</v>
      </c>
      <c r="BX102" s="53">
        <v>1125.5999999999999</v>
      </c>
      <c r="BY102" s="53">
        <v>1155.67</v>
      </c>
      <c r="BZ102" s="53">
        <v>1069.8699999999999</v>
      </c>
      <c r="CA102" s="53">
        <v>1420.22</v>
      </c>
      <c r="CB102" s="53">
        <v>2033.11</v>
      </c>
      <c r="CC102" s="53">
        <v>1060.44</v>
      </c>
      <c r="CD102" s="53">
        <v>1165</v>
      </c>
      <c r="CE102" s="51">
        <v>665.49</v>
      </c>
      <c r="CF102" s="53">
        <v>1275.68</v>
      </c>
      <c r="CG102" s="53">
        <v>1944.57</v>
      </c>
      <c r="CH102" s="53">
        <v>1154.1500000000001</v>
      </c>
      <c r="CI102" s="53">
        <v>1873.98</v>
      </c>
      <c r="CJ102" s="53">
        <v>2303.61</v>
      </c>
      <c r="CK102" s="53">
        <v>1782.09</v>
      </c>
      <c r="CL102" s="53">
        <v>2536.9699999999998</v>
      </c>
      <c r="CM102" s="53">
        <v>1727.06</v>
      </c>
      <c r="CN102" s="53">
        <v>1770.84</v>
      </c>
      <c r="CO102" s="53">
        <v>1635.57</v>
      </c>
      <c r="CP102" s="53">
        <v>1309.0899999999999</v>
      </c>
      <c r="CQ102" s="53">
        <v>1606.71</v>
      </c>
      <c r="CR102" s="53">
        <v>1252.69</v>
      </c>
      <c r="CS102" s="53">
        <v>1826.65</v>
      </c>
      <c r="CT102" s="53">
        <v>1421.59</v>
      </c>
      <c r="CU102" s="53">
        <v>1998.67</v>
      </c>
      <c r="CV102" s="53">
        <v>1447.29</v>
      </c>
      <c r="CW102" s="53">
        <v>3414.16</v>
      </c>
      <c r="CX102" s="53">
        <v>2928.98</v>
      </c>
      <c r="CY102" s="53">
        <v>2524.62</v>
      </c>
      <c r="CZ102" s="53">
        <v>2280.4</v>
      </c>
      <c r="DA102" s="53">
        <v>1663.16</v>
      </c>
      <c r="DB102" s="53">
        <v>1849.83</v>
      </c>
      <c r="DC102" s="51">
        <v>392.32</v>
      </c>
      <c r="DD102" s="51"/>
      <c r="DE102" s="51"/>
      <c r="DF102" s="51"/>
      <c r="DG102" s="51"/>
      <c r="DH102" s="53">
        <v>112487.77</v>
      </c>
    </row>
    <row r="103" spans="1:112" ht="16.5" thickTop="1" thickBot="1" x14ac:dyDescent="0.3">
      <c r="A103" s="50" t="s">
        <v>165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</row>
    <row r="104" spans="1:112" ht="16.5" thickTop="1" thickBot="1" x14ac:dyDescent="0.3">
      <c r="A104" s="50" t="s">
        <v>112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>
        <v>307.60000000000002</v>
      </c>
      <c r="CH104" s="51">
        <v>97.12</v>
      </c>
      <c r="CI104" s="51">
        <v>284.33999999999997</v>
      </c>
      <c r="CJ104" s="51"/>
      <c r="CK104" s="51"/>
      <c r="CL104" s="51">
        <v>123.59</v>
      </c>
      <c r="CM104" s="51">
        <v>669.25</v>
      </c>
      <c r="CN104" s="51">
        <v>290.35000000000002</v>
      </c>
      <c r="CO104" s="51">
        <v>232.95</v>
      </c>
      <c r="CP104" s="51">
        <v>151.71</v>
      </c>
      <c r="CQ104" s="51">
        <v>161</v>
      </c>
      <c r="CR104" s="51">
        <v>556.79999999999995</v>
      </c>
      <c r="CS104" s="51">
        <v>90.87</v>
      </c>
      <c r="CT104" s="51">
        <v>603.54</v>
      </c>
      <c r="CU104" s="51">
        <v>25.82</v>
      </c>
      <c r="CV104" s="51">
        <v>197.65</v>
      </c>
      <c r="CW104" s="51">
        <v>93.2</v>
      </c>
      <c r="CX104" s="51">
        <v>396.87</v>
      </c>
      <c r="CY104" s="51">
        <v>846.3</v>
      </c>
      <c r="CZ104" s="51">
        <v>227.37</v>
      </c>
      <c r="DA104" s="51">
        <v>267.31</v>
      </c>
      <c r="DB104" s="51">
        <v>236.39</v>
      </c>
      <c r="DC104" s="51"/>
      <c r="DD104" s="51"/>
      <c r="DE104" s="51"/>
      <c r="DF104" s="51"/>
      <c r="DG104" s="51"/>
      <c r="DH104" s="53">
        <v>5860.03</v>
      </c>
    </row>
    <row r="105" spans="1:112" ht="16.5" thickTop="1" thickBot="1" x14ac:dyDescent="0.3">
      <c r="A105" s="50" t="s">
        <v>113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>
        <v>204</v>
      </c>
      <c r="AC105" s="51"/>
      <c r="AD105" s="51"/>
      <c r="AE105" s="51"/>
      <c r="AF105" s="51"/>
      <c r="AG105" s="51"/>
      <c r="AH105" s="51"/>
      <c r="AI105" s="51"/>
      <c r="AJ105" s="51">
        <v>500</v>
      </c>
      <c r="AK105" s="51">
        <v>50</v>
      </c>
      <c r="AL105" s="51"/>
      <c r="AM105" s="51"/>
      <c r="AN105" s="51"/>
      <c r="AO105" s="51"/>
      <c r="AP105" s="51"/>
      <c r="AQ105" s="51"/>
      <c r="AR105" s="51">
        <v>50</v>
      </c>
      <c r="AS105" s="51">
        <v>62.5</v>
      </c>
      <c r="AT105" s="51"/>
      <c r="AU105" s="51">
        <v>371.8</v>
      </c>
      <c r="AV105" s="51"/>
      <c r="AW105" s="51">
        <v>243.23</v>
      </c>
      <c r="AX105" s="53">
        <v>1000</v>
      </c>
      <c r="AY105" s="51">
        <v>380</v>
      </c>
      <c r="AZ105" s="51">
        <v>140</v>
      </c>
      <c r="BA105" s="51">
        <v>142</v>
      </c>
      <c r="BB105" s="51">
        <v>300</v>
      </c>
      <c r="BC105" s="51">
        <v>135</v>
      </c>
      <c r="BD105" s="51">
        <v>320</v>
      </c>
      <c r="BE105" s="51"/>
      <c r="BF105" s="53">
        <v>1220</v>
      </c>
      <c r="BG105" s="51"/>
      <c r="BH105" s="51">
        <v>198.08</v>
      </c>
      <c r="BI105" s="51">
        <v>282</v>
      </c>
      <c r="BJ105" s="51">
        <v>105</v>
      </c>
      <c r="BK105" s="51">
        <v>647</v>
      </c>
      <c r="BL105" s="51">
        <v>570</v>
      </c>
      <c r="BM105" s="51">
        <v>20</v>
      </c>
      <c r="BN105" s="51">
        <v>236.01</v>
      </c>
      <c r="BO105" s="51">
        <v>451.97</v>
      </c>
      <c r="BP105" s="51">
        <v>180</v>
      </c>
      <c r="BQ105" s="51">
        <v>213.89</v>
      </c>
      <c r="BR105" s="53">
        <v>2572.3200000000002</v>
      </c>
      <c r="BS105" s="51"/>
      <c r="BT105" s="51"/>
      <c r="BU105" s="51">
        <v>35.47</v>
      </c>
      <c r="BV105" s="51">
        <v>56.21</v>
      </c>
      <c r="BW105" s="51">
        <v>40</v>
      </c>
      <c r="BX105" s="53">
        <v>1213.82</v>
      </c>
      <c r="BY105" s="51">
        <v>88.68</v>
      </c>
      <c r="BZ105" s="51">
        <v>25</v>
      </c>
      <c r="CA105" s="51">
        <v>570</v>
      </c>
      <c r="CB105" s="51">
        <v>512</v>
      </c>
      <c r="CC105" s="51">
        <v>505.97</v>
      </c>
      <c r="CD105" s="53">
        <v>3759</v>
      </c>
      <c r="CE105" s="51">
        <v>508</v>
      </c>
      <c r="CF105" s="51">
        <v>291.08</v>
      </c>
      <c r="CG105" s="51">
        <v>708.5</v>
      </c>
      <c r="CH105" s="51">
        <v>480</v>
      </c>
      <c r="CI105" s="53">
        <v>4792</v>
      </c>
      <c r="CJ105" s="51">
        <v>140</v>
      </c>
      <c r="CK105" s="51">
        <v>442.5</v>
      </c>
      <c r="CL105" s="51">
        <v>182</v>
      </c>
      <c r="CM105" s="51">
        <v>180</v>
      </c>
      <c r="CN105" s="51">
        <v>150</v>
      </c>
      <c r="CO105" s="51">
        <v>303</v>
      </c>
      <c r="CP105" s="53">
        <v>3355</v>
      </c>
      <c r="CQ105" s="51">
        <v>610</v>
      </c>
      <c r="CR105" s="51">
        <v>204</v>
      </c>
      <c r="CS105" s="51">
        <v>680</v>
      </c>
      <c r="CT105" s="51">
        <v>592.75</v>
      </c>
      <c r="CU105" s="53">
        <v>1642.23</v>
      </c>
      <c r="CV105" s="51">
        <v>126</v>
      </c>
      <c r="CW105" s="51">
        <v>142</v>
      </c>
      <c r="CX105" s="51">
        <v>231.58</v>
      </c>
      <c r="CY105" s="51">
        <v>30</v>
      </c>
      <c r="CZ105" s="51">
        <v>50</v>
      </c>
      <c r="DA105" s="51">
        <v>11.96</v>
      </c>
      <c r="DB105" s="53">
        <v>2300</v>
      </c>
      <c r="DC105" s="51"/>
      <c r="DD105" s="51"/>
      <c r="DE105" s="51"/>
      <c r="DF105" s="51"/>
      <c r="DG105" s="51"/>
      <c r="DH105" s="53">
        <v>35553.550000000003</v>
      </c>
    </row>
    <row r="106" spans="1:112" ht="16.5" thickTop="1" thickBot="1" x14ac:dyDescent="0.3">
      <c r="A106" s="50" t="s">
        <v>114</v>
      </c>
      <c r="B106" s="51"/>
      <c r="C106" s="51"/>
      <c r="D106" s="51">
        <v>98</v>
      </c>
      <c r="E106" s="51"/>
      <c r="F106" s="51">
        <v>20</v>
      </c>
      <c r="G106" s="51"/>
      <c r="H106" s="51">
        <v>100</v>
      </c>
      <c r="I106" s="51">
        <v>37.5</v>
      </c>
      <c r="J106" s="51"/>
      <c r="K106" s="51"/>
      <c r="L106" s="51"/>
      <c r="M106" s="51"/>
      <c r="N106" s="51">
        <v>390.03</v>
      </c>
      <c r="O106" s="51"/>
      <c r="P106" s="51">
        <v>529.20000000000005</v>
      </c>
      <c r="Q106" s="51">
        <v>374.94</v>
      </c>
      <c r="R106" s="53">
        <v>1254.0899999999999</v>
      </c>
      <c r="S106" s="51">
        <v>44.9</v>
      </c>
      <c r="T106" s="51">
        <v>45.5</v>
      </c>
      <c r="U106" s="51"/>
      <c r="V106" s="51">
        <v>49.6</v>
      </c>
      <c r="W106" s="51">
        <v>111.59</v>
      </c>
      <c r="X106" s="51">
        <v>61.99</v>
      </c>
      <c r="Y106" s="51">
        <v>323.45999999999998</v>
      </c>
      <c r="Z106" s="51">
        <v>94.47</v>
      </c>
      <c r="AA106" s="51">
        <v>220.09</v>
      </c>
      <c r="AB106" s="51">
        <v>50</v>
      </c>
      <c r="AC106" s="51">
        <v>74.180000000000007</v>
      </c>
      <c r="AD106" s="51">
        <v>125.98</v>
      </c>
      <c r="AE106" s="51">
        <v>74.180000000000007</v>
      </c>
      <c r="AF106" s="51">
        <v>74.180000000000007</v>
      </c>
      <c r="AG106" s="51">
        <v>451.54</v>
      </c>
      <c r="AH106" s="51">
        <v>404.65</v>
      </c>
      <c r="AI106" s="51">
        <v>481.65</v>
      </c>
      <c r="AJ106" s="51">
        <v>430.83</v>
      </c>
      <c r="AK106" s="51">
        <v>358.42</v>
      </c>
      <c r="AL106" s="51">
        <v>130</v>
      </c>
      <c r="AM106" s="51">
        <v>59.8</v>
      </c>
      <c r="AN106" s="51">
        <v>123.91</v>
      </c>
      <c r="AO106" s="51"/>
      <c r="AP106" s="51">
        <v>180.26</v>
      </c>
      <c r="AQ106" s="51">
        <v>113.28</v>
      </c>
      <c r="AR106" s="51">
        <v>56.33</v>
      </c>
      <c r="AS106" s="51">
        <v>288.45</v>
      </c>
      <c r="AT106" s="53">
        <v>1408.73</v>
      </c>
      <c r="AU106" s="51">
        <v>728.33</v>
      </c>
      <c r="AV106" s="51">
        <v>449.74</v>
      </c>
      <c r="AW106" s="51">
        <v>528.79999999999995</v>
      </c>
      <c r="AX106" s="51">
        <v>181.68</v>
      </c>
      <c r="AY106" s="51">
        <v>37.9</v>
      </c>
      <c r="AZ106" s="51">
        <v>653.53</v>
      </c>
      <c r="BA106" s="51">
        <v>503.63</v>
      </c>
      <c r="BB106" s="51">
        <v>393.66</v>
      </c>
      <c r="BC106" s="51">
        <v>114.03</v>
      </c>
      <c r="BD106" s="51">
        <v>64.010000000000005</v>
      </c>
      <c r="BE106" s="51"/>
      <c r="BF106" s="51"/>
      <c r="BG106" s="51">
        <v>450.7</v>
      </c>
      <c r="BH106" s="51">
        <v>50.7</v>
      </c>
      <c r="BI106" s="51"/>
      <c r="BJ106" s="51"/>
      <c r="BK106" s="51"/>
      <c r="BL106" s="53">
        <v>2208.0700000000002</v>
      </c>
      <c r="BM106" s="51">
        <v>518.05999999999995</v>
      </c>
      <c r="BN106" s="51">
        <v>666.02</v>
      </c>
      <c r="BO106" s="51"/>
      <c r="BP106" s="51"/>
      <c r="BQ106" s="51"/>
      <c r="BR106" s="51"/>
      <c r="BS106" s="51">
        <v>70</v>
      </c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>
        <v>480</v>
      </c>
      <c r="CE106" s="51">
        <v>490</v>
      </c>
      <c r="CF106" s="51">
        <v>742.15</v>
      </c>
      <c r="CG106" s="51">
        <v>50</v>
      </c>
      <c r="CH106" s="51"/>
      <c r="CI106" s="51"/>
      <c r="CJ106" s="51">
        <v>755.99</v>
      </c>
      <c r="CK106" s="51">
        <v>361.5</v>
      </c>
      <c r="CL106" s="51">
        <v>673.14</v>
      </c>
      <c r="CM106" s="51">
        <v>171.5</v>
      </c>
      <c r="CN106" s="53">
        <v>1267</v>
      </c>
      <c r="CO106" s="51">
        <v>546.07000000000005</v>
      </c>
      <c r="CP106" s="51">
        <v>387.92</v>
      </c>
      <c r="CQ106" s="51"/>
      <c r="CR106" s="51">
        <v>25.8</v>
      </c>
      <c r="CS106" s="51"/>
      <c r="CT106" s="51"/>
      <c r="CU106" s="51"/>
      <c r="CV106" s="53">
        <v>1156.21</v>
      </c>
      <c r="CW106" s="51">
        <v>110.24</v>
      </c>
      <c r="CX106" s="51">
        <v>495.82</v>
      </c>
      <c r="CY106" s="51">
        <v>68.790000000000006</v>
      </c>
      <c r="CZ106" s="51">
        <v>219.58</v>
      </c>
      <c r="DA106" s="51">
        <v>47.99</v>
      </c>
      <c r="DB106" s="51">
        <v>47.99</v>
      </c>
      <c r="DC106" s="51"/>
      <c r="DD106" s="51"/>
      <c r="DE106" s="51"/>
      <c r="DF106" s="51"/>
      <c r="DG106" s="51"/>
      <c r="DH106" s="53">
        <v>24358.28</v>
      </c>
    </row>
    <row r="107" spans="1:112" ht="16.5" thickTop="1" thickBot="1" x14ac:dyDescent="0.3">
      <c r="A107" s="50" t="s">
        <v>166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3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>
        <v>20</v>
      </c>
      <c r="CZ107" s="51">
        <v>154</v>
      </c>
      <c r="DA107" s="51">
        <v>10</v>
      </c>
      <c r="DB107" s="51">
        <v>476.75</v>
      </c>
      <c r="DC107" s="51"/>
      <c r="DD107" s="51"/>
      <c r="DE107" s="51"/>
      <c r="DF107" s="51"/>
      <c r="DG107" s="51"/>
      <c r="DH107" s="53">
        <v>660.75</v>
      </c>
    </row>
    <row r="108" spans="1:112" ht="16.5" thickTop="1" thickBot="1" x14ac:dyDescent="0.3">
      <c r="A108" s="50" t="s">
        <v>167</v>
      </c>
      <c r="B108" s="51"/>
      <c r="C108" s="51"/>
      <c r="D108" s="51">
        <v>98</v>
      </c>
      <c r="E108" s="51"/>
      <c r="F108" s="51">
        <v>20</v>
      </c>
      <c r="G108" s="51"/>
      <c r="H108" s="51">
        <v>100</v>
      </c>
      <c r="I108" s="51">
        <v>37.5</v>
      </c>
      <c r="J108" s="51"/>
      <c r="K108" s="51"/>
      <c r="L108" s="51"/>
      <c r="M108" s="51"/>
      <c r="N108" s="51">
        <v>390.03</v>
      </c>
      <c r="O108" s="51"/>
      <c r="P108" s="51">
        <v>529.20000000000005</v>
      </c>
      <c r="Q108" s="51">
        <v>374.94</v>
      </c>
      <c r="R108" s="53">
        <v>1254.0899999999999</v>
      </c>
      <c r="S108" s="51">
        <v>44.9</v>
      </c>
      <c r="T108" s="51">
        <v>45.5</v>
      </c>
      <c r="U108" s="51"/>
      <c r="V108" s="51">
        <v>49.6</v>
      </c>
      <c r="W108" s="51">
        <v>111.59</v>
      </c>
      <c r="X108" s="51">
        <v>61.99</v>
      </c>
      <c r="Y108" s="51">
        <v>323.45999999999998</v>
      </c>
      <c r="Z108" s="51">
        <v>94.47</v>
      </c>
      <c r="AA108" s="51">
        <v>220.09</v>
      </c>
      <c r="AB108" s="51">
        <v>254</v>
      </c>
      <c r="AC108" s="51">
        <v>74.180000000000007</v>
      </c>
      <c r="AD108" s="51">
        <v>125.98</v>
      </c>
      <c r="AE108" s="51">
        <v>74.180000000000007</v>
      </c>
      <c r="AF108" s="51">
        <v>74.180000000000007</v>
      </c>
      <c r="AG108" s="51">
        <v>451.54</v>
      </c>
      <c r="AH108" s="51">
        <v>404.65</v>
      </c>
      <c r="AI108" s="51">
        <v>481.65</v>
      </c>
      <c r="AJ108" s="51">
        <v>930.83</v>
      </c>
      <c r="AK108" s="51">
        <v>408.42</v>
      </c>
      <c r="AL108" s="51">
        <v>130</v>
      </c>
      <c r="AM108" s="51">
        <v>59.8</v>
      </c>
      <c r="AN108" s="51">
        <v>123.91</v>
      </c>
      <c r="AO108" s="51"/>
      <c r="AP108" s="51">
        <v>180.26</v>
      </c>
      <c r="AQ108" s="51">
        <v>113.28</v>
      </c>
      <c r="AR108" s="51">
        <v>106.33</v>
      </c>
      <c r="AS108" s="51">
        <v>350.95</v>
      </c>
      <c r="AT108" s="53">
        <v>1408.73</v>
      </c>
      <c r="AU108" s="53">
        <v>1100.1300000000001</v>
      </c>
      <c r="AV108" s="51">
        <v>449.74</v>
      </c>
      <c r="AW108" s="51">
        <v>772.03</v>
      </c>
      <c r="AX108" s="53">
        <v>1181.68</v>
      </c>
      <c r="AY108" s="51">
        <v>417.9</v>
      </c>
      <c r="AZ108" s="51">
        <v>793.53</v>
      </c>
      <c r="BA108" s="51">
        <v>645.63</v>
      </c>
      <c r="BB108" s="51">
        <v>693.66</v>
      </c>
      <c r="BC108" s="51">
        <v>249.03</v>
      </c>
      <c r="BD108" s="51">
        <v>384.01</v>
      </c>
      <c r="BE108" s="51"/>
      <c r="BF108" s="53">
        <v>1220</v>
      </c>
      <c r="BG108" s="51">
        <v>450.7</v>
      </c>
      <c r="BH108" s="51">
        <v>248.78</v>
      </c>
      <c r="BI108" s="51">
        <v>282</v>
      </c>
      <c r="BJ108" s="51">
        <v>105</v>
      </c>
      <c r="BK108" s="51">
        <v>647</v>
      </c>
      <c r="BL108" s="53">
        <v>2778.07</v>
      </c>
      <c r="BM108" s="51">
        <v>538.05999999999995</v>
      </c>
      <c r="BN108" s="51">
        <v>902.03</v>
      </c>
      <c r="BO108" s="51">
        <v>451.97</v>
      </c>
      <c r="BP108" s="51">
        <v>180</v>
      </c>
      <c r="BQ108" s="51">
        <v>213.89</v>
      </c>
      <c r="BR108" s="53">
        <v>2572.3200000000002</v>
      </c>
      <c r="BS108" s="51">
        <v>70</v>
      </c>
      <c r="BT108" s="51"/>
      <c r="BU108" s="51">
        <v>35.47</v>
      </c>
      <c r="BV108" s="51">
        <v>56.21</v>
      </c>
      <c r="BW108" s="51">
        <v>40</v>
      </c>
      <c r="BX108" s="53">
        <v>1213.82</v>
      </c>
      <c r="BY108" s="51">
        <v>88.68</v>
      </c>
      <c r="BZ108" s="51">
        <v>25</v>
      </c>
      <c r="CA108" s="51">
        <v>570</v>
      </c>
      <c r="CB108" s="51">
        <v>512</v>
      </c>
      <c r="CC108" s="51">
        <v>505.97</v>
      </c>
      <c r="CD108" s="53">
        <v>4239</v>
      </c>
      <c r="CE108" s="51">
        <v>998</v>
      </c>
      <c r="CF108" s="53">
        <v>1033.23</v>
      </c>
      <c r="CG108" s="53">
        <v>1066.0999999999999</v>
      </c>
      <c r="CH108" s="51">
        <v>577.12</v>
      </c>
      <c r="CI108" s="53">
        <v>5076.34</v>
      </c>
      <c r="CJ108" s="51">
        <v>895.99</v>
      </c>
      <c r="CK108" s="51">
        <v>804</v>
      </c>
      <c r="CL108" s="51">
        <v>978.73</v>
      </c>
      <c r="CM108" s="53">
        <v>1020.75</v>
      </c>
      <c r="CN108" s="53">
        <v>1707.35</v>
      </c>
      <c r="CO108" s="53">
        <v>1082.02</v>
      </c>
      <c r="CP108" s="53">
        <v>3894.63</v>
      </c>
      <c r="CQ108" s="51">
        <v>771</v>
      </c>
      <c r="CR108" s="51">
        <v>786.6</v>
      </c>
      <c r="CS108" s="51">
        <v>770.87</v>
      </c>
      <c r="CT108" s="53">
        <v>1196.29</v>
      </c>
      <c r="CU108" s="53">
        <v>1668.05</v>
      </c>
      <c r="CV108" s="53">
        <v>1479.86</v>
      </c>
      <c r="CW108" s="51">
        <v>345.44</v>
      </c>
      <c r="CX108" s="53">
        <v>1124.27</v>
      </c>
      <c r="CY108" s="51">
        <v>965.09</v>
      </c>
      <c r="CZ108" s="51">
        <v>650.95000000000005</v>
      </c>
      <c r="DA108" s="51">
        <v>337.26</v>
      </c>
      <c r="DB108" s="53">
        <v>3061.13</v>
      </c>
      <c r="DC108" s="51"/>
      <c r="DD108" s="51"/>
      <c r="DE108" s="51"/>
      <c r="DF108" s="51"/>
      <c r="DG108" s="51"/>
      <c r="DH108" s="53">
        <v>66432.61</v>
      </c>
    </row>
    <row r="109" spans="1:112" ht="16.5" thickTop="1" thickBot="1" x14ac:dyDescent="0.3">
      <c r="A109" s="50" t="s">
        <v>97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3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3"/>
    </row>
    <row r="110" spans="1:112" ht="16.5" thickTop="1" thickBot="1" x14ac:dyDescent="0.3">
      <c r="A110" s="50" t="s">
        <v>98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>
        <v>49</v>
      </c>
      <c r="AG110" s="51">
        <v>49</v>
      </c>
      <c r="AH110" s="51">
        <v>49</v>
      </c>
      <c r="AI110" s="51"/>
      <c r="AJ110" s="51"/>
      <c r="AK110" s="51"/>
      <c r="AL110" s="51">
        <v>49</v>
      </c>
      <c r="AM110" s="51">
        <v>49</v>
      </c>
      <c r="AN110" s="51">
        <v>98</v>
      </c>
      <c r="AO110" s="51"/>
      <c r="AP110" s="51"/>
      <c r="AQ110" s="51"/>
      <c r="AR110" s="51"/>
      <c r="AS110" s="51"/>
      <c r="AT110" s="51"/>
      <c r="AU110" s="51"/>
      <c r="AV110" s="51">
        <v>125</v>
      </c>
      <c r="AW110" s="51">
        <v>125</v>
      </c>
      <c r="AX110" s="51">
        <v>125</v>
      </c>
      <c r="AY110" s="51">
        <v>125</v>
      </c>
      <c r="AZ110" s="51">
        <v>125</v>
      </c>
      <c r="BA110" s="51">
        <v>125</v>
      </c>
      <c r="BB110" s="51">
        <v>158.24</v>
      </c>
      <c r="BC110" s="51">
        <v>125</v>
      </c>
      <c r="BD110" s="51">
        <v>125</v>
      </c>
      <c r="BE110" s="51">
        <v>125</v>
      </c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>
        <v>59.9</v>
      </c>
      <c r="CU110" s="51">
        <v>59.9</v>
      </c>
      <c r="CV110" s="51">
        <v>59.9</v>
      </c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3">
        <v>1805.94</v>
      </c>
    </row>
    <row r="111" spans="1:112" ht="16.5" thickTop="1" thickBot="1" x14ac:dyDescent="0.3">
      <c r="A111" s="50" t="s">
        <v>99</v>
      </c>
      <c r="B111" s="51"/>
      <c r="C111" s="51"/>
      <c r="D111" s="51">
        <v>19.989999999999998</v>
      </c>
      <c r="E111" s="51"/>
      <c r="F111" s="51"/>
      <c r="G111" s="51"/>
      <c r="H111" s="51">
        <v>92.88</v>
      </c>
      <c r="I111" s="51"/>
      <c r="J111" s="51"/>
      <c r="K111" s="51">
        <v>43</v>
      </c>
      <c r="L111" s="51"/>
      <c r="M111" s="51">
        <v>37</v>
      </c>
      <c r="N111" s="51">
        <v>35</v>
      </c>
      <c r="O111" s="51">
        <v>45.5</v>
      </c>
      <c r="P111" s="51"/>
      <c r="Q111" s="51">
        <v>25</v>
      </c>
      <c r="R111" s="51">
        <v>34</v>
      </c>
      <c r="S111" s="51">
        <v>15</v>
      </c>
      <c r="T111" s="51"/>
      <c r="U111" s="51"/>
      <c r="V111" s="51"/>
      <c r="W111" s="51">
        <v>35</v>
      </c>
      <c r="X111" s="51">
        <v>25</v>
      </c>
      <c r="Y111" s="51">
        <v>10</v>
      </c>
      <c r="Z111" s="51">
        <v>33.799999999999997</v>
      </c>
      <c r="AA111" s="51">
        <v>40</v>
      </c>
      <c r="AB111" s="51"/>
      <c r="AC111" s="51">
        <v>18</v>
      </c>
      <c r="AD111" s="51">
        <v>35</v>
      </c>
      <c r="AE111" s="51">
        <v>35</v>
      </c>
      <c r="AF111" s="51">
        <v>10</v>
      </c>
      <c r="AG111" s="51">
        <v>10</v>
      </c>
      <c r="AH111" s="51"/>
      <c r="AI111" s="51">
        <v>63</v>
      </c>
      <c r="AJ111" s="51"/>
      <c r="AK111" s="51">
        <v>54.4</v>
      </c>
      <c r="AL111" s="51">
        <v>68</v>
      </c>
      <c r="AM111" s="51">
        <v>79.8</v>
      </c>
      <c r="AN111" s="51">
        <v>10</v>
      </c>
      <c r="AO111" s="51">
        <v>75.430000000000007</v>
      </c>
      <c r="AP111" s="51"/>
      <c r="AQ111" s="51">
        <v>31.3</v>
      </c>
      <c r="AR111" s="51">
        <v>30</v>
      </c>
      <c r="AS111" s="51">
        <v>59.9</v>
      </c>
      <c r="AT111" s="51">
        <v>18</v>
      </c>
      <c r="AU111" s="51">
        <v>68</v>
      </c>
      <c r="AV111" s="51">
        <v>95</v>
      </c>
      <c r="AW111" s="51">
        <v>58</v>
      </c>
      <c r="AX111" s="51"/>
      <c r="AY111" s="51"/>
      <c r="AZ111" s="51">
        <v>20</v>
      </c>
      <c r="BA111" s="51">
        <v>50</v>
      </c>
      <c r="BB111" s="51">
        <v>77</v>
      </c>
      <c r="BC111" s="51">
        <v>93</v>
      </c>
      <c r="BD111" s="51">
        <v>78</v>
      </c>
      <c r="BE111" s="51">
        <v>117</v>
      </c>
      <c r="BF111" s="51">
        <v>22</v>
      </c>
      <c r="BG111" s="51">
        <v>20</v>
      </c>
      <c r="BH111" s="51">
        <v>114.05</v>
      </c>
      <c r="BI111" s="51">
        <v>330.05</v>
      </c>
      <c r="BJ111" s="51">
        <v>170</v>
      </c>
      <c r="BK111" s="51">
        <v>317</v>
      </c>
      <c r="BL111" s="51">
        <v>52</v>
      </c>
      <c r="BM111" s="51">
        <v>204.5</v>
      </c>
      <c r="BN111" s="51">
        <v>100</v>
      </c>
      <c r="BO111" s="51">
        <v>140</v>
      </c>
      <c r="BP111" s="51">
        <v>50</v>
      </c>
      <c r="BQ111" s="51">
        <v>15</v>
      </c>
      <c r="BR111" s="51"/>
      <c r="BS111" s="51">
        <v>131</v>
      </c>
      <c r="BT111" s="51">
        <v>70</v>
      </c>
      <c r="BU111" s="51">
        <v>60</v>
      </c>
      <c r="BV111" s="51">
        <v>212</v>
      </c>
      <c r="BW111" s="51"/>
      <c r="BX111" s="51">
        <v>185</v>
      </c>
      <c r="BY111" s="51">
        <v>25</v>
      </c>
      <c r="BZ111" s="51">
        <v>110</v>
      </c>
      <c r="CA111" s="51">
        <v>128.5</v>
      </c>
      <c r="CB111" s="51">
        <v>13.98</v>
      </c>
      <c r="CC111" s="51">
        <v>260</v>
      </c>
      <c r="CD111" s="51">
        <v>25</v>
      </c>
      <c r="CE111" s="51">
        <v>110</v>
      </c>
      <c r="CF111" s="51">
        <v>142</v>
      </c>
      <c r="CG111" s="51"/>
      <c r="CH111" s="51">
        <v>25</v>
      </c>
      <c r="CI111" s="51">
        <v>157</v>
      </c>
      <c r="CJ111" s="51"/>
      <c r="CK111" s="51">
        <v>185</v>
      </c>
      <c r="CL111" s="51">
        <v>50</v>
      </c>
      <c r="CM111" s="51">
        <v>130</v>
      </c>
      <c r="CN111" s="51">
        <v>118.99</v>
      </c>
      <c r="CO111" s="51">
        <v>215</v>
      </c>
      <c r="CP111" s="51">
        <v>15</v>
      </c>
      <c r="CQ111" s="51">
        <v>170</v>
      </c>
      <c r="CR111" s="51">
        <v>244.5</v>
      </c>
      <c r="CS111" s="51">
        <v>154.5</v>
      </c>
      <c r="CT111" s="51">
        <v>309</v>
      </c>
      <c r="CU111" s="51">
        <v>181</v>
      </c>
      <c r="CV111" s="51">
        <v>249</v>
      </c>
      <c r="CW111" s="51">
        <v>80</v>
      </c>
      <c r="CX111" s="51">
        <v>98</v>
      </c>
      <c r="CY111" s="51">
        <v>100</v>
      </c>
      <c r="CZ111" s="51">
        <v>281.25</v>
      </c>
      <c r="DA111" s="51"/>
      <c r="DB111" s="51">
        <v>60</v>
      </c>
      <c r="DC111" s="51"/>
      <c r="DD111" s="51"/>
      <c r="DE111" s="51"/>
      <c r="DF111" s="51"/>
      <c r="DG111" s="51"/>
      <c r="DH111" s="53">
        <v>7575.32</v>
      </c>
    </row>
    <row r="112" spans="1:112" ht="16.5" thickTop="1" thickBot="1" x14ac:dyDescent="0.3">
      <c r="A112" s="50" t="s">
        <v>100</v>
      </c>
      <c r="B112" s="51"/>
      <c r="C112" s="53"/>
      <c r="D112" s="51"/>
      <c r="E112" s="51"/>
      <c r="F112" s="51"/>
      <c r="G112" s="51"/>
      <c r="H112" s="51">
        <v>104</v>
      </c>
      <c r="I112" s="51">
        <v>104</v>
      </c>
      <c r="J112" s="51"/>
      <c r="K112" s="51">
        <v>76</v>
      </c>
      <c r="L112" s="51">
        <v>54.66</v>
      </c>
      <c r="M112" s="51"/>
      <c r="N112" s="51"/>
      <c r="O112" s="51">
        <v>20</v>
      </c>
      <c r="P112" s="51"/>
      <c r="Q112" s="51">
        <v>100</v>
      </c>
      <c r="R112" s="51">
        <v>116.92</v>
      </c>
      <c r="S112" s="51">
        <v>116.92</v>
      </c>
      <c r="T112" s="51">
        <v>264.77</v>
      </c>
      <c r="U112" s="51">
        <v>141.6</v>
      </c>
      <c r="V112" s="51">
        <v>60.25</v>
      </c>
      <c r="W112" s="51">
        <v>62.25</v>
      </c>
      <c r="X112" s="51">
        <v>160</v>
      </c>
      <c r="Y112" s="51"/>
      <c r="Z112" s="51">
        <v>66</v>
      </c>
      <c r="AA112" s="51"/>
      <c r="AB112" s="51">
        <v>52.37</v>
      </c>
      <c r="AC112" s="51"/>
      <c r="AD112" s="51"/>
      <c r="AE112" s="51"/>
      <c r="AF112" s="51"/>
      <c r="AG112" s="51">
        <v>86.68</v>
      </c>
      <c r="AH112" s="51">
        <v>86.66</v>
      </c>
      <c r="AI112" s="51">
        <v>121.66</v>
      </c>
      <c r="AJ112" s="51">
        <v>4</v>
      </c>
      <c r="AK112" s="51"/>
      <c r="AL112" s="51"/>
      <c r="AM112" s="51"/>
      <c r="AN112" s="51"/>
      <c r="AO112" s="51"/>
      <c r="AP112" s="51"/>
      <c r="AQ112" s="51"/>
      <c r="AR112" s="51">
        <v>59.9</v>
      </c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>
        <v>30</v>
      </c>
      <c r="BD112" s="51"/>
      <c r="BE112" s="51"/>
      <c r="BF112" s="51">
        <v>70</v>
      </c>
      <c r="BG112" s="51">
        <v>70</v>
      </c>
      <c r="BH112" s="51">
        <v>70</v>
      </c>
      <c r="BI112" s="51"/>
      <c r="BJ112" s="51"/>
      <c r="BK112" s="51"/>
      <c r="BL112" s="51"/>
      <c r="BM112" s="51"/>
      <c r="BN112" s="51"/>
      <c r="BO112" s="51"/>
      <c r="BP112" s="51"/>
      <c r="BQ112" s="51"/>
      <c r="BR112" s="53"/>
      <c r="BS112" s="51"/>
      <c r="BT112" s="51"/>
      <c r="BU112" s="51"/>
      <c r="BV112" s="51"/>
      <c r="BW112" s="53"/>
      <c r="BX112" s="53">
        <v>51</v>
      </c>
      <c r="BY112" s="53"/>
      <c r="BZ112" s="51"/>
      <c r="CA112" s="51"/>
      <c r="CB112" s="51"/>
      <c r="CC112" s="51"/>
      <c r="CD112" s="51"/>
      <c r="CE112" s="51"/>
      <c r="CF112" s="51"/>
      <c r="CG112" s="51"/>
      <c r="CH112" s="51">
        <v>214.34</v>
      </c>
      <c r="CI112" s="51"/>
      <c r="CJ112" s="53"/>
      <c r="CK112" s="51">
        <v>176.71</v>
      </c>
      <c r="CL112" s="51">
        <v>182.18</v>
      </c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3">
        <v>2722.87</v>
      </c>
    </row>
    <row r="113" spans="1:112" ht="16.5" thickTop="1" thickBot="1" x14ac:dyDescent="0.3">
      <c r="A113" s="50" t="s">
        <v>101</v>
      </c>
      <c r="B113" s="51"/>
      <c r="C113" s="51"/>
      <c r="D113" s="51">
        <v>578</v>
      </c>
      <c r="E113" s="51">
        <v>289</v>
      </c>
      <c r="F113" s="51"/>
      <c r="G113" s="51">
        <v>289</v>
      </c>
      <c r="H113" s="51">
        <v>295</v>
      </c>
      <c r="I113" s="51">
        <v>578</v>
      </c>
      <c r="J113" s="51"/>
      <c r="K113" s="51">
        <v>289</v>
      </c>
      <c r="L113" s="51">
        <v>633.63</v>
      </c>
      <c r="M113" s="51"/>
      <c r="N113" s="51"/>
      <c r="O113" s="51">
        <v>631.65</v>
      </c>
      <c r="P113" s="51">
        <v>624.96</v>
      </c>
      <c r="Q113" s="51"/>
      <c r="R113" s="51">
        <v>316</v>
      </c>
      <c r="S113" s="51"/>
      <c r="T113" s="51">
        <v>364.18</v>
      </c>
      <c r="U113" s="51"/>
      <c r="V113" s="51">
        <v>257.81</v>
      </c>
      <c r="W113" s="51">
        <v>354.51</v>
      </c>
      <c r="X113" s="51">
        <v>277.58999999999997</v>
      </c>
      <c r="Y113" s="51">
        <v>393.54</v>
      </c>
      <c r="Z113" s="53">
        <v>1036.22</v>
      </c>
      <c r="AA113" s="51">
        <v>388.85</v>
      </c>
      <c r="AB113" s="51">
        <v>693.51</v>
      </c>
      <c r="AC113" s="51"/>
      <c r="AD113" s="51"/>
      <c r="AE113" s="51">
        <v>389.65</v>
      </c>
      <c r="AF113" s="51">
        <v>924.55</v>
      </c>
      <c r="AG113" s="51">
        <v>619.59</v>
      </c>
      <c r="AH113" s="51">
        <v>619.59</v>
      </c>
      <c r="AI113" s="51">
        <v>339</v>
      </c>
      <c r="AJ113" s="51">
        <v>339</v>
      </c>
      <c r="AK113" s="51">
        <v>339</v>
      </c>
      <c r="AL113" s="51">
        <v>339</v>
      </c>
      <c r="AM113" s="51"/>
      <c r="AN113" s="51"/>
      <c r="AO113" s="51">
        <v>222</v>
      </c>
      <c r="AP113" s="51">
        <v>222</v>
      </c>
      <c r="AQ113" s="51">
        <v>112</v>
      </c>
      <c r="AR113" s="51">
        <v>110</v>
      </c>
      <c r="AS113" s="51">
        <v>110</v>
      </c>
      <c r="AT113" s="51">
        <v>110</v>
      </c>
      <c r="AU113" s="51">
        <v>110</v>
      </c>
      <c r="AV113" s="51">
        <v>110</v>
      </c>
      <c r="AW113" s="51">
        <v>110</v>
      </c>
      <c r="AX113" s="51">
        <v>110</v>
      </c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3">
        <v>13525.83</v>
      </c>
    </row>
    <row r="114" spans="1:112" ht="16.5" thickTop="1" thickBot="1" x14ac:dyDescent="0.3">
      <c r="A114" s="50" t="s">
        <v>102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>
        <v>59.28</v>
      </c>
      <c r="BU114" s="51"/>
      <c r="BV114" s="51"/>
      <c r="BW114" s="51"/>
      <c r="BX114" s="51"/>
      <c r="BY114" s="51"/>
      <c r="BZ114" s="51">
        <v>79.900000000000006</v>
      </c>
      <c r="CA114" s="51"/>
      <c r="CB114" s="51"/>
      <c r="CC114" s="51"/>
      <c r="CD114" s="51"/>
      <c r="CE114" s="51"/>
      <c r="CF114" s="51"/>
      <c r="CG114" s="51">
        <v>39.99</v>
      </c>
      <c r="CH114" s="51"/>
      <c r="CI114" s="51">
        <v>88</v>
      </c>
      <c r="CJ114" s="51">
        <v>88</v>
      </c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>
        <v>355.17</v>
      </c>
    </row>
    <row r="115" spans="1:112" ht="16.5" thickTop="1" thickBot="1" x14ac:dyDescent="0.3">
      <c r="A115" s="50" t="s">
        <v>103</v>
      </c>
      <c r="B115" s="51"/>
      <c r="C115" s="51"/>
      <c r="D115" s="51">
        <v>160</v>
      </c>
      <c r="E115" s="51"/>
      <c r="F115" s="51">
        <v>87.22</v>
      </c>
      <c r="G115" s="51">
        <v>26.33</v>
      </c>
      <c r="H115" s="51">
        <v>26.33</v>
      </c>
      <c r="I115" s="51"/>
      <c r="J115" s="51">
        <v>29</v>
      </c>
      <c r="K115" s="51"/>
      <c r="L115" s="51"/>
      <c r="M115" s="51"/>
      <c r="N115" s="51"/>
      <c r="O115" s="51">
        <v>33.9</v>
      </c>
      <c r="P115" s="51"/>
      <c r="Q115" s="51">
        <v>30</v>
      </c>
      <c r="R115" s="51">
        <v>5.5</v>
      </c>
      <c r="S115" s="51">
        <v>50.09</v>
      </c>
      <c r="T115" s="51"/>
      <c r="U115" s="51"/>
      <c r="V115" s="51"/>
      <c r="W115" s="51">
        <v>368.28</v>
      </c>
      <c r="X115" s="51">
        <v>19.96</v>
      </c>
      <c r="Y115" s="51">
        <v>91.96</v>
      </c>
      <c r="Z115" s="51">
        <v>275.36</v>
      </c>
      <c r="AA115" s="51">
        <v>103.94</v>
      </c>
      <c r="AB115" s="51">
        <v>413.61</v>
      </c>
      <c r="AC115" s="51">
        <v>419.67</v>
      </c>
      <c r="AD115" s="51">
        <v>114.39</v>
      </c>
      <c r="AE115" s="51"/>
      <c r="AF115" s="51">
        <v>3.9</v>
      </c>
      <c r="AG115" s="51">
        <v>200.71</v>
      </c>
      <c r="AH115" s="51">
        <v>359.21</v>
      </c>
      <c r="AI115" s="51">
        <v>198.71</v>
      </c>
      <c r="AJ115" s="51">
        <v>723.07</v>
      </c>
      <c r="AK115" s="51">
        <v>260.01</v>
      </c>
      <c r="AL115" s="51">
        <v>507.51</v>
      </c>
      <c r="AM115" s="51">
        <v>893.51</v>
      </c>
      <c r="AN115" s="51">
        <v>151.5</v>
      </c>
      <c r="AO115" s="51">
        <v>78</v>
      </c>
      <c r="AP115" s="51">
        <v>78</v>
      </c>
      <c r="AQ115" s="51"/>
      <c r="AR115" s="51"/>
      <c r="AS115" s="51">
        <v>94.32</v>
      </c>
      <c r="AT115" s="51">
        <v>609.19000000000005</v>
      </c>
      <c r="AU115" s="51">
        <v>590.14</v>
      </c>
      <c r="AV115" s="51">
        <v>234.32</v>
      </c>
      <c r="AW115" s="51">
        <v>25.5</v>
      </c>
      <c r="AX115" s="51">
        <v>332.99</v>
      </c>
      <c r="AY115" s="51">
        <v>89.9</v>
      </c>
      <c r="AZ115" s="51">
        <v>736.08</v>
      </c>
      <c r="BA115" s="51">
        <v>223.08</v>
      </c>
      <c r="BB115" s="51"/>
      <c r="BC115" s="51">
        <v>75</v>
      </c>
      <c r="BD115" s="51">
        <v>6.65</v>
      </c>
      <c r="BE115" s="51">
        <v>353.22</v>
      </c>
      <c r="BF115" s="51">
        <v>252.32</v>
      </c>
      <c r="BG115" s="53">
        <v>1009.32</v>
      </c>
      <c r="BH115" s="51"/>
      <c r="BI115" s="51"/>
      <c r="BJ115" s="51"/>
      <c r="BK115" s="51">
        <v>46.25</v>
      </c>
      <c r="BL115" s="51">
        <v>119.83</v>
      </c>
      <c r="BM115" s="51">
        <v>53.28</v>
      </c>
      <c r="BN115" s="51">
        <v>62.4</v>
      </c>
      <c r="BO115" s="51">
        <v>216.41</v>
      </c>
      <c r="BP115" s="51">
        <v>156.81</v>
      </c>
      <c r="BQ115" s="51">
        <v>101.14</v>
      </c>
      <c r="BR115" s="51">
        <v>156.97999999999999</v>
      </c>
      <c r="BS115" s="51">
        <v>74.64</v>
      </c>
      <c r="BT115" s="51">
        <v>74.650000000000006</v>
      </c>
      <c r="BU115" s="51">
        <v>83.77</v>
      </c>
      <c r="BV115" s="51">
        <v>124.67</v>
      </c>
      <c r="BW115" s="51">
        <v>44.81</v>
      </c>
      <c r="BX115" s="51">
        <v>50</v>
      </c>
      <c r="BY115" s="51">
        <v>312.89</v>
      </c>
      <c r="BZ115" s="51">
        <v>40.69</v>
      </c>
      <c r="CA115" s="51">
        <v>105.67</v>
      </c>
      <c r="CB115" s="51">
        <v>203.74</v>
      </c>
      <c r="CC115" s="51">
        <v>599.66999999999996</v>
      </c>
      <c r="CD115" s="51">
        <v>297.02999999999997</v>
      </c>
      <c r="CE115" s="51">
        <v>29.9</v>
      </c>
      <c r="CF115" s="51">
        <v>125</v>
      </c>
      <c r="CG115" s="51">
        <v>76.14</v>
      </c>
      <c r="CH115" s="51">
        <v>294.35000000000002</v>
      </c>
      <c r="CI115" s="51">
        <v>596.97</v>
      </c>
      <c r="CJ115" s="51">
        <v>393.32</v>
      </c>
      <c r="CK115" s="51">
        <v>474.8</v>
      </c>
      <c r="CL115" s="51">
        <v>501.31</v>
      </c>
      <c r="CM115" s="51">
        <v>595.82000000000005</v>
      </c>
      <c r="CN115" s="51">
        <v>113.16</v>
      </c>
      <c r="CO115" s="51">
        <v>113.16</v>
      </c>
      <c r="CP115" s="51">
        <v>10</v>
      </c>
      <c r="CQ115" s="51">
        <v>100.43</v>
      </c>
      <c r="CR115" s="51">
        <v>65.650000000000006</v>
      </c>
      <c r="CS115" s="51">
        <v>23</v>
      </c>
      <c r="CT115" s="51">
        <v>22.42</v>
      </c>
      <c r="CU115" s="51">
        <v>99.98</v>
      </c>
      <c r="CV115" s="51">
        <v>133.69</v>
      </c>
      <c r="CW115" s="51">
        <v>130.77000000000001</v>
      </c>
      <c r="CX115" s="51">
        <v>164.98</v>
      </c>
      <c r="CY115" s="51">
        <v>19.7</v>
      </c>
      <c r="CZ115" s="51">
        <v>6</v>
      </c>
      <c r="DA115" s="51">
        <v>10.48</v>
      </c>
      <c r="DB115" s="51"/>
      <c r="DC115" s="51"/>
      <c r="DD115" s="51"/>
      <c r="DE115" s="51"/>
      <c r="DF115" s="51"/>
      <c r="DG115" s="51"/>
      <c r="DH115" s="53">
        <v>17368.060000000001</v>
      </c>
    </row>
    <row r="116" spans="1:112" ht="16.5" thickTop="1" thickBot="1" x14ac:dyDescent="0.3">
      <c r="A116" s="50" t="s">
        <v>104</v>
      </c>
      <c r="B116" s="51"/>
      <c r="C116" s="53"/>
      <c r="D116" s="53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3"/>
      <c r="P116" s="53"/>
      <c r="Q116" s="51"/>
      <c r="R116" s="51"/>
      <c r="S116" s="51"/>
      <c r="T116" s="51"/>
      <c r="U116" s="51"/>
      <c r="V116" s="51"/>
      <c r="W116" s="53"/>
      <c r="X116" s="51"/>
      <c r="Y116" s="51"/>
      <c r="Z116" s="53"/>
      <c r="AA116" s="51"/>
      <c r="AB116" s="53"/>
      <c r="AC116" s="51"/>
      <c r="AD116" s="51"/>
      <c r="AE116" s="51"/>
      <c r="AF116" s="53"/>
      <c r="AG116" s="53"/>
      <c r="AH116" s="53"/>
      <c r="AI116" s="53"/>
      <c r="AJ116" s="53"/>
      <c r="AK116" s="51"/>
      <c r="AL116" s="53"/>
      <c r="AM116" s="53"/>
      <c r="AN116" s="53"/>
      <c r="AO116" s="51"/>
      <c r="AP116" s="51"/>
      <c r="AQ116" s="51"/>
      <c r="AR116" s="51"/>
      <c r="AS116" s="51"/>
      <c r="AT116" s="51"/>
      <c r="AU116" s="53"/>
      <c r="AV116" s="51"/>
      <c r="AW116" s="51"/>
      <c r="AX116" s="53"/>
      <c r="AY116" s="53"/>
      <c r="AZ116" s="53"/>
      <c r="BA116" s="53"/>
      <c r="BB116" s="51"/>
      <c r="BC116" s="51"/>
      <c r="BD116" s="51"/>
      <c r="BE116" s="51"/>
      <c r="BF116" s="51"/>
      <c r="BG116" s="53"/>
      <c r="BH116" s="51"/>
      <c r="BI116" s="51"/>
      <c r="BJ116" s="51"/>
      <c r="BK116" s="53"/>
      <c r="BL116" s="53"/>
      <c r="BM116" s="53"/>
      <c r="BN116" s="53"/>
      <c r="BO116" s="53">
        <v>56.99</v>
      </c>
      <c r="BP116" s="51"/>
      <c r="BQ116" s="51"/>
      <c r="BR116" s="53"/>
      <c r="BS116" s="53"/>
      <c r="BT116" s="53"/>
      <c r="BU116" s="53"/>
      <c r="BV116" s="53"/>
      <c r="BW116" s="53"/>
      <c r="BX116" s="53"/>
      <c r="BY116" s="53"/>
      <c r="BZ116" s="51"/>
      <c r="CA116" s="53"/>
      <c r="CB116" s="53"/>
      <c r="CC116" s="53"/>
      <c r="CD116" s="53"/>
      <c r="CE116" s="53"/>
      <c r="CF116" s="51"/>
      <c r="CG116" s="51"/>
      <c r="CH116" s="51"/>
      <c r="CI116" s="53"/>
      <c r="CJ116" s="53"/>
      <c r="CK116" s="53"/>
      <c r="CL116" s="53"/>
      <c r="CM116" s="53"/>
      <c r="CN116" s="51"/>
      <c r="CO116" s="51"/>
      <c r="CP116" s="51"/>
      <c r="CQ116" s="53"/>
      <c r="CR116" s="53"/>
      <c r="CS116" s="51"/>
      <c r="CT116" s="53"/>
      <c r="CU116" s="53"/>
      <c r="CV116" s="53">
        <v>40.950000000000003</v>
      </c>
      <c r="CW116" s="53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3">
        <v>97.94</v>
      </c>
    </row>
    <row r="117" spans="1:112" ht="16.5" thickTop="1" thickBot="1" x14ac:dyDescent="0.3">
      <c r="A117" s="50" t="s">
        <v>105</v>
      </c>
      <c r="B117" s="51"/>
      <c r="C117" s="51"/>
      <c r="D117" s="51">
        <v>37.799999999999997</v>
      </c>
      <c r="E117" s="51">
        <v>36</v>
      </c>
      <c r="F117" s="51">
        <v>25.75</v>
      </c>
      <c r="G117" s="51"/>
      <c r="H117" s="51"/>
      <c r="I117" s="51">
        <v>21.9</v>
      </c>
      <c r="J117" s="51">
        <v>29.9</v>
      </c>
      <c r="K117" s="51"/>
      <c r="L117" s="51"/>
      <c r="M117" s="51"/>
      <c r="N117" s="51"/>
      <c r="O117" s="51">
        <v>132.88999999999999</v>
      </c>
      <c r="P117" s="51">
        <v>141.15</v>
      </c>
      <c r="Q117" s="51">
        <v>73.25</v>
      </c>
      <c r="R117" s="51"/>
      <c r="S117" s="51"/>
      <c r="T117" s="51"/>
      <c r="U117" s="51"/>
      <c r="V117" s="51">
        <v>30.98</v>
      </c>
      <c r="W117" s="51"/>
      <c r="X117" s="51"/>
      <c r="Y117" s="51"/>
      <c r="Z117" s="51"/>
      <c r="AA117" s="51">
        <v>38.5</v>
      </c>
      <c r="AB117" s="51"/>
      <c r="AC117" s="51">
        <v>128.47999999999999</v>
      </c>
      <c r="AD117" s="51">
        <v>28.6</v>
      </c>
      <c r="AE117" s="51">
        <v>116.33</v>
      </c>
      <c r="AF117" s="51">
        <v>151.13</v>
      </c>
      <c r="AG117" s="51">
        <v>166.33</v>
      </c>
      <c r="AH117" s="51">
        <v>49.99</v>
      </c>
      <c r="AI117" s="51">
        <v>20.98</v>
      </c>
      <c r="AJ117" s="51"/>
      <c r="AK117" s="51">
        <v>132.38999999999999</v>
      </c>
      <c r="AL117" s="51">
        <v>328.37</v>
      </c>
      <c r="AM117" s="51">
        <v>83.39</v>
      </c>
      <c r="AN117" s="51">
        <v>244.8</v>
      </c>
      <c r="AO117" s="51">
        <v>199.88</v>
      </c>
      <c r="AP117" s="51">
        <v>119.9</v>
      </c>
      <c r="AQ117" s="51"/>
      <c r="AR117" s="51">
        <v>156.08000000000001</v>
      </c>
      <c r="AS117" s="51">
        <v>141.4</v>
      </c>
      <c r="AT117" s="51">
        <v>136.99</v>
      </c>
      <c r="AU117" s="51">
        <v>196.2</v>
      </c>
      <c r="AV117" s="51"/>
      <c r="AW117" s="51"/>
      <c r="AX117" s="51">
        <v>310.89</v>
      </c>
      <c r="AY117" s="51">
        <v>456.92</v>
      </c>
      <c r="AZ117" s="51">
        <v>264.94</v>
      </c>
      <c r="BA117" s="51">
        <v>426.28</v>
      </c>
      <c r="BB117" s="51">
        <v>68.7</v>
      </c>
      <c r="BC117" s="51"/>
      <c r="BD117" s="51">
        <v>316.83</v>
      </c>
      <c r="BE117" s="51">
        <v>141.5</v>
      </c>
      <c r="BF117" s="51">
        <v>130</v>
      </c>
      <c r="BG117" s="51">
        <v>189.19</v>
      </c>
      <c r="BH117" s="51">
        <v>184.53</v>
      </c>
      <c r="BI117" s="51">
        <v>76.930000000000007</v>
      </c>
      <c r="BJ117" s="51">
        <v>289.35000000000002</v>
      </c>
      <c r="BK117" s="51">
        <v>579.09</v>
      </c>
      <c r="BL117" s="51">
        <v>555.16</v>
      </c>
      <c r="BM117" s="51">
        <v>481.96</v>
      </c>
      <c r="BN117" s="51">
        <v>579.05999999999995</v>
      </c>
      <c r="BO117" s="51">
        <v>88.3</v>
      </c>
      <c r="BP117" s="51">
        <v>154.97999999999999</v>
      </c>
      <c r="BQ117" s="51"/>
      <c r="BR117" s="51">
        <v>139.04</v>
      </c>
      <c r="BS117" s="51">
        <v>699.76</v>
      </c>
      <c r="BT117" s="51">
        <v>587.75</v>
      </c>
      <c r="BU117" s="51">
        <v>623.5</v>
      </c>
      <c r="BV117" s="51">
        <v>619.73</v>
      </c>
      <c r="BW117" s="51"/>
      <c r="BX117" s="51">
        <v>993.12</v>
      </c>
      <c r="BY117" s="51">
        <v>282.27</v>
      </c>
      <c r="BZ117" s="51">
        <v>95.55</v>
      </c>
      <c r="CA117" s="51">
        <v>136.34</v>
      </c>
      <c r="CB117" s="51">
        <v>239.95</v>
      </c>
      <c r="CC117" s="51">
        <v>271.51</v>
      </c>
      <c r="CD117" s="51">
        <v>249.07</v>
      </c>
      <c r="CE117" s="51">
        <v>219.07</v>
      </c>
      <c r="CF117" s="51">
        <v>330.56</v>
      </c>
      <c r="CG117" s="51">
        <v>395.01</v>
      </c>
      <c r="CH117" s="51">
        <v>196.88</v>
      </c>
      <c r="CI117" s="51">
        <v>637.73</v>
      </c>
      <c r="CJ117" s="51">
        <v>407.8</v>
      </c>
      <c r="CK117" s="51">
        <v>508.97</v>
      </c>
      <c r="CL117" s="51">
        <v>123.31</v>
      </c>
      <c r="CM117" s="51">
        <v>183.38</v>
      </c>
      <c r="CN117" s="51">
        <v>77.489999999999995</v>
      </c>
      <c r="CO117" s="51">
        <v>90.2</v>
      </c>
      <c r="CP117" s="51">
        <v>278.08</v>
      </c>
      <c r="CQ117" s="51">
        <v>685.4</v>
      </c>
      <c r="CR117" s="51">
        <v>282.57</v>
      </c>
      <c r="CS117" s="51">
        <v>331.66</v>
      </c>
      <c r="CT117" s="51">
        <v>557.87</v>
      </c>
      <c r="CU117" s="51">
        <v>352.54</v>
      </c>
      <c r="CV117" s="51">
        <v>335.53</v>
      </c>
      <c r="CW117" s="51">
        <v>430.39</v>
      </c>
      <c r="CX117" s="51">
        <v>282.77</v>
      </c>
      <c r="CY117" s="51">
        <v>439.03</v>
      </c>
      <c r="CZ117" s="51">
        <v>69.900000000000006</v>
      </c>
      <c r="DA117" s="51">
        <v>363.18</v>
      </c>
      <c r="DB117" s="51">
        <v>159.38999999999999</v>
      </c>
      <c r="DC117" s="51"/>
      <c r="DD117" s="51"/>
      <c r="DE117" s="51"/>
      <c r="DF117" s="51"/>
      <c r="DG117" s="51"/>
      <c r="DH117" s="53">
        <v>20940.27</v>
      </c>
    </row>
    <row r="118" spans="1:112" ht="16.5" thickTop="1" thickBot="1" x14ac:dyDescent="0.3">
      <c r="A118" s="50" t="s">
        <v>106</v>
      </c>
      <c r="B118" s="51"/>
      <c r="C118" s="53">
        <v>6365.76</v>
      </c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>
        <v>280</v>
      </c>
      <c r="BM118" s="51">
        <v>740</v>
      </c>
      <c r="BN118" s="51">
        <v>830</v>
      </c>
      <c r="BO118" s="51">
        <v>910</v>
      </c>
      <c r="BP118" s="51">
        <v>240</v>
      </c>
      <c r="BQ118" s="51">
        <v>75</v>
      </c>
      <c r="BR118" s="53">
        <v>1692</v>
      </c>
      <c r="BS118" s="51">
        <v>430</v>
      </c>
      <c r="BT118" s="51">
        <v>90</v>
      </c>
      <c r="BU118" s="51">
        <v>240</v>
      </c>
      <c r="BV118" s="51">
        <v>730</v>
      </c>
      <c r="BW118" s="53">
        <v>1776</v>
      </c>
      <c r="BX118" s="53">
        <v>1000</v>
      </c>
      <c r="BY118" s="53">
        <v>1096</v>
      </c>
      <c r="BZ118" s="51"/>
      <c r="CA118" s="51">
        <v>392.5</v>
      </c>
      <c r="CB118" s="51">
        <v>860</v>
      </c>
      <c r="CC118" s="51">
        <v>960</v>
      </c>
      <c r="CD118" s="51">
        <v>600</v>
      </c>
      <c r="CE118" s="51">
        <v>490</v>
      </c>
      <c r="CF118" s="51"/>
      <c r="CG118" s="51">
        <v>30</v>
      </c>
      <c r="CH118" s="51"/>
      <c r="CI118" s="51">
        <v>514</v>
      </c>
      <c r="CJ118" s="53">
        <v>1031.3499999999999</v>
      </c>
      <c r="CK118" s="51"/>
      <c r="CL118" s="51"/>
      <c r="CM118" s="51"/>
      <c r="CN118" s="51"/>
      <c r="CO118" s="51"/>
      <c r="CP118" s="51"/>
      <c r="CQ118" s="51"/>
      <c r="CR118" s="51"/>
      <c r="CS118" s="51"/>
      <c r="CT118" s="51">
        <v>38</v>
      </c>
      <c r="CU118" s="51">
        <v>711</v>
      </c>
      <c r="CV118" s="51">
        <v>40</v>
      </c>
      <c r="CW118" s="51"/>
      <c r="CX118" s="51"/>
      <c r="CY118" s="51"/>
      <c r="CZ118" s="51">
        <v>352</v>
      </c>
      <c r="DA118" s="51"/>
      <c r="DB118" s="51">
        <v>273</v>
      </c>
      <c r="DC118" s="51"/>
      <c r="DD118" s="51"/>
      <c r="DE118" s="51"/>
      <c r="DF118" s="51"/>
      <c r="DG118" s="51"/>
      <c r="DH118" s="53">
        <v>22786.61</v>
      </c>
    </row>
    <row r="119" spans="1:112" ht="16.5" thickTop="1" thickBot="1" x14ac:dyDescent="0.3">
      <c r="A119" s="50" t="s">
        <v>107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3"/>
      <c r="AY119" s="51"/>
      <c r="AZ119" s="51"/>
      <c r="BA119" s="51"/>
      <c r="BB119" s="51"/>
      <c r="BC119" s="51"/>
      <c r="BD119" s="51"/>
      <c r="BE119" s="51"/>
      <c r="BF119" s="53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3"/>
      <c r="BS119" s="51"/>
      <c r="BT119" s="51"/>
      <c r="BU119" s="51">
        <v>290</v>
      </c>
      <c r="BV119" s="51"/>
      <c r="BW119" s="51">
        <v>290</v>
      </c>
      <c r="BX119" s="53">
        <v>290</v>
      </c>
      <c r="BY119" s="51">
        <v>148</v>
      </c>
      <c r="BZ119" s="51">
        <v>148</v>
      </c>
      <c r="CA119" s="51"/>
      <c r="CB119" s="51">
        <v>17.46</v>
      </c>
      <c r="CC119" s="51">
        <v>17.46</v>
      </c>
      <c r="CD119" s="53">
        <v>17.46</v>
      </c>
      <c r="CE119" s="51">
        <v>17.46</v>
      </c>
      <c r="CF119" s="51">
        <v>17.46</v>
      </c>
      <c r="CG119" s="51">
        <v>17.46</v>
      </c>
      <c r="CH119" s="51">
        <v>17.46</v>
      </c>
      <c r="CI119" s="53"/>
      <c r="CJ119" s="51"/>
      <c r="CK119" s="51"/>
      <c r="CL119" s="51"/>
      <c r="CM119" s="51"/>
      <c r="CN119" s="51"/>
      <c r="CO119" s="51"/>
      <c r="CP119" s="53"/>
      <c r="CQ119" s="51"/>
      <c r="CR119" s="51"/>
      <c r="CS119" s="51"/>
      <c r="CT119" s="51"/>
      <c r="CU119" s="53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3">
        <v>1288.22</v>
      </c>
    </row>
    <row r="120" spans="1:112" ht="16.5" thickTop="1" thickBot="1" x14ac:dyDescent="0.3">
      <c r="A120" s="50" t="s">
        <v>108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3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3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3"/>
      <c r="BM120" s="51"/>
      <c r="BN120" s="51"/>
      <c r="BO120" s="51"/>
      <c r="BP120" s="51"/>
      <c r="BQ120" s="51"/>
      <c r="BR120" s="51"/>
      <c r="BS120" s="51">
        <v>350</v>
      </c>
      <c r="BT120" s="51"/>
      <c r="BU120" s="51"/>
      <c r="BV120" s="51"/>
      <c r="BW120" s="51">
        <v>230</v>
      </c>
      <c r="BX120" s="51"/>
      <c r="BY120" s="51">
        <v>150</v>
      </c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3"/>
      <c r="CO120" s="51"/>
      <c r="CP120" s="51"/>
      <c r="CQ120" s="51"/>
      <c r="CR120" s="51"/>
      <c r="CS120" s="51"/>
      <c r="CT120" s="51"/>
      <c r="CU120" s="51"/>
      <c r="CV120" s="53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3">
        <v>730</v>
      </c>
    </row>
    <row r="121" spans="1:112" ht="16.5" thickTop="1" thickBot="1" x14ac:dyDescent="0.3">
      <c r="A121" s="50" t="s">
        <v>109</v>
      </c>
      <c r="B121" s="51"/>
      <c r="C121" s="51"/>
      <c r="D121" s="51">
        <v>210.39</v>
      </c>
      <c r="E121" s="51">
        <v>135.44999999999999</v>
      </c>
      <c r="F121" s="51">
        <v>207.75</v>
      </c>
      <c r="G121" s="51">
        <v>139.69999999999999</v>
      </c>
      <c r="H121" s="51">
        <v>50.93</v>
      </c>
      <c r="I121" s="51">
        <v>93.28</v>
      </c>
      <c r="J121" s="51">
        <v>196.1</v>
      </c>
      <c r="K121" s="51">
        <v>65.33</v>
      </c>
      <c r="L121" s="51">
        <v>39.9</v>
      </c>
      <c r="M121" s="51">
        <v>102.22</v>
      </c>
      <c r="N121" s="51">
        <v>79.38</v>
      </c>
      <c r="O121" s="51">
        <v>210.41</v>
      </c>
      <c r="P121" s="51">
        <v>335.98</v>
      </c>
      <c r="Q121" s="51">
        <v>263.60000000000002</v>
      </c>
      <c r="R121" s="53">
        <v>278.60000000000002</v>
      </c>
      <c r="S121" s="51">
        <v>59.89</v>
      </c>
      <c r="T121" s="51"/>
      <c r="U121" s="51">
        <v>12</v>
      </c>
      <c r="V121" s="51">
        <v>45.79</v>
      </c>
      <c r="W121" s="51">
        <v>208.04</v>
      </c>
      <c r="X121" s="51"/>
      <c r="Y121" s="51">
        <v>59.85</v>
      </c>
      <c r="Z121" s="51">
        <v>59.95</v>
      </c>
      <c r="AA121" s="51">
        <v>248.56</v>
      </c>
      <c r="AB121" s="51">
        <v>130.47</v>
      </c>
      <c r="AC121" s="51">
        <v>244.42</v>
      </c>
      <c r="AD121" s="51">
        <v>72.400000000000006</v>
      </c>
      <c r="AE121" s="51">
        <v>180.63</v>
      </c>
      <c r="AF121" s="51">
        <v>103.65</v>
      </c>
      <c r="AG121" s="51">
        <v>186.2</v>
      </c>
      <c r="AH121" s="51">
        <v>247.94</v>
      </c>
      <c r="AI121" s="51">
        <v>283.04000000000002</v>
      </c>
      <c r="AJ121" s="51">
        <v>109.87</v>
      </c>
      <c r="AK121" s="51">
        <v>96.97</v>
      </c>
      <c r="AL121" s="51">
        <v>935.67</v>
      </c>
      <c r="AM121" s="51">
        <v>579.80999999999995</v>
      </c>
      <c r="AN121" s="51">
        <v>808.56</v>
      </c>
      <c r="AO121" s="51">
        <v>243.47</v>
      </c>
      <c r="AP121" s="51">
        <v>79.989999999999995</v>
      </c>
      <c r="AQ121" s="51">
        <v>85.31</v>
      </c>
      <c r="AR121" s="51"/>
      <c r="AS121" s="51">
        <v>164.7</v>
      </c>
      <c r="AT121" s="53">
        <v>85</v>
      </c>
      <c r="AU121" s="53">
        <v>296.83999999999997</v>
      </c>
      <c r="AV121" s="51">
        <v>313.95</v>
      </c>
      <c r="AW121" s="51">
        <v>8</v>
      </c>
      <c r="AX121" s="53">
        <v>192.1</v>
      </c>
      <c r="AY121" s="51">
        <v>738.15</v>
      </c>
      <c r="AZ121" s="51">
        <v>416.91</v>
      </c>
      <c r="BA121" s="51">
        <v>259.37</v>
      </c>
      <c r="BB121" s="51">
        <v>267.33</v>
      </c>
      <c r="BC121" s="51">
        <v>115.83</v>
      </c>
      <c r="BD121" s="51">
        <v>230.88</v>
      </c>
      <c r="BE121" s="51">
        <v>119.25</v>
      </c>
      <c r="BF121" s="53">
        <v>70.38</v>
      </c>
      <c r="BG121" s="51">
        <v>362.98</v>
      </c>
      <c r="BH121" s="51">
        <v>94.98</v>
      </c>
      <c r="BI121" s="51"/>
      <c r="BJ121" s="51">
        <v>58.8</v>
      </c>
      <c r="BK121" s="51">
        <v>99.48</v>
      </c>
      <c r="BL121" s="53">
        <v>239.45</v>
      </c>
      <c r="BM121" s="51">
        <v>541.29</v>
      </c>
      <c r="BN121" s="51">
        <v>408.09</v>
      </c>
      <c r="BO121" s="51">
        <v>487.39</v>
      </c>
      <c r="BP121" s="51">
        <v>168.66</v>
      </c>
      <c r="BQ121" s="51"/>
      <c r="BR121" s="53">
        <v>111.65</v>
      </c>
      <c r="BS121" s="51">
        <v>111.65</v>
      </c>
      <c r="BT121" s="51">
        <v>145.46</v>
      </c>
      <c r="BU121" s="51">
        <v>145.46</v>
      </c>
      <c r="BV121" s="51">
        <v>160.47</v>
      </c>
      <c r="BW121" s="51"/>
      <c r="BX121" s="53">
        <v>146.47</v>
      </c>
      <c r="BY121" s="51">
        <v>111.73</v>
      </c>
      <c r="BZ121" s="51">
        <v>39.979999999999997</v>
      </c>
      <c r="CA121" s="51">
        <v>239.58</v>
      </c>
      <c r="CB121" s="51">
        <v>113.98</v>
      </c>
      <c r="CC121" s="51">
        <v>592.83000000000004</v>
      </c>
      <c r="CD121" s="53">
        <v>395.91</v>
      </c>
      <c r="CE121" s="51">
        <v>224.91</v>
      </c>
      <c r="CF121" s="53">
        <v>254.98</v>
      </c>
      <c r="CG121" s="53">
        <v>124.98</v>
      </c>
      <c r="CH121" s="51">
        <v>110</v>
      </c>
      <c r="CI121" s="53">
        <v>730.77</v>
      </c>
      <c r="CJ121" s="51">
        <v>751.43</v>
      </c>
      <c r="CK121" s="51">
        <v>509.02</v>
      </c>
      <c r="CL121" s="51">
        <v>664.1</v>
      </c>
      <c r="CM121" s="53">
        <v>232.47</v>
      </c>
      <c r="CN121" s="53">
        <v>124.98</v>
      </c>
      <c r="CO121" s="53">
        <v>277.97000000000003</v>
      </c>
      <c r="CP121" s="53">
        <v>418.94</v>
      </c>
      <c r="CQ121" s="51">
        <v>690.36</v>
      </c>
      <c r="CR121" s="51">
        <v>531.32000000000005</v>
      </c>
      <c r="CS121" s="51">
        <v>382.66</v>
      </c>
      <c r="CT121" s="53">
        <v>311.69</v>
      </c>
      <c r="CU121" s="53">
        <v>99.97</v>
      </c>
      <c r="CV121" s="53">
        <v>156.25</v>
      </c>
      <c r="CW121" s="51">
        <v>481.66</v>
      </c>
      <c r="CX121" s="53">
        <v>130.46</v>
      </c>
      <c r="CY121" s="51">
        <v>30</v>
      </c>
      <c r="CZ121" s="51">
        <v>225.97</v>
      </c>
      <c r="DA121" s="51">
        <v>177.47</v>
      </c>
      <c r="DB121" s="51">
        <v>510.22</v>
      </c>
      <c r="DC121" s="51">
        <v>357.75</v>
      </c>
      <c r="DD121" s="51">
        <v>263.3</v>
      </c>
      <c r="DE121" s="51"/>
      <c r="DF121" s="51"/>
      <c r="DG121" s="51"/>
      <c r="DH121" s="53">
        <v>24320.11</v>
      </c>
    </row>
    <row r="122" spans="1:112" ht="16.5" thickTop="1" thickBot="1" x14ac:dyDescent="0.3">
      <c r="A122" s="50" t="s">
        <v>110</v>
      </c>
      <c r="B122" s="51"/>
      <c r="C122" s="53">
        <v>6365.76</v>
      </c>
      <c r="D122" s="53">
        <v>1006.18</v>
      </c>
      <c r="E122" s="51">
        <v>460.45</v>
      </c>
      <c r="F122" s="51">
        <v>320.72000000000003</v>
      </c>
      <c r="G122" s="51">
        <v>455.03</v>
      </c>
      <c r="H122" s="51">
        <v>569.14</v>
      </c>
      <c r="I122" s="51">
        <v>797.18</v>
      </c>
      <c r="J122" s="51">
        <v>255</v>
      </c>
      <c r="K122" s="51">
        <v>473.33</v>
      </c>
      <c r="L122" s="51">
        <v>728.19</v>
      </c>
      <c r="M122" s="51">
        <v>139.22</v>
      </c>
      <c r="N122" s="51">
        <v>114.38</v>
      </c>
      <c r="O122" s="53">
        <v>1074.3499999999999</v>
      </c>
      <c r="P122" s="53">
        <v>1102.0899999999999</v>
      </c>
      <c r="Q122" s="51">
        <v>491.85</v>
      </c>
      <c r="R122" s="51">
        <v>751.02</v>
      </c>
      <c r="S122" s="51">
        <v>241.9</v>
      </c>
      <c r="T122" s="51">
        <v>628.95000000000005</v>
      </c>
      <c r="U122" s="51">
        <v>153.6</v>
      </c>
      <c r="V122" s="51">
        <v>394.83</v>
      </c>
      <c r="W122" s="53">
        <v>1028.08</v>
      </c>
      <c r="X122" s="51">
        <v>482.55</v>
      </c>
      <c r="Y122" s="51">
        <v>555.35</v>
      </c>
      <c r="Z122" s="53">
        <v>1471.33</v>
      </c>
      <c r="AA122" s="51">
        <v>819.85</v>
      </c>
      <c r="AB122" s="53">
        <v>1289.96</v>
      </c>
      <c r="AC122" s="51">
        <v>810.57</v>
      </c>
      <c r="AD122" s="51">
        <v>250.39</v>
      </c>
      <c r="AE122" s="51">
        <v>721.61</v>
      </c>
      <c r="AF122" s="53">
        <v>1242.23</v>
      </c>
      <c r="AG122" s="53">
        <v>1318.51</v>
      </c>
      <c r="AH122" s="53">
        <v>1412.39</v>
      </c>
      <c r="AI122" s="53">
        <v>1026.3900000000001</v>
      </c>
      <c r="AJ122" s="53">
        <v>1175.94</v>
      </c>
      <c r="AK122" s="51">
        <v>882.77</v>
      </c>
      <c r="AL122" s="53">
        <v>2227.5500000000002</v>
      </c>
      <c r="AM122" s="53">
        <v>1685.51</v>
      </c>
      <c r="AN122" s="53">
        <v>1312.86</v>
      </c>
      <c r="AO122" s="51">
        <v>818.78</v>
      </c>
      <c r="AP122" s="51">
        <v>499.89</v>
      </c>
      <c r="AQ122" s="51">
        <v>228.61</v>
      </c>
      <c r="AR122" s="51">
        <v>355.98</v>
      </c>
      <c r="AS122" s="51">
        <v>570.32000000000005</v>
      </c>
      <c r="AT122" s="51">
        <v>959.18</v>
      </c>
      <c r="AU122" s="53">
        <v>1261.18</v>
      </c>
      <c r="AV122" s="51">
        <v>878.27</v>
      </c>
      <c r="AW122" s="51">
        <v>326.5</v>
      </c>
      <c r="AX122" s="53">
        <v>1070.98</v>
      </c>
      <c r="AY122" s="53">
        <v>1409.97</v>
      </c>
      <c r="AZ122" s="53">
        <v>1562.93</v>
      </c>
      <c r="BA122" s="53">
        <v>1083.73</v>
      </c>
      <c r="BB122" s="51">
        <v>571.27</v>
      </c>
      <c r="BC122" s="51">
        <v>438.83</v>
      </c>
      <c r="BD122" s="51">
        <v>757.36</v>
      </c>
      <c r="BE122" s="51">
        <v>855.97</v>
      </c>
      <c r="BF122" s="51">
        <v>544.70000000000005</v>
      </c>
      <c r="BG122" s="53">
        <v>1651.49</v>
      </c>
      <c r="BH122" s="51">
        <v>463.56</v>
      </c>
      <c r="BI122" s="51">
        <v>406.98</v>
      </c>
      <c r="BJ122" s="51">
        <v>518.15</v>
      </c>
      <c r="BK122" s="53">
        <v>1041.82</v>
      </c>
      <c r="BL122" s="53">
        <v>1246.44</v>
      </c>
      <c r="BM122" s="53">
        <v>2021.03</v>
      </c>
      <c r="BN122" s="53">
        <v>1979.55</v>
      </c>
      <c r="BO122" s="53">
        <v>1899.09</v>
      </c>
      <c r="BP122" s="51">
        <v>770.45</v>
      </c>
      <c r="BQ122" s="51">
        <v>191.14</v>
      </c>
      <c r="BR122" s="53">
        <v>2099.67</v>
      </c>
      <c r="BS122" s="53">
        <v>1797.05</v>
      </c>
      <c r="BT122" s="53">
        <v>1027.1400000000001</v>
      </c>
      <c r="BU122" s="53">
        <v>1442.73</v>
      </c>
      <c r="BV122" s="53">
        <v>1846.87</v>
      </c>
      <c r="BW122" s="53">
        <v>2340.81</v>
      </c>
      <c r="BX122" s="53">
        <v>2715.59</v>
      </c>
      <c r="BY122" s="53">
        <v>2125.89</v>
      </c>
      <c r="BZ122" s="51">
        <v>514.12</v>
      </c>
      <c r="CA122" s="53">
        <v>1002.59</v>
      </c>
      <c r="CB122" s="53">
        <v>1449.11</v>
      </c>
      <c r="CC122" s="53">
        <v>2701.47</v>
      </c>
      <c r="CD122" s="53">
        <v>1584.47</v>
      </c>
      <c r="CE122" s="53">
        <v>1091.3399999999999</v>
      </c>
      <c r="CF122" s="51">
        <v>870</v>
      </c>
      <c r="CG122" s="51">
        <v>683.58</v>
      </c>
      <c r="CH122" s="51">
        <v>858.03</v>
      </c>
      <c r="CI122" s="53">
        <v>2724.47</v>
      </c>
      <c r="CJ122" s="53">
        <v>2671.9</v>
      </c>
      <c r="CK122" s="53">
        <v>1854.5</v>
      </c>
      <c r="CL122" s="53">
        <v>1520.9</v>
      </c>
      <c r="CM122" s="53">
        <v>1141.67</v>
      </c>
      <c r="CN122" s="51">
        <v>434.62</v>
      </c>
      <c r="CO122" s="51">
        <v>696.33</v>
      </c>
      <c r="CP122" s="51">
        <v>722.02</v>
      </c>
      <c r="CQ122" s="53">
        <v>1646.19</v>
      </c>
      <c r="CR122" s="53">
        <v>1124.04</v>
      </c>
      <c r="CS122" s="51">
        <v>891.82</v>
      </c>
      <c r="CT122" s="53">
        <v>1298.8800000000001</v>
      </c>
      <c r="CU122" s="53">
        <v>1504.39</v>
      </c>
      <c r="CV122" s="53">
        <v>1015.32</v>
      </c>
      <c r="CW122" s="53">
        <v>1122.82</v>
      </c>
      <c r="CX122" s="51">
        <v>676.21</v>
      </c>
      <c r="CY122" s="51">
        <v>588.73</v>
      </c>
      <c r="CZ122" s="51">
        <v>935.12</v>
      </c>
      <c r="DA122" s="51">
        <v>551.13</v>
      </c>
      <c r="DB122" s="53">
        <v>1002.61</v>
      </c>
      <c r="DC122" s="51">
        <v>357.75</v>
      </c>
      <c r="DD122" s="51">
        <v>263.3</v>
      </c>
      <c r="DE122" s="51"/>
      <c r="DF122" s="51"/>
      <c r="DG122" s="51"/>
      <c r="DH122" s="53">
        <v>113516.34</v>
      </c>
    </row>
    <row r="123" spans="1:112" ht="16.5" thickTop="1" thickBot="1" x14ac:dyDescent="0.3">
      <c r="A123" s="50" t="s">
        <v>116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3"/>
    </row>
    <row r="124" spans="1:112" ht="16.5" thickTop="1" thickBot="1" x14ac:dyDescent="0.3">
      <c r="A124" s="50" t="s">
        <v>117</v>
      </c>
      <c r="B124" s="51"/>
      <c r="C124" s="51"/>
      <c r="D124" s="51">
        <v>24.86</v>
      </c>
      <c r="E124" s="51">
        <v>32.619999999999997</v>
      </c>
      <c r="F124" s="51">
        <v>28.74</v>
      </c>
      <c r="G124" s="51">
        <v>28.74</v>
      </c>
      <c r="H124" s="51">
        <v>28.74</v>
      </c>
      <c r="I124" s="51">
        <v>28.74</v>
      </c>
      <c r="J124" s="51">
        <v>28.74</v>
      </c>
      <c r="K124" s="51">
        <v>24.86</v>
      </c>
      <c r="L124" s="51">
        <v>24.86</v>
      </c>
      <c r="M124" s="51">
        <v>25.54</v>
      </c>
      <c r="N124" s="51">
        <v>26.12</v>
      </c>
      <c r="O124" s="51">
        <v>26.12</v>
      </c>
      <c r="P124" s="51">
        <v>34.28</v>
      </c>
      <c r="Q124" s="51">
        <v>26.12</v>
      </c>
      <c r="R124" s="51">
        <v>34.28</v>
      </c>
      <c r="S124" s="51">
        <v>34.28</v>
      </c>
      <c r="T124" s="51">
        <v>38.36</v>
      </c>
      <c r="U124" s="51">
        <v>26.12</v>
      </c>
      <c r="V124" s="51">
        <v>26.12</v>
      </c>
      <c r="W124" s="51">
        <v>26.12</v>
      </c>
      <c r="X124" s="51">
        <v>26.12</v>
      </c>
      <c r="Y124" s="51">
        <v>26.78</v>
      </c>
      <c r="Z124" s="51">
        <v>27.28</v>
      </c>
      <c r="AA124" s="51">
        <v>27.28</v>
      </c>
      <c r="AB124" s="51">
        <v>40.06</v>
      </c>
      <c r="AC124" s="51">
        <v>31.54</v>
      </c>
      <c r="AD124" s="51">
        <v>27.28</v>
      </c>
      <c r="AE124" s="51">
        <v>27.28</v>
      </c>
      <c r="AF124" s="51">
        <v>27.28</v>
      </c>
      <c r="AG124" s="51">
        <v>27.28</v>
      </c>
      <c r="AH124" s="51">
        <v>27.28</v>
      </c>
      <c r="AI124" s="51">
        <v>27.28</v>
      </c>
      <c r="AJ124" s="51">
        <v>27.28</v>
      </c>
      <c r="AK124" s="51">
        <v>27.88</v>
      </c>
      <c r="AL124" s="51">
        <v>72.88</v>
      </c>
      <c r="AM124" s="51">
        <v>28.38</v>
      </c>
      <c r="AN124" s="51">
        <v>68.34</v>
      </c>
      <c r="AO124" s="51">
        <v>32.82</v>
      </c>
      <c r="AP124" s="51">
        <v>117.1</v>
      </c>
      <c r="AQ124" s="51">
        <v>50.58</v>
      </c>
      <c r="AR124" s="51">
        <v>50.58</v>
      </c>
      <c r="AS124" s="51">
        <v>50.58</v>
      </c>
      <c r="AT124" s="51">
        <v>50.58</v>
      </c>
      <c r="AU124" s="51">
        <v>28.38</v>
      </c>
      <c r="AV124" s="51">
        <v>55.02</v>
      </c>
      <c r="AW124" s="51">
        <v>61.92</v>
      </c>
      <c r="AX124" s="51">
        <v>58.76</v>
      </c>
      <c r="AY124" s="51">
        <v>54.02</v>
      </c>
      <c r="AZ124" s="51">
        <v>68.239999999999995</v>
      </c>
      <c r="BA124" s="51">
        <v>49.28</v>
      </c>
      <c r="BB124" s="51">
        <v>77.72</v>
      </c>
      <c r="BC124" s="51">
        <v>68.239999999999995</v>
      </c>
      <c r="BD124" s="51">
        <v>63.5</v>
      </c>
      <c r="BE124" s="51">
        <v>58.76</v>
      </c>
      <c r="BF124" s="51">
        <v>63.5</v>
      </c>
      <c r="BG124" s="51">
        <v>44.54</v>
      </c>
      <c r="BH124" s="51">
        <v>77.72</v>
      </c>
      <c r="BI124" s="51">
        <v>55.7</v>
      </c>
      <c r="BJ124" s="51">
        <v>61.76</v>
      </c>
      <c r="BK124" s="51">
        <v>51.8</v>
      </c>
      <c r="BL124" s="51">
        <v>51.8</v>
      </c>
      <c r="BM124" s="51">
        <v>51.8</v>
      </c>
      <c r="BN124" s="51">
        <v>51.8</v>
      </c>
      <c r="BO124" s="51">
        <v>46.82</v>
      </c>
      <c r="BP124" s="51">
        <v>52.04</v>
      </c>
      <c r="BQ124" s="51">
        <v>42.82</v>
      </c>
      <c r="BR124" s="51">
        <v>37.72</v>
      </c>
      <c r="BS124" s="51">
        <v>47.92</v>
      </c>
      <c r="BT124" s="51">
        <v>42.82</v>
      </c>
      <c r="BU124" s="51">
        <v>37.72</v>
      </c>
      <c r="BV124" s="51">
        <v>42.82</v>
      </c>
      <c r="BW124" s="51">
        <v>53.02</v>
      </c>
      <c r="BX124" s="51">
        <v>64.48</v>
      </c>
      <c r="BY124" s="51">
        <v>75.72</v>
      </c>
      <c r="BZ124" s="51">
        <v>59.94</v>
      </c>
      <c r="CA124" s="51">
        <v>49.42</v>
      </c>
      <c r="CB124" s="51">
        <v>38.9</v>
      </c>
      <c r="CC124" s="51">
        <v>49.42</v>
      </c>
      <c r="CD124" s="51">
        <v>44.16</v>
      </c>
      <c r="CE124" s="51">
        <v>44.16</v>
      </c>
      <c r="CF124" s="51">
        <v>23.54</v>
      </c>
      <c r="CG124" s="51">
        <v>99.38</v>
      </c>
      <c r="CH124" s="51">
        <v>38.9</v>
      </c>
      <c r="CI124" s="51">
        <v>44.16</v>
      </c>
      <c r="CJ124" s="51">
        <v>49.74</v>
      </c>
      <c r="CK124" s="51">
        <v>47.02</v>
      </c>
      <c r="CL124" s="51">
        <v>47.02</v>
      </c>
      <c r="CM124" s="51">
        <v>69.86</v>
      </c>
      <c r="CN124" s="51">
        <v>76.58</v>
      </c>
      <c r="CO124" s="51">
        <v>47.02</v>
      </c>
      <c r="CP124" s="51">
        <v>52.52</v>
      </c>
      <c r="CQ124" s="51">
        <v>28.9</v>
      </c>
      <c r="CR124" s="51">
        <v>80.540000000000006</v>
      </c>
      <c r="CS124" s="51">
        <v>54.2</v>
      </c>
      <c r="CT124" s="51">
        <v>28.9</v>
      </c>
      <c r="CU124" s="51">
        <v>54.2</v>
      </c>
      <c r="CV124" s="51">
        <v>80.540000000000006</v>
      </c>
      <c r="CW124" s="51">
        <v>80.540000000000006</v>
      </c>
      <c r="CX124" s="51">
        <v>88.29</v>
      </c>
      <c r="CY124" s="51">
        <v>28.9</v>
      </c>
      <c r="CZ124" s="51">
        <v>88.3</v>
      </c>
      <c r="DA124" s="51">
        <v>49.88</v>
      </c>
      <c r="DB124" s="51">
        <v>44.76</v>
      </c>
      <c r="DC124" s="51">
        <v>50</v>
      </c>
      <c r="DD124" s="51"/>
      <c r="DE124" s="51"/>
      <c r="DF124" s="51"/>
      <c r="DG124" s="51"/>
      <c r="DH124" s="53">
        <v>4831.95</v>
      </c>
    </row>
    <row r="125" spans="1:112" ht="16.5" thickTop="1" thickBot="1" x14ac:dyDescent="0.3">
      <c r="A125" s="50" t="s">
        <v>118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>
        <v>39.9</v>
      </c>
      <c r="AL125" s="51"/>
      <c r="AM125" s="51"/>
      <c r="AN125" s="51"/>
      <c r="AO125" s="51"/>
      <c r="AP125" s="51">
        <v>220.77</v>
      </c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>
        <v>316.68</v>
      </c>
      <c r="BB125" s="51"/>
      <c r="BC125" s="51"/>
      <c r="BD125" s="51"/>
      <c r="BE125" s="51"/>
      <c r="BF125" s="51"/>
      <c r="BG125" s="51"/>
      <c r="BH125" s="51"/>
      <c r="BI125" s="51"/>
      <c r="BJ125" s="51"/>
      <c r="BK125" s="51">
        <v>10</v>
      </c>
      <c r="BL125" s="51">
        <v>15</v>
      </c>
      <c r="BM125" s="51">
        <v>51.85</v>
      </c>
      <c r="BN125" s="51">
        <v>87.84</v>
      </c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>
        <v>130.44999999999999</v>
      </c>
      <c r="BZ125" s="51">
        <v>130.44999999999999</v>
      </c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>
        <v>23.99</v>
      </c>
      <c r="CX125" s="51"/>
      <c r="CY125" s="51"/>
      <c r="CZ125" s="51"/>
      <c r="DA125" s="51"/>
      <c r="DB125" s="51">
        <v>69.95</v>
      </c>
      <c r="DC125" s="51">
        <v>69.95</v>
      </c>
      <c r="DD125" s="51"/>
      <c r="DE125" s="51"/>
      <c r="DF125" s="51"/>
      <c r="DG125" s="51"/>
      <c r="DH125" s="53">
        <v>1166.83</v>
      </c>
    </row>
    <row r="126" spans="1:112" ht="16.5" thickTop="1" thickBot="1" x14ac:dyDescent="0.3">
      <c r="A126" s="50" t="s">
        <v>119</v>
      </c>
      <c r="B126" s="51"/>
      <c r="C126" s="51"/>
      <c r="D126" s="51"/>
      <c r="E126" s="51">
        <v>25</v>
      </c>
      <c r="F126" s="51"/>
      <c r="G126" s="51"/>
      <c r="H126" s="51"/>
      <c r="I126" s="51"/>
      <c r="J126" s="51"/>
      <c r="K126" s="51"/>
      <c r="L126" s="51">
        <v>15</v>
      </c>
      <c r="M126" s="51">
        <v>62</v>
      </c>
      <c r="N126" s="51">
        <v>20</v>
      </c>
      <c r="O126" s="51"/>
      <c r="P126" s="51">
        <v>50</v>
      </c>
      <c r="Q126" s="51">
        <v>30</v>
      </c>
      <c r="R126" s="51">
        <v>20</v>
      </c>
      <c r="S126" s="51">
        <v>30</v>
      </c>
      <c r="T126" s="51"/>
      <c r="U126" s="51">
        <v>60</v>
      </c>
      <c r="V126" s="51">
        <v>30</v>
      </c>
      <c r="W126" s="51">
        <v>30</v>
      </c>
      <c r="X126" s="51">
        <v>30</v>
      </c>
      <c r="Y126" s="51">
        <v>30</v>
      </c>
      <c r="Z126" s="51">
        <v>30</v>
      </c>
      <c r="AA126" s="51">
        <v>30</v>
      </c>
      <c r="AB126" s="51">
        <v>30</v>
      </c>
      <c r="AC126" s="51">
        <v>30</v>
      </c>
      <c r="AD126" s="51">
        <v>12</v>
      </c>
      <c r="AE126" s="51">
        <v>20</v>
      </c>
      <c r="AF126" s="51">
        <v>30</v>
      </c>
      <c r="AG126" s="51">
        <v>30</v>
      </c>
      <c r="AH126" s="51">
        <v>30</v>
      </c>
      <c r="AI126" s="51">
        <v>30</v>
      </c>
      <c r="AJ126" s="51">
        <v>30</v>
      </c>
      <c r="AK126" s="51">
        <v>40</v>
      </c>
      <c r="AL126" s="51">
        <v>70</v>
      </c>
      <c r="AM126" s="51">
        <v>35</v>
      </c>
      <c r="AN126" s="51">
        <v>40</v>
      </c>
      <c r="AO126" s="51">
        <v>40</v>
      </c>
      <c r="AP126" s="51">
        <v>40</v>
      </c>
      <c r="AQ126" s="51">
        <v>40</v>
      </c>
      <c r="AR126" s="51">
        <v>40</v>
      </c>
      <c r="AS126" s="51">
        <v>40</v>
      </c>
      <c r="AT126" s="51">
        <v>60</v>
      </c>
      <c r="AU126" s="51">
        <v>40</v>
      </c>
      <c r="AV126" s="51">
        <v>40</v>
      </c>
      <c r="AW126" s="51">
        <v>45</v>
      </c>
      <c r="AX126" s="51">
        <v>40</v>
      </c>
      <c r="AY126" s="51">
        <v>40</v>
      </c>
      <c r="AZ126" s="51">
        <v>50</v>
      </c>
      <c r="BA126" s="51">
        <v>79.900000000000006</v>
      </c>
      <c r="BB126" s="51">
        <v>69.900000000000006</v>
      </c>
      <c r="BC126" s="51">
        <v>49.9</v>
      </c>
      <c r="BD126" s="51">
        <v>49.9</v>
      </c>
      <c r="BE126" s="51">
        <v>29.9</v>
      </c>
      <c r="BF126" s="51">
        <v>39.9</v>
      </c>
      <c r="BG126" s="51">
        <v>103.8</v>
      </c>
      <c r="BH126" s="51">
        <v>27</v>
      </c>
      <c r="BI126" s="51">
        <v>49.9</v>
      </c>
      <c r="BJ126" s="51">
        <v>59.9</v>
      </c>
      <c r="BK126" s="51">
        <v>32</v>
      </c>
      <c r="BL126" s="51">
        <v>79.8</v>
      </c>
      <c r="BM126" s="51">
        <v>30</v>
      </c>
      <c r="BN126" s="51">
        <v>69.8</v>
      </c>
      <c r="BO126" s="51">
        <v>62.9</v>
      </c>
      <c r="BP126" s="51">
        <v>59.8</v>
      </c>
      <c r="BQ126" s="51">
        <v>10</v>
      </c>
      <c r="BR126" s="51">
        <v>52.9</v>
      </c>
      <c r="BS126" s="51">
        <v>98.9</v>
      </c>
      <c r="BT126" s="51">
        <v>12</v>
      </c>
      <c r="BU126" s="51">
        <v>32.9</v>
      </c>
      <c r="BV126" s="51">
        <v>44.9</v>
      </c>
      <c r="BW126" s="51">
        <v>32</v>
      </c>
      <c r="BX126" s="51">
        <v>77.8</v>
      </c>
      <c r="BY126" s="51">
        <v>15</v>
      </c>
      <c r="BZ126" s="51">
        <v>42.9</v>
      </c>
      <c r="CA126" s="51">
        <v>104.8</v>
      </c>
      <c r="CB126" s="51">
        <v>44.9</v>
      </c>
      <c r="CC126" s="51"/>
      <c r="CD126" s="51">
        <v>115.45</v>
      </c>
      <c r="CE126" s="51">
        <v>158.94999999999999</v>
      </c>
      <c r="CF126" s="51">
        <v>60.13</v>
      </c>
      <c r="CG126" s="51">
        <v>198.8</v>
      </c>
      <c r="CH126" s="51"/>
      <c r="CI126" s="51">
        <v>110</v>
      </c>
      <c r="CJ126" s="51">
        <v>117</v>
      </c>
      <c r="CK126" s="51">
        <v>229</v>
      </c>
      <c r="CL126" s="51">
        <v>38.99</v>
      </c>
      <c r="CM126" s="51">
        <v>38.99</v>
      </c>
      <c r="CN126" s="51"/>
      <c r="CO126" s="51">
        <v>38.99</v>
      </c>
      <c r="CP126" s="51">
        <v>107.34</v>
      </c>
      <c r="CQ126" s="51">
        <v>38.99</v>
      </c>
      <c r="CR126" s="51">
        <v>98.64</v>
      </c>
      <c r="CS126" s="51">
        <v>127.18</v>
      </c>
      <c r="CT126" s="51">
        <v>133.18</v>
      </c>
      <c r="CU126" s="51">
        <v>102.76</v>
      </c>
      <c r="CV126" s="51">
        <v>119.08</v>
      </c>
      <c r="CW126" s="51">
        <v>138.33000000000001</v>
      </c>
      <c r="CX126" s="51">
        <v>114.5</v>
      </c>
      <c r="CY126" s="51">
        <v>104.43</v>
      </c>
      <c r="CZ126" s="51">
        <v>105.02</v>
      </c>
      <c r="DA126" s="51">
        <v>107.86</v>
      </c>
      <c r="DB126" s="51">
        <v>117.47</v>
      </c>
      <c r="DC126" s="51">
        <v>100</v>
      </c>
      <c r="DD126" s="51"/>
      <c r="DE126" s="51"/>
      <c r="DF126" s="51"/>
      <c r="DG126" s="51"/>
      <c r="DH126" s="53">
        <v>5518.38</v>
      </c>
    </row>
    <row r="127" spans="1:112" ht="16.5" thickTop="1" thickBot="1" x14ac:dyDescent="0.3">
      <c r="A127" s="50" t="s">
        <v>120</v>
      </c>
      <c r="B127" s="51"/>
      <c r="C127" s="51"/>
      <c r="D127" s="51"/>
      <c r="E127" s="51"/>
      <c r="F127" s="51"/>
      <c r="G127" s="51"/>
      <c r="H127" s="51"/>
      <c r="I127" s="51">
        <v>252.96</v>
      </c>
      <c r="J127" s="51"/>
      <c r="K127" s="51">
        <v>126.71</v>
      </c>
      <c r="L127" s="51">
        <v>126.9</v>
      </c>
      <c r="M127" s="51">
        <v>127.14</v>
      </c>
      <c r="N127" s="51">
        <v>127.45</v>
      </c>
      <c r="O127" s="51">
        <v>127.65</v>
      </c>
      <c r="P127" s="51">
        <v>127.92</v>
      </c>
      <c r="Q127" s="51">
        <v>128.15</v>
      </c>
      <c r="R127" s="51">
        <v>128.19999999999999</v>
      </c>
      <c r="S127" s="51"/>
      <c r="T127" s="51"/>
      <c r="U127" s="51">
        <v>128.47999999999999</v>
      </c>
      <c r="V127" s="51"/>
      <c r="W127" s="51">
        <v>404.76</v>
      </c>
      <c r="X127" s="51"/>
      <c r="Y127" s="51"/>
      <c r="Z127" s="51">
        <v>129.77000000000001</v>
      </c>
      <c r="AA127" s="51">
        <v>127.37</v>
      </c>
      <c r="AB127" s="51">
        <v>127.63</v>
      </c>
      <c r="AC127" s="51">
        <v>127.01</v>
      </c>
      <c r="AD127" s="51">
        <v>27.94</v>
      </c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3">
        <v>2346.04</v>
      </c>
    </row>
    <row r="128" spans="1:112" ht="16.5" thickTop="1" thickBot="1" x14ac:dyDescent="0.3">
      <c r="A128" s="50" t="s">
        <v>121</v>
      </c>
      <c r="B128" s="51"/>
      <c r="C128" s="51"/>
      <c r="D128" s="51"/>
      <c r="E128" s="51"/>
      <c r="F128" s="51">
        <v>70</v>
      </c>
      <c r="G128" s="51"/>
      <c r="H128" s="51"/>
      <c r="I128" s="51"/>
      <c r="J128" s="51"/>
      <c r="K128" s="51">
        <v>70</v>
      </c>
      <c r="L128" s="51"/>
      <c r="M128" s="51"/>
      <c r="N128" s="51"/>
      <c r="O128" s="51"/>
      <c r="P128" s="51"/>
      <c r="Q128" s="51"/>
      <c r="R128" s="51"/>
      <c r="S128" s="51">
        <v>72</v>
      </c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>
        <v>126</v>
      </c>
      <c r="AG128" s="51"/>
      <c r="AH128" s="51"/>
      <c r="AI128" s="51"/>
      <c r="AJ128" s="51"/>
      <c r="AK128" s="51"/>
      <c r="AL128" s="51"/>
      <c r="AM128" s="51"/>
      <c r="AN128" s="51"/>
      <c r="AO128" s="51"/>
      <c r="AP128" s="51">
        <v>86</v>
      </c>
      <c r="AQ128" s="51"/>
      <c r="AR128" s="51"/>
      <c r="AS128" s="51"/>
      <c r="AT128" s="51"/>
      <c r="AU128" s="51"/>
      <c r="AV128" s="51"/>
      <c r="AW128" s="51">
        <v>90</v>
      </c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>
        <v>45</v>
      </c>
      <c r="BI128" s="51"/>
      <c r="BJ128" s="51"/>
      <c r="BK128" s="51"/>
      <c r="BL128" s="51">
        <v>100</v>
      </c>
      <c r="BM128" s="51"/>
      <c r="BN128" s="51"/>
      <c r="BO128" s="51"/>
      <c r="BP128" s="51"/>
      <c r="BQ128" s="51"/>
      <c r="BR128" s="51"/>
      <c r="BS128" s="51">
        <v>50</v>
      </c>
      <c r="BT128" s="51"/>
      <c r="BU128" s="51">
        <v>100</v>
      </c>
      <c r="BV128" s="51"/>
      <c r="BW128" s="51"/>
      <c r="BX128" s="51"/>
      <c r="BY128" s="51"/>
      <c r="BZ128" s="51"/>
      <c r="CA128" s="51"/>
      <c r="CB128" s="51"/>
      <c r="CC128" s="51">
        <v>100</v>
      </c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>
        <v>48</v>
      </c>
      <c r="CQ128" s="51"/>
      <c r="CR128" s="51"/>
      <c r="CS128" s="51">
        <v>60</v>
      </c>
      <c r="CT128" s="51"/>
      <c r="CU128" s="51"/>
      <c r="CV128" s="51">
        <v>60</v>
      </c>
      <c r="CW128" s="51"/>
      <c r="CX128" s="51"/>
      <c r="CY128" s="51">
        <v>110</v>
      </c>
      <c r="CZ128" s="51"/>
      <c r="DA128" s="51"/>
      <c r="DB128" s="51">
        <v>55</v>
      </c>
      <c r="DC128" s="51"/>
      <c r="DD128" s="51"/>
      <c r="DE128" s="51"/>
      <c r="DF128" s="51"/>
      <c r="DG128" s="51"/>
      <c r="DH128" s="53">
        <v>1242</v>
      </c>
    </row>
    <row r="129" spans="1:112" ht="16.5" thickTop="1" thickBot="1" x14ac:dyDescent="0.3">
      <c r="A129" s="50" t="s">
        <v>122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>
        <v>75.819999999999993</v>
      </c>
      <c r="CH129" s="51">
        <v>34.99</v>
      </c>
      <c r="CI129" s="51">
        <v>34.99</v>
      </c>
      <c r="CJ129" s="51"/>
      <c r="CK129" s="51"/>
      <c r="CL129" s="51"/>
      <c r="CM129" s="51">
        <v>89.8</v>
      </c>
      <c r="CN129" s="51"/>
      <c r="CO129" s="51">
        <v>48.97</v>
      </c>
      <c r="CP129" s="51">
        <v>79.78</v>
      </c>
      <c r="CQ129" s="51">
        <v>79.56</v>
      </c>
      <c r="CR129" s="51">
        <v>79.56</v>
      </c>
      <c r="CS129" s="51"/>
      <c r="CT129" s="51">
        <v>80.239999999999995</v>
      </c>
      <c r="CU129" s="51">
        <v>63.58</v>
      </c>
      <c r="CV129" s="51">
        <v>52.47</v>
      </c>
      <c r="CW129" s="51">
        <v>152.06</v>
      </c>
      <c r="CX129" s="51">
        <v>79.900000000000006</v>
      </c>
      <c r="CY129" s="51">
        <v>79.900000000000006</v>
      </c>
      <c r="CZ129" s="51">
        <v>79.900000000000006</v>
      </c>
      <c r="DA129" s="51">
        <v>80.91</v>
      </c>
      <c r="DB129" s="51">
        <v>79.900000000000006</v>
      </c>
      <c r="DC129" s="51">
        <v>100</v>
      </c>
      <c r="DD129" s="51"/>
      <c r="DE129" s="51"/>
      <c r="DF129" s="51"/>
      <c r="DG129" s="51"/>
      <c r="DH129" s="53">
        <v>1372.33</v>
      </c>
    </row>
    <row r="130" spans="1:112" ht="16.5" thickTop="1" thickBot="1" x14ac:dyDescent="0.3">
      <c r="A130" s="50" t="s">
        <v>123</v>
      </c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>
        <v>70</v>
      </c>
      <c r="AI130" s="51">
        <v>76</v>
      </c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>
        <v>160</v>
      </c>
      <c r="AU130" s="51">
        <v>160</v>
      </c>
      <c r="AV130" s="51">
        <v>560</v>
      </c>
      <c r="AW130" s="51">
        <v>160</v>
      </c>
      <c r="AX130" s="51">
        <v>240</v>
      </c>
      <c r="AY130" s="51">
        <v>92</v>
      </c>
      <c r="AZ130" s="51">
        <v>160</v>
      </c>
      <c r="BA130" s="51">
        <v>160</v>
      </c>
      <c r="BB130" s="51">
        <v>240</v>
      </c>
      <c r="BC130" s="51">
        <v>208.5</v>
      </c>
      <c r="BD130" s="51">
        <v>200</v>
      </c>
      <c r="BE130" s="51">
        <v>100</v>
      </c>
      <c r="BF130" s="51">
        <v>300</v>
      </c>
      <c r="BG130" s="51">
        <v>200</v>
      </c>
      <c r="BH130" s="51">
        <v>200</v>
      </c>
      <c r="BI130" s="51">
        <v>300</v>
      </c>
      <c r="BJ130" s="51"/>
      <c r="BK130" s="51"/>
      <c r="BL130" s="51"/>
      <c r="BM130" s="51"/>
      <c r="BN130" s="51"/>
      <c r="BO130" s="51">
        <v>100</v>
      </c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>
        <v>428</v>
      </c>
      <c r="CL130" s="51">
        <v>428</v>
      </c>
      <c r="CM130" s="51">
        <v>428</v>
      </c>
      <c r="CN130" s="51">
        <v>535</v>
      </c>
      <c r="CO130" s="51">
        <v>428</v>
      </c>
      <c r="CP130" s="51">
        <v>321</v>
      </c>
      <c r="CQ130" s="51">
        <v>535</v>
      </c>
      <c r="CR130" s="51">
        <v>214</v>
      </c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3">
        <v>7003.5</v>
      </c>
    </row>
    <row r="131" spans="1:112" ht="16.5" thickTop="1" thickBot="1" x14ac:dyDescent="0.3">
      <c r="A131" s="50" t="s">
        <v>124</v>
      </c>
      <c r="B131" s="51"/>
      <c r="C131" s="51"/>
      <c r="D131" s="51">
        <v>57.03</v>
      </c>
      <c r="E131" s="51">
        <v>57.05</v>
      </c>
      <c r="F131" s="51">
        <v>103.75</v>
      </c>
      <c r="G131" s="51">
        <v>59.18</v>
      </c>
      <c r="H131" s="51">
        <v>82.83</v>
      </c>
      <c r="I131" s="51">
        <v>55.36</v>
      </c>
      <c r="J131" s="51">
        <v>51.14</v>
      </c>
      <c r="K131" s="51">
        <v>62.94</v>
      </c>
      <c r="L131" s="51">
        <v>57.95</v>
      </c>
      <c r="M131" s="51">
        <v>81.23</v>
      </c>
      <c r="N131" s="51">
        <v>62.66</v>
      </c>
      <c r="O131" s="51">
        <v>85.77</v>
      </c>
      <c r="P131" s="51"/>
      <c r="Q131" s="51">
        <v>149.72</v>
      </c>
      <c r="R131" s="51">
        <v>83.68</v>
      </c>
      <c r="S131" s="51">
        <v>82.84</v>
      </c>
      <c r="T131" s="51">
        <v>90.04</v>
      </c>
      <c r="U131" s="51">
        <v>83.58</v>
      </c>
      <c r="V131" s="51">
        <v>78.459999999999994</v>
      </c>
      <c r="W131" s="51">
        <v>84.6</v>
      </c>
      <c r="X131" s="51">
        <v>92.31</v>
      </c>
      <c r="Y131" s="51">
        <v>97.28</v>
      </c>
      <c r="Z131" s="51">
        <v>73.63</v>
      </c>
      <c r="AA131" s="51">
        <v>96.43</v>
      </c>
      <c r="AB131" s="51">
        <v>71.97</v>
      </c>
      <c r="AC131" s="51">
        <v>74.849999999999994</v>
      </c>
      <c r="AD131" s="51">
        <v>92.33</v>
      </c>
      <c r="AE131" s="51">
        <v>98.79</v>
      </c>
      <c r="AF131" s="51">
        <v>98.56</v>
      </c>
      <c r="AG131" s="51">
        <v>74.44</v>
      </c>
      <c r="AH131" s="51">
        <v>155.94</v>
      </c>
      <c r="AI131" s="51"/>
      <c r="AJ131" s="51">
        <v>96.28</v>
      </c>
      <c r="AK131" s="51">
        <v>98.72</v>
      </c>
      <c r="AL131" s="51">
        <v>102.7</v>
      </c>
      <c r="AM131" s="51">
        <v>98.27</v>
      </c>
      <c r="AN131" s="51">
        <v>74.510000000000005</v>
      </c>
      <c r="AO131" s="51">
        <v>111.46</v>
      </c>
      <c r="AP131" s="51">
        <v>114.58</v>
      </c>
      <c r="AQ131" s="51">
        <v>74.28</v>
      </c>
      <c r="AR131" s="53">
        <v>72.97</v>
      </c>
      <c r="AS131" s="51">
        <v>75.650000000000006</v>
      </c>
      <c r="AT131" s="51">
        <v>89.76</v>
      </c>
      <c r="AU131" s="51">
        <v>95.77</v>
      </c>
      <c r="AV131" s="51">
        <v>103.04</v>
      </c>
      <c r="AW131" s="51">
        <v>96.15</v>
      </c>
      <c r="AX131" s="51">
        <v>102.79</v>
      </c>
      <c r="AY131" s="51">
        <v>98.14</v>
      </c>
      <c r="AZ131" s="51">
        <v>102.41</v>
      </c>
      <c r="BA131" s="51">
        <v>102.16</v>
      </c>
      <c r="BB131" s="51">
        <v>125.7</v>
      </c>
      <c r="BC131" s="51">
        <v>106.42</v>
      </c>
      <c r="BD131" s="51">
        <v>119.81</v>
      </c>
      <c r="BE131" s="51">
        <v>103.94</v>
      </c>
      <c r="BF131" s="51">
        <v>110.08</v>
      </c>
      <c r="BG131" s="51">
        <v>105.01</v>
      </c>
      <c r="BH131" s="51">
        <v>105.74</v>
      </c>
      <c r="BI131" s="51">
        <v>114.59</v>
      </c>
      <c r="BJ131" s="51">
        <v>104.34</v>
      </c>
      <c r="BK131" s="51">
        <v>99.73</v>
      </c>
      <c r="BL131" s="51">
        <v>96.77</v>
      </c>
      <c r="BM131" s="51">
        <v>100.68</v>
      </c>
      <c r="BN131" s="51">
        <v>94.93</v>
      </c>
      <c r="BO131" s="51">
        <v>84.25</v>
      </c>
      <c r="BP131" s="51">
        <v>86.69</v>
      </c>
      <c r="BQ131" s="51">
        <v>84.28</v>
      </c>
      <c r="BR131" s="51">
        <v>62.14</v>
      </c>
      <c r="BS131" s="51">
        <v>83.24</v>
      </c>
      <c r="BT131" s="51">
        <v>76.290000000000006</v>
      </c>
      <c r="BU131" s="51">
        <v>74.489999999999995</v>
      </c>
      <c r="BV131" s="51">
        <v>79.3</v>
      </c>
      <c r="BW131" s="51">
        <v>86.87</v>
      </c>
      <c r="BX131" s="51">
        <v>87.54</v>
      </c>
      <c r="BY131" s="51">
        <v>82.95</v>
      </c>
      <c r="BZ131" s="51">
        <v>96.37</v>
      </c>
      <c r="CA131" s="51">
        <v>93.62</v>
      </c>
      <c r="CB131" s="51">
        <v>97.6</v>
      </c>
      <c r="CC131" s="51">
        <v>87.23</v>
      </c>
      <c r="CD131" s="51">
        <v>84.51</v>
      </c>
      <c r="CE131" s="51">
        <v>108.01</v>
      </c>
      <c r="CF131" s="51">
        <v>100</v>
      </c>
      <c r="CG131" s="51">
        <v>110.02</v>
      </c>
      <c r="CH131" s="51">
        <v>156.93</v>
      </c>
      <c r="CI131" s="51">
        <v>148.06</v>
      </c>
      <c r="CJ131" s="51">
        <v>165.41</v>
      </c>
      <c r="CK131" s="51">
        <v>157.37</v>
      </c>
      <c r="CL131" s="51">
        <v>240.96</v>
      </c>
      <c r="CM131" s="51">
        <v>220.93</v>
      </c>
      <c r="CN131" s="51">
        <v>208.43</v>
      </c>
      <c r="CO131" s="51">
        <v>164.55</v>
      </c>
      <c r="CP131" s="51">
        <v>174.09</v>
      </c>
      <c r="CQ131" s="51">
        <v>171.38</v>
      </c>
      <c r="CR131" s="51">
        <v>178.08</v>
      </c>
      <c r="CS131" s="51">
        <v>252.83</v>
      </c>
      <c r="CT131" s="51">
        <v>269.26</v>
      </c>
      <c r="CU131" s="51">
        <v>233.85</v>
      </c>
      <c r="CV131" s="51">
        <v>293.83999999999997</v>
      </c>
      <c r="CW131" s="51">
        <v>224.93</v>
      </c>
      <c r="CX131" s="51">
        <v>211.22</v>
      </c>
      <c r="CY131" s="51">
        <v>167.4</v>
      </c>
      <c r="CZ131" s="51">
        <v>234.32</v>
      </c>
      <c r="DA131" s="51">
        <v>185.88</v>
      </c>
      <c r="DB131" s="51">
        <v>156.93</v>
      </c>
      <c r="DC131" s="51">
        <v>193.61</v>
      </c>
      <c r="DD131" s="51"/>
      <c r="DE131" s="51"/>
      <c r="DF131" s="51"/>
      <c r="DG131" s="51"/>
      <c r="DH131" s="53">
        <v>11669.38</v>
      </c>
    </row>
    <row r="132" spans="1:112" ht="16.5" thickTop="1" thickBot="1" x14ac:dyDescent="0.3">
      <c r="A132" s="50" t="s">
        <v>125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>
        <v>40</v>
      </c>
      <c r="P132" s="51">
        <v>176.83</v>
      </c>
      <c r="Q132" s="51">
        <v>131.33000000000001</v>
      </c>
      <c r="R132" s="51">
        <v>131.33000000000001</v>
      </c>
      <c r="S132" s="51">
        <v>161.32</v>
      </c>
      <c r="T132" s="51">
        <v>131.33000000000001</v>
      </c>
      <c r="U132" s="51">
        <v>131.35</v>
      </c>
      <c r="V132" s="51"/>
      <c r="W132" s="51"/>
      <c r="X132" s="51">
        <v>26</v>
      </c>
      <c r="Y132" s="51">
        <v>10.51</v>
      </c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>
        <v>6</v>
      </c>
      <c r="AK132" s="51"/>
      <c r="AL132" s="53">
        <v>81.3</v>
      </c>
      <c r="AM132" s="53"/>
      <c r="AN132" s="53"/>
      <c r="AO132" s="53">
        <v>256.42</v>
      </c>
      <c r="AP132" s="53">
        <v>56.42</v>
      </c>
      <c r="AQ132" s="53">
        <v>56.42</v>
      </c>
      <c r="AR132" s="53">
        <v>2816.58</v>
      </c>
      <c r="AS132" s="53">
        <v>663.35</v>
      </c>
      <c r="AT132" s="53">
        <v>729.68</v>
      </c>
      <c r="AU132" s="53">
        <v>533.35</v>
      </c>
      <c r="AV132" s="53">
        <v>663.25</v>
      </c>
      <c r="AW132" s="53">
        <v>553.34</v>
      </c>
      <c r="AX132" s="51">
        <v>462.16</v>
      </c>
      <c r="AY132" s="53">
        <v>324.95</v>
      </c>
      <c r="AZ132" s="51">
        <v>526.58000000000004</v>
      </c>
      <c r="BA132" s="53"/>
      <c r="BB132" s="53"/>
      <c r="BC132" s="51"/>
      <c r="BD132" s="51"/>
      <c r="BE132" s="51"/>
      <c r="BF132" s="51">
        <v>100</v>
      </c>
      <c r="BG132" s="51"/>
      <c r="BH132" s="51"/>
      <c r="BI132" s="51"/>
      <c r="BJ132" s="51"/>
      <c r="BK132" s="51"/>
      <c r="BL132" s="51"/>
      <c r="BM132" s="51">
        <v>20</v>
      </c>
      <c r="BN132" s="51">
        <v>71.89</v>
      </c>
      <c r="BO132" s="51"/>
      <c r="BP132" s="51"/>
      <c r="BQ132" s="51"/>
      <c r="BR132" s="51">
        <v>67.42</v>
      </c>
      <c r="BS132" s="51"/>
      <c r="BT132" s="51"/>
      <c r="BU132" s="51"/>
      <c r="BV132" s="51"/>
      <c r="BW132" s="51"/>
      <c r="BX132" s="51">
        <v>74.900000000000006</v>
      </c>
      <c r="BY132" s="51">
        <v>249.36</v>
      </c>
      <c r="BZ132" s="51">
        <v>81.19</v>
      </c>
      <c r="CA132" s="51"/>
      <c r="CB132" s="51"/>
      <c r="CC132" s="51"/>
      <c r="CD132" s="51"/>
      <c r="CE132" s="51"/>
      <c r="CF132" s="51">
        <v>328.74</v>
      </c>
      <c r="CG132" s="51">
        <v>25</v>
      </c>
      <c r="CH132" s="51"/>
      <c r="CI132" s="51">
        <v>498.59</v>
      </c>
      <c r="CJ132" s="51">
        <v>399.5</v>
      </c>
      <c r="CK132" s="51">
        <v>419.5</v>
      </c>
      <c r="CL132" s="51"/>
      <c r="CM132" s="51">
        <v>57.7</v>
      </c>
      <c r="CN132" s="51"/>
      <c r="CO132" s="51"/>
      <c r="CP132" s="51">
        <v>23.7</v>
      </c>
      <c r="CQ132" s="51">
        <v>89.46</v>
      </c>
      <c r="CR132" s="51">
        <v>181.4</v>
      </c>
      <c r="CS132" s="51"/>
      <c r="CT132" s="51">
        <v>37.97</v>
      </c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3">
        <v>11396.12</v>
      </c>
    </row>
    <row r="133" spans="1:112" ht="16.5" thickTop="1" thickBot="1" x14ac:dyDescent="0.3">
      <c r="A133" s="50" t="s">
        <v>126</v>
      </c>
      <c r="B133" s="51"/>
      <c r="C133" s="51"/>
      <c r="D133" s="51">
        <v>120.01</v>
      </c>
      <c r="E133" s="51">
        <v>69.8</v>
      </c>
      <c r="F133" s="51">
        <v>149.44999999999999</v>
      </c>
      <c r="G133" s="51">
        <v>99.7</v>
      </c>
      <c r="H133" s="51">
        <v>169.8</v>
      </c>
      <c r="I133" s="51">
        <v>255.8</v>
      </c>
      <c r="J133" s="51">
        <v>69.8</v>
      </c>
      <c r="K133" s="51">
        <v>69.8</v>
      </c>
      <c r="L133" s="51"/>
      <c r="M133" s="51"/>
      <c r="N133" s="51"/>
      <c r="O133" s="51"/>
      <c r="P133" s="51"/>
      <c r="Q133" s="51"/>
      <c r="R133" s="51">
        <v>88.99</v>
      </c>
      <c r="S133" s="51">
        <v>77.8</v>
      </c>
      <c r="T133" s="51">
        <v>25</v>
      </c>
      <c r="U133" s="51">
        <v>74</v>
      </c>
      <c r="V133" s="51">
        <v>127.77</v>
      </c>
      <c r="W133" s="51">
        <v>100</v>
      </c>
      <c r="X133" s="51"/>
      <c r="Y133" s="51"/>
      <c r="Z133" s="51">
        <v>20</v>
      </c>
      <c r="AA133" s="51">
        <v>15</v>
      </c>
      <c r="AB133" s="51"/>
      <c r="AC133" s="51">
        <v>199.99</v>
      </c>
      <c r="AD133" s="51"/>
      <c r="AE133" s="51">
        <v>100</v>
      </c>
      <c r="AF133" s="51">
        <v>8</v>
      </c>
      <c r="AG133" s="51"/>
      <c r="AH133" s="51">
        <v>316.89999999999998</v>
      </c>
      <c r="AI133" s="51">
        <v>534.02</v>
      </c>
      <c r="AJ133" s="51">
        <v>78.3</v>
      </c>
      <c r="AK133" s="51">
        <v>78.3</v>
      </c>
      <c r="AL133" s="53">
        <v>2924.02</v>
      </c>
      <c r="AM133" s="53">
        <v>6780.25</v>
      </c>
      <c r="AN133" s="53">
        <v>4111.09</v>
      </c>
      <c r="AO133" s="53">
        <v>2804.58</v>
      </c>
      <c r="AP133" s="53">
        <v>2262.81</v>
      </c>
      <c r="AQ133" s="53">
        <v>1455.01</v>
      </c>
      <c r="AR133" s="53">
        <v>1554.21</v>
      </c>
      <c r="AS133" s="53">
        <v>1805.83</v>
      </c>
      <c r="AT133" s="53">
        <v>1699.35</v>
      </c>
      <c r="AU133" s="53">
        <v>1337.04</v>
      </c>
      <c r="AV133" s="53">
        <v>1517.22</v>
      </c>
      <c r="AW133" s="53">
        <v>1213.02</v>
      </c>
      <c r="AX133" s="51">
        <v>393.75</v>
      </c>
      <c r="AY133" s="53">
        <v>1650.43</v>
      </c>
      <c r="AZ133" s="51">
        <v>643.5</v>
      </c>
      <c r="BA133" s="53">
        <v>1139.7</v>
      </c>
      <c r="BB133" s="53">
        <v>1370.41</v>
      </c>
      <c r="BC133" s="51">
        <v>988</v>
      </c>
      <c r="BD133" s="51">
        <v>246.5</v>
      </c>
      <c r="BE133" s="51">
        <v>349.5</v>
      </c>
      <c r="BF133" s="51">
        <v>52</v>
      </c>
      <c r="BG133" s="51">
        <v>49.93</v>
      </c>
      <c r="BH133" s="51"/>
      <c r="BI133" s="51">
        <v>19.2</v>
      </c>
      <c r="BJ133" s="51"/>
      <c r="BK133" s="51">
        <v>61.8</v>
      </c>
      <c r="BL133" s="51">
        <v>103.9</v>
      </c>
      <c r="BM133" s="51">
        <v>268.48</v>
      </c>
      <c r="BN133" s="51">
        <v>44.98</v>
      </c>
      <c r="BO133" s="51"/>
      <c r="BP133" s="51"/>
      <c r="BQ133" s="51">
        <v>110</v>
      </c>
      <c r="BR133" s="51"/>
      <c r="BS133" s="51">
        <v>219.95</v>
      </c>
      <c r="BT133" s="51">
        <v>6.66</v>
      </c>
      <c r="BU133" s="51">
        <v>15</v>
      </c>
      <c r="BV133" s="51">
        <v>106</v>
      </c>
      <c r="BW133" s="51">
        <v>2.29</v>
      </c>
      <c r="BX133" s="51">
        <v>41.72</v>
      </c>
      <c r="BY133" s="51">
        <v>101.6</v>
      </c>
      <c r="BZ133" s="51"/>
      <c r="CA133" s="51"/>
      <c r="CB133" s="51"/>
      <c r="CC133" s="51"/>
      <c r="CD133" s="51"/>
      <c r="CE133" s="51">
        <v>29.99</v>
      </c>
      <c r="CF133" s="51">
        <v>9.6</v>
      </c>
      <c r="CG133" s="51"/>
      <c r="CH133" s="51">
        <v>27.98</v>
      </c>
      <c r="CI133" s="51"/>
      <c r="CJ133" s="51"/>
      <c r="CK133" s="51">
        <v>8.36</v>
      </c>
      <c r="CL133" s="51">
        <v>247.55</v>
      </c>
      <c r="CM133" s="51"/>
      <c r="CN133" s="51">
        <v>41.97</v>
      </c>
      <c r="CO133" s="51">
        <v>9.8000000000000007</v>
      </c>
      <c r="CP133" s="51"/>
      <c r="CQ133" s="51">
        <v>419.77</v>
      </c>
      <c r="CR133" s="51">
        <v>121.51</v>
      </c>
      <c r="CS133" s="51">
        <v>121.51</v>
      </c>
      <c r="CT133" s="51">
        <v>98.89</v>
      </c>
      <c r="CU133" s="51">
        <v>76.2</v>
      </c>
      <c r="CV133" s="51">
        <v>204.33</v>
      </c>
      <c r="CW133" s="51">
        <v>103.35</v>
      </c>
      <c r="CX133" s="51"/>
      <c r="CY133" s="51">
        <v>4.9000000000000004</v>
      </c>
      <c r="CZ133" s="51"/>
      <c r="DA133" s="51">
        <v>12</v>
      </c>
      <c r="DB133" s="51"/>
      <c r="DC133" s="51"/>
      <c r="DD133" s="51"/>
      <c r="DE133" s="51"/>
      <c r="DF133" s="51"/>
      <c r="DG133" s="51"/>
      <c r="DH133" s="53">
        <v>41835.67</v>
      </c>
    </row>
    <row r="134" spans="1:112" ht="16.5" thickTop="1" thickBot="1" x14ac:dyDescent="0.3">
      <c r="A134" s="50" t="s">
        <v>127</v>
      </c>
      <c r="B134" s="51"/>
      <c r="C134" s="51"/>
      <c r="D134" s="51"/>
      <c r="E134" s="51">
        <v>131.04</v>
      </c>
      <c r="F134" s="51"/>
      <c r="G134" s="51">
        <v>151.03</v>
      </c>
      <c r="H134" s="51">
        <v>149.91999999999999</v>
      </c>
      <c r="I134" s="51">
        <v>330.62</v>
      </c>
      <c r="J134" s="51">
        <v>155.34</v>
      </c>
      <c r="K134" s="51">
        <v>158.47999999999999</v>
      </c>
      <c r="L134" s="51"/>
      <c r="M134" s="51">
        <v>220.64</v>
      </c>
      <c r="N134" s="51">
        <v>150.72999999999999</v>
      </c>
      <c r="O134" s="51">
        <v>311.42</v>
      </c>
      <c r="P134" s="51">
        <v>128.87</v>
      </c>
      <c r="Q134" s="51"/>
      <c r="R134" s="51">
        <v>140.75</v>
      </c>
      <c r="S134" s="51">
        <v>126.98</v>
      </c>
      <c r="T134" s="51">
        <v>89.39</v>
      </c>
      <c r="U134" s="51">
        <v>88.4</v>
      </c>
      <c r="V134" s="51">
        <v>188.84</v>
      </c>
      <c r="W134" s="51">
        <v>79.37</v>
      </c>
      <c r="X134" s="51">
        <v>181.81</v>
      </c>
      <c r="Y134" s="51">
        <v>76.73</v>
      </c>
      <c r="Z134" s="51">
        <v>75.53</v>
      </c>
      <c r="AA134" s="51">
        <v>79.709999999999994</v>
      </c>
      <c r="AB134" s="51">
        <v>95.44</v>
      </c>
      <c r="AC134" s="51">
        <v>137.01</v>
      </c>
      <c r="AD134" s="51">
        <v>78.69</v>
      </c>
      <c r="AE134" s="51">
        <v>71.02</v>
      </c>
      <c r="AF134" s="51">
        <v>118.44</v>
      </c>
      <c r="AG134" s="51">
        <v>84.8</v>
      </c>
      <c r="AH134" s="51">
        <v>84.8</v>
      </c>
      <c r="AI134" s="51">
        <v>84.8</v>
      </c>
      <c r="AJ134" s="51">
        <v>84.8</v>
      </c>
      <c r="AK134" s="51">
        <v>84.8</v>
      </c>
      <c r="AL134" s="51">
        <v>84.8</v>
      </c>
      <c r="AM134" s="51">
        <v>84.8</v>
      </c>
      <c r="AN134" s="51">
        <v>45.46</v>
      </c>
      <c r="AO134" s="51">
        <v>57.35</v>
      </c>
      <c r="AP134" s="51"/>
      <c r="AQ134" s="51">
        <v>29.9</v>
      </c>
      <c r="AR134" s="51">
        <v>57.35</v>
      </c>
      <c r="AS134" s="51">
        <v>57.35</v>
      </c>
      <c r="AT134" s="51">
        <v>57.35</v>
      </c>
      <c r="AU134" s="51">
        <v>57.02</v>
      </c>
      <c r="AV134" s="51">
        <v>48.22</v>
      </c>
      <c r="AW134" s="51">
        <v>90.59</v>
      </c>
      <c r="AX134" s="51">
        <v>87.9</v>
      </c>
      <c r="AY134" s="51">
        <v>97.33</v>
      </c>
      <c r="AZ134" s="51">
        <v>155.25</v>
      </c>
      <c r="BA134" s="51">
        <v>116.04</v>
      </c>
      <c r="BB134" s="51">
        <v>84.8</v>
      </c>
      <c r="BC134" s="51">
        <v>84.8</v>
      </c>
      <c r="BD134" s="51">
        <v>84.8</v>
      </c>
      <c r="BE134" s="51">
        <v>83.42</v>
      </c>
      <c r="BF134" s="51">
        <v>84.58</v>
      </c>
      <c r="BG134" s="51">
        <v>84.8</v>
      </c>
      <c r="BH134" s="51">
        <v>80.010000000000005</v>
      </c>
      <c r="BI134" s="51">
        <v>83.14</v>
      </c>
      <c r="BJ134" s="51">
        <v>86.8</v>
      </c>
      <c r="BK134" s="51">
        <v>90.3</v>
      </c>
      <c r="BL134" s="51">
        <v>117.08</v>
      </c>
      <c r="BM134" s="51">
        <v>76.53</v>
      </c>
      <c r="BN134" s="51">
        <v>66.27</v>
      </c>
      <c r="BO134" s="51">
        <v>62.35</v>
      </c>
      <c r="BP134" s="51">
        <v>65.38</v>
      </c>
      <c r="BQ134" s="51">
        <v>66.58</v>
      </c>
      <c r="BR134" s="51">
        <v>66.17</v>
      </c>
      <c r="BS134" s="51">
        <v>66.58</v>
      </c>
      <c r="BT134" s="51">
        <v>62.63</v>
      </c>
      <c r="BU134" s="51">
        <v>68.2</v>
      </c>
      <c r="BV134" s="51">
        <v>69.48</v>
      </c>
      <c r="BW134" s="51">
        <v>69.62</v>
      </c>
      <c r="BX134" s="51">
        <v>67.61</v>
      </c>
      <c r="BY134" s="51">
        <v>83.07</v>
      </c>
      <c r="BZ134" s="51">
        <v>94.28</v>
      </c>
      <c r="CA134" s="51">
        <v>94.28</v>
      </c>
      <c r="CB134" s="51">
        <v>94.28</v>
      </c>
      <c r="CC134" s="51">
        <v>94.28</v>
      </c>
      <c r="CD134" s="51">
        <v>87.3</v>
      </c>
      <c r="CE134" s="51">
        <v>94.39</v>
      </c>
      <c r="CF134" s="51">
        <v>91.54</v>
      </c>
      <c r="CG134" s="51">
        <v>40.11</v>
      </c>
      <c r="CH134" s="51">
        <v>41.51</v>
      </c>
      <c r="CI134" s="51">
        <v>80.31</v>
      </c>
      <c r="CJ134" s="51">
        <v>77.739999999999995</v>
      </c>
      <c r="CK134" s="51">
        <v>79.400000000000006</v>
      </c>
      <c r="CL134" s="51">
        <v>77.739999999999995</v>
      </c>
      <c r="CM134" s="51">
        <v>39.590000000000003</v>
      </c>
      <c r="CN134" s="51">
        <v>79.459999999999994</v>
      </c>
      <c r="CO134" s="51">
        <v>49.42</v>
      </c>
      <c r="CP134" s="51">
        <v>37.840000000000003</v>
      </c>
      <c r="CQ134" s="51">
        <v>37.840000000000003</v>
      </c>
      <c r="CR134" s="51">
        <v>42.23</v>
      </c>
      <c r="CS134" s="51">
        <v>42.9</v>
      </c>
      <c r="CT134" s="51">
        <v>42.9</v>
      </c>
      <c r="CU134" s="51">
        <v>41.47</v>
      </c>
      <c r="CV134" s="51">
        <v>42.9</v>
      </c>
      <c r="CW134" s="51">
        <v>42.9</v>
      </c>
      <c r="CX134" s="51">
        <v>42.9</v>
      </c>
      <c r="CY134" s="51">
        <v>43.77</v>
      </c>
      <c r="CZ134" s="51">
        <v>40.04</v>
      </c>
      <c r="DA134" s="51">
        <v>42.9</v>
      </c>
      <c r="DB134" s="51">
        <v>42.9</v>
      </c>
      <c r="DC134" s="51">
        <v>100</v>
      </c>
      <c r="DD134" s="51"/>
      <c r="DE134" s="51"/>
      <c r="DF134" s="51"/>
      <c r="DG134" s="51"/>
      <c r="DH134" s="53">
        <v>8781.0300000000007</v>
      </c>
    </row>
    <row r="135" spans="1:112" ht="16.5" thickTop="1" thickBot="1" x14ac:dyDescent="0.3">
      <c r="A135" s="50" t="s">
        <v>128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>
        <v>40.24</v>
      </c>
      <c r="AF135" s="51">
        <v>49.87</v>
      </c>
      <c r="AG135" s="51">
        <v>65.5</v>
      </c>
      <c r="AH135" s="51">
        <v>60.82</v>
      </c>
      <c r="AI135" s="51">
        <v>69.89</v>
      </c>
      <c r="AJ135" s="51">
        <v>74.849999999999994</v>
      </c>
      <c r="AK135" s="51">
        <v>74.88</v>
      </c>
      <c r="AL135" s="53">
        <v>74.83</v>
      </c>
      <c r="AM135" s="53">
        <v>74.88</v>
      </c>
      <c r="AN135" s="53">
        <v>144.74</v>
      </c>
      <c r="AO135" s="53"/>
      <c r="AP135" s="53">
        <v>69.900000000000006</v>
      </c>
      <c r="AQ135" s="53">
        <v>69.900000000000006</v>
      </c>
      <c r="AR135" s="53">
        <v>69.900000000000006</v>
      </c>
      <c r="AS135" s="53">
        <v>69.900000000000006</v>
      </c>
      <c r="AT135" s="53">
        <v>69.900000000000006</v>
      </c>
      <c r="AU135" s="53">
        <v>69.900000000000006</v>
      </c>
      <c r="AV135" s="53">
        <v>69.900000000000006</v>
      </c>
      <c r="AW135" s="53">
        <v>69.900000000000006</v>
      </c>
      <c r="AX135" s="53">
        <v>69.900000000000006</v>
      </c>
      <c r="AY135" s="53">
        <v>69.900000000000006</v>
      </c>
      <c r="AZ135" s="53">
        <v>214.71</v>
      </c>
      <c r="BA135" s="53">
        <v>74.900000000000006</v>
      </c>
      <c r="BB135" s="53">
        <v>74.900000000000006</v>
      </c>
      <c r="BC135" s="53"/>
      <c r="BD135" s="51">
        <v>76.400000000000006</v>
      </c>
      <c r="BE135" s="51">
        <v>74.900000000000006</v>
      </c>
      <c r="BF135" s="51">
        <v>149.80000000000001</v>
      </c>
      <c r="BG135" s="51">
        <v>74.900000000000006</v>
      </c>
      <c r="BH135" s="51">
        <v>74.900000000000006</v>
      </c>
      <c r="BI135" s="51">
        <v>74.900000000000006</v>
      </c>
      <c r="BJ135" s="51">
        <v>149.80000000000001</v>
      </c>
      <c r="BK135" s="51"/>
      <c r="BL135" s="51">
        <v>88.5</v>
      </c>
      <c r="BM135" s="51">
        <v>80.900000000000006</v>
      </c>
      <c r="BN135" s="51">
        <v>80.900000000000006</v>
      </c>
      <c r="BO135" s="51">
        <v>80.900000000000006</v>
      </c>
      <c r="BP135" s="51">
        <v>80.900000000000006</v>
      </c>
      <c r="BQ135" s="51"/>
      <c r="BR135" s="51"/>
      <c r="BS135" s="51">
        <v>80.900000000000006</v>
      </c>
      <c r="BT135" s="51">
        <v>92.52</v>
      </c>
      <c r="BU135" s="51">
        <v>100.8</v>
      </c>
      <c r="BV135" s="51">
        <v>193.52</v>
      </c>
      <c r="BW135" s="51"/>
      <c r="BX135" s="51">
        <v>60</v>
      </c>
      <c r="BY135" s="51">
        <v>79.900000000000006</v>
      </c>
      <c r="BZ135" s="51">
        <v>80.09</v>
      </c>
      <c r="CA135" s="51"/>
      <c r="CB135" s="51">
        <v>104.8</v>
      </c>
      <c r="CC135" s="51">
        <v>59.07</v>
      </c>
      <c r="CD135" s="51">
        <v>59.9</v>
      </c>
      <c r="CE135" s="51">
        <v>79.900000000000006</v>
      </c>
      <c r="CF135" s="51">
        <v>79.900000000000006</v>
      </c>
      <c r="CG135" s="51">
        <v>79.900000000000006</v>
      </c>
      <c r="CH135" s="51">
        <v>79.900000000000006</v>
      </c>
      <c r="CI135" s="51">
        <v>79.900000000000006</v>
      </c>
      <c r="CJ135" s="51">
        <v>79.900000000000006</v>
      </c>
      <c r="CK135" s="53">
        <v>159.80000000000001</v>
      </c>
      <c r="CL135" s="53"/>
      <c r="CM135" s="53">
        <v>159.80000000000001</v>
      </c>
      <c r="CN135" s="53">
        <v>82.9</v>
      </c>
      <c r="CO135" s="51">
        <v>82.9</v>
      </c>
      <c r="CP135" s="51">
        <v>122.4</v>
      </c>
      <c r="CQ135" s="53">
        <v>97.9</v>
      </c>
      <c r="CR135" s="53">
        <v>97.9</v>
      </c>
      <c r="CS135" s="51">
        <v>102.24</v>
      </c>
      <c r="CT135" s="51">
        <v>108.94</v>
      </c>
      <c r="CU135" s="51">
        <v>95.4</v>
      </c>
      <c r="CV135" s="51">
        <v>112.9</v>
      </c>
      <c r="CW135" s="51">
        <v>56.45</v>
      </c>
      <c r="CX135" s="51">
        <v>159.9</v>
      </c>
      <c r="CY135" s="51">
        <v>169.9</v>
      </c>
      <c r="CZ135" s="51">
        <v>169.9</v>
      </c>
      <c r="DA135" s="51">
        <v>190.9</v>
      </c>
      <c r="DB135" s="51">
        <v>70.900000000000006</v>
      </c>
      <c r="DC135" s="51"/>
      <c r="DD135" s="51"/>
      <c r="DE135" s="51"/>
      <c r="DF135" s="51"/>
      <c r="DG135" s="51"/>
      <c r="DH135" s="53">
        <v>6313.64</v>
      </c>
    </row>
    <row r="136" spans="1:112" ht="16.5" thickTop="1" thickBot="1" x14ac:dyDescent="0.3">
      <c r="A136" s="50" t="s">
        <v>129</v>
      </c>
      <c r="B136" s="51"/>
      <c r="C136" s="51"/>
      <c r="D136" s="51">
        <v>201.9</v>
      </c>
      <c r="E136" s="51">
        <v>315.51</v>
      </c>
      <c r="F136" s="51">
        <v>351.94</v>
      </c>
      <c r="G136" s="51">
        <v>338.65</v>
      </c>
      <c r="H136" s="51">
        <v>431.29</v>
      </c>
      <c r="I136" s="51">
        <v>923.48</v>
      </c>
      <c r="J136" s="51">
        <v>305.02</v>
      </c>
      <c r="K136" s="51">
        <v>512.79</v>
      </c>
      <c r="L136" s="51">
        <v>224.71</v>
      </c>
      <c r="M136" s="51">
        <v>516.54999999999995</v>
      </c>
      <c r="N136" s="51">
        <v>386.96</v>
      </c>
      <c r="O136" s="51">
        <v>590.96</v>
      </c>
      <c r="P136" s="51">
        <v>517.9</v>
      </c>
      <c r="Q136" s="51">
        <v>465.32</v>
      </c>
      <c r="R136" s="51">
        <v>627.23</v>
      </c>
      <c r="S136" s="51">
        <v>585.22</v>
      </c>
      <c r="T136" s="51">
        <v>374.12</v>
      </c>
      <c r="U136" s="51">
        <v>591.92999999999995</v>
      </c>
      <c r="V136" s="51">
        <v>451.19</v>
      </c>
      <c r="W136" s="51">
        <v>724.85</v>
      </c>
      <c r="X136" s="51">
        <v>356.24</v>
      </c>
      <c r="Y136" s="51">
        <v>241.3</v>
      </c>
      <c r="Z136" s="51">
        <v>356.21</v>
      </c>
      <c r="AA136" s="51">
        <v>375.79</v>
      </c>
      <c r="AB136" s="51">
        <v>365.1</v>
      </c>
      <c r="AC136" s="51">
        <v>600.4</v>
      </c>
      <c r="AD136" s="51">
        <v>238.24</v>
      </c>
      <c r="AE136" s="51">
        <v>357.33</v>
      </c>
      <c r="AF136" s="51">
        <v>458.15</v>
      </c>
      <c r="AG136" s="51">
        <v>282.02</v>
      </c>
      <c r="AH136" s="51">
        <v>745.74</v>
      </c>
      <c r="AI136" s="51">
        <v>821.99</v>
      </c>
      <c r="AJ136" s="51">
        <v>397.51</v>
      </c>
      <c r="AK136" s="51">
        <v>444.48</v>
      </c>
      <c r="AL136" s="53">
        <v>3410.53</v>
      </c>
      <c r="AM136" s="53">
        <v>7101.58</v>
      </c>
      <c r="AN136" s="53">
        <v>4484.1400000000003</v>
      </c>
      <c r="AO136" s="53">
        <v>3302.63</v>
      </c>
      <c r="AP136" s="53">
        <v>2967.58</v>
      </c>
      <c r="AQ136" s="53">
        <v>1776.09</v>
      </c>
      <c r="AR136" s="53">
        <v>4661.59</v>
      </c>
      <c r="AS136" s="53">
        <v>2762.66</v>
      </c>
      <c r="AT136" s="53">
        <v>2916.62</v>
      </c>
      <c r="AU136" s="53">
        <v>2321.46</v>
      </c>
      <c r="AV136" s="53">
        <v>3056.65</v>
      </c>
      <c r="AW136" s="53">
        <v>2379.92</v>
      </c>
      <c r="AX136" s="53">
        <v>1455.26</v>
      </c>
      <c r="AY136" s="53">
        <v>2426.77</v>
      </c>
      <c r="AZ136" s="53">
        <v>1920.69</v>
      </c>
      <c r="BA136" s="53">
        <v>2038.66</v>
      </c>
      <c r="BB136" s="53">
        <v>2043.43</v>
      </c>
      <c r="BC136" s="53">
        <v>1505.86</v>
      </c>
      <c r="BD136" s="51">
        <v>840.91</v>
      </c>
      <c r="BE136" s="51">
        <v>800.42</v>
      </c>
      <c r="BF136" s="51">
        <v>899.86</v>
      </c>
      <c r="BG136" s="51">
        <v>662.98</v>
      </c>
      <c r="BH136" s="51">
        <v>610.37</v>
      </c>
      <c r="BI136" s="51">
        <v>697.43</v>
      </c>
      <c r="BJ136" s="51">
        <v>462.6</v>
      </c>
      <c r="BK136" s="51">
        <v>345.63</v>
      </c>
      <c r="BL136" s="51">
        <v>652.85</v>
      </c>
      <c r="BM136" s="51">
        <v>680.24</v>
      </c>
      <c r="BN136" s="51">
        <v>568.41</v>
      </c>
      <c r="BO136" s="51">
        <v>437.22</v>
      </c>
      <c r="BP136" s="51">
        <v>344.81</v>
      </c>
      <c r="BQ136" s="51">
        <v>313.68</v>
      </c>
      <c r="BR136" s="51">
        <v>286.35000000000002</v>
      </c>
      <c r="BS136" s="51">
        <v>647.49</v>
      </c>
      <c r="BT136" s="51">
        <v>292.92</v>
      </c>
      <c r="BU136" s="51">
        <v>429.11</v>
      </c>
      <c r="BV136" s="51">
        <v>536.02</v>
      </c>
      <c r="BW136" s="51">
        <v>243.8</v>
      </c>
      <c r="BX136" s="51">
        <v>474.05</v>
      </c>
      <c r="BY136" s="51">
        <v>818.05</v>
      </c>
      <c r="BZ136" s="51">
        <v>585.22</v>
      </c>
      <c r="CA136" s="51">
        <v>342.12</v>
      </c>
      <c r="CB136" s="51">
        <v>380.48</v>
      </c>
      <c r="CC136" s="51">
        <v>390</v>
      </c>
      <c r="CD136" s="51">
        <v>391.32</v>
      </c>
      <c r="CE136" s="51">
        <v>515.4</v>
      </c>
      <c r="CF136" s="51">
        <v>693.45</v>
      </c>
      <c r="CG136" s="51">
        <v>629.03</v>
      </c>
      <c r="CH136" s="51">
        <v>380.21</v>
      </c>
      <c r="CI136" s="51">
        <v>996.01</v>
      </c>
      <c r="CJ136" s="51">
        <v>889.29</v>
      </c>
      <c r="CK136" s="53">
        <v>1528.45</v>
      </c>
      <c r="CL136" s="53">
        <v>1080.26</v>
      </c>
      <c r="CM136" s="53">
        <v>1104.67</v>
      </c>
      <c r="CN136" s="53">
        <v>1024.3399999999999</v>
      </c>
      <c r="CO136" s="51">
        <v>869.65</v>
      </c>
      <c r="CP136" s="51">
        <v>966.67</v>
      </c>
      <c r="CQ136" s="53">
        <v>1498.8</v>
      </c>
      <c r="CR136" s="53">
        <v>1093.8599999999999</v>
      </c>
      <c r="CS136" s="51">
        <v>760.86</v>
      </c>
      <c r="CT136" s="51">
        <v>800.28</v>
      </c>
      <c r="CU136" s="51">
        <v>667.46</v>
      </c>
      <c r="CV136" s="51">
        <v>966.06</v>
      </c>
      <c r="CW136" s="51">
        <v>822.55</v>
      </c>
      <c r="CX136" s="51">
        <v>696.71</v>
      </c>
      <c r="CY136" s="51">
        <v>709.2</v>
      </c>
      <c r="CZ136" s="51">
        <v>717.48</v>
      </c>
      <c r="DA136" s="51">
        <v>670.33</v>
      </c>
      <c r="DB136" s="51">
        <v>637.80999999999995</v>
      </c>
      <c r="DC136" s="51">
        <v>613.55999999999995</v>
      </c>
      <c r="DD136" s="51"/>
      <c r="DE136" s="51"/>
      <c r="DF136" s="51"/>
      <c r="DG136" s="51"/>
      <c r="DH136" s="53">
        <v>103476.87</v>
      </c>
    </row>
    <row r="137" spans="1:112" ht="16.5" thickTop="1" thickBot="1" x14ac:dyDescent="0.3">
      <c r="A137" s="50" t="s">
        <v>130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3"/>
    </row>
    <row r="138" spans="1:112" ht="16.5" thickTop="1" thickBot="1" x14ac:dyDescent="0.3">
      <c r="A138" s="50" t="s">
        <v>131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>
        <v>121.18</v>
      </c>
      <c r="CA138" s="51"/>
      <c r="CB138" s="51"/>
      <c r="CC138" s="51">
        <v>25</v>
      </c>
      <c r="CD138" s="51">
        <v>25</v>
      </c>
      <c r="CE138" s="51">
        <v>25</v>
      </c>
      <c r="CF138" s="51">
        <v>25</v>
      </c>
      <c r="CG138" s="51">
        <v>25</v>
      </c>
      <c r="CH138" s="51">
        <v>26</v>
      </c>
      <c r="CI138" s="51">
        <v>57.2</v>
      </c>
      <c r="CJ138" s="51">
        <v>28.6</v>
      </c>
      <c r="CK138" s="51">
        <v>28.6</v>
      </c>
      <c r="CL138" s="51">
        <v>142.93</v>
      </c>
      <c r="CM138" s="51">
        <v>123.93</v>
      </c>
      <c r="CN138" s="51">
        <v>28.6</v>
      </c>
      <c r="CO138" s="51">
        <v>42.9</v>
      </c>
      <c r="CP138" s="51">
        <v>85.8</v>
      </c>
      <c r="CQ138" s="51"/>
      <c r="CR138" s="51"/>
      <c r="CS138" s="51"/>
      <c r="CT138" s="51"/>
      <c r="CU138" s="51"/>
      <c r="CV138" s="51">
        <v>70.08</v>
      </c>
      <c r="CW138" s="51"/>
      <c r="CX138" s="51">
        <v>124.34</v>
      </c>
      <c r="CY138" s="51"/>
      <c r="CZ138" s="51"/>
      <c r="DA138" s="51"/>
      <c r="DB138" s="51"/>
      <c r="DC138" s="51"/>
      <c r="DD138" s="51"/>
      <c r="DE138" s="51"/>
      <c r="DF138" s="51"/>
      <c r="DG138" s="51"/>
      <c r="DH138" s="53">
        <v>1005.16</v>
      </c>
    </row>
    <row r="139" spans="1:112" ht="16.5" thickTop="1" thickBot="1" x14ac:dyDescent="0.3">
      <c r="A139" s="50" t="s">
        <v>132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>
        <v>105.6</v>
      </c>
      <c r="BY139" s="51">
        <v>96</v>
      </c>
      <c r="BZ139" s="51">
        <v>96</v>
      </c>
      <c r="CA139" s="51">
        <v>96</v>
      </c>
      <c r="CB139" s="51">
        <v>100.8</v>
      </c>
      <c r="CC139" s="51">
        <v>146.4</v>
      </c>
      <c r="CD139" s="51">
        <v>64.8</v>
      </c>
      <c r="CE139" s="51">
        <v>55.2</v>
      </c>
      <c r="CF139" s="51">
        <v>61</v>
      </c>
      <c r="CG139" s="51">
        <v>163.19999999999999</v>
      </c>
      <c r="CH139" s="51">
        <v>165</v>
      </c>
      <c r="CI139" s="51">
        <v>162.6</v>
      </c>
      <c r="CJ139" s="51">
        <v>180.6</v>
      </c>
      <c r="CK139" s="51">
        <v>175.8</v>
      </c>
      <c r="CL139" s="51">
        <v>178.2</v>
      </c>
      <c r="CM139" s="51">
        <v>177.6</v>
      </c>
      <c r="CN139" s="51">
        <v>195.6</v>
      </c>
      <c r="CO139" s="51">
        <v>170.4</v>
      </c>
      <c r="CP139" s="51">
        <v>74.400000000000006</v>
      </c>
      <c r="CQ139" s="51">
        <v>86.4</v>
      </c>
      <c r="CR139" s="51">
        <v>62.8</v>
      </c>
      <c r="CS139" s="51">
        <v>110.4</v>
      </c>
      <c r="CT139" s="51">
        <v>100.8</v>
      </c>
      <c r="CU139" s="51">
        <v>88.48</v>
      </c>
      <c r="CV139" s="51"/>
      <c r="CW139" s="51"/>
      <c r="CX139" s="51">
        <v>105.6</v>
      </c>
      <c r="CY139" s="51"/>
      <c r="CZ139" s="51">
        <v>100.8</v>
      </c>
      <c r="DA139" s="51">
        <v>105.6</v>
      </c>
      <c r="DB139" s="51"/>
      <c r="DC139" s="51"/>
      <c r="DD139" s="51"/>
      <c r="DE139" s="51"/>
      <c r="DF139" s="51"/>
      <c r="DG139" s="51"/>
      <c r="DH139" s="53">
        <v>3226.08</v>
      </c>
    </row>
    <row r="140" spans="1:112" ht="16.5" thickTop="1" thickBot="1" x14ac:dyDescent="0.3">
      <c r="A140" s="50" t="s">
        <v>133</v>
      </c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>
        <v>132.76</v>
      </c>
      <c r="BY140" s="51">
        <v>168.61</v>
      </c>
      <c r="BZ140" s="51">
        <v>103.42</v>
      </c>
      <c r="CA140" s="51">
        <v>136.07</v>
      </c>
      <c r="CB140" s="51">
        <v>150.86000000000001</v>
      </c>
      <c r="CC140" s="51">
        <v>209.96</v>
      </c>
      <c r="CD140" s="51">
        <v>35.65</v>
      </c>
      <c r="CE140" s="51">
        <v>26.27</v>
      </c>
      <c r="CF140" s="51">
        <v>190.81</v>
      </c>
      <c r="CG140" s="51">
        <v>221.75</v>
      </c>
      <c r="CH140" s="51">
        <v>300.72000000000003</v>
      </c>
      <c r="CI140" s="51">
        <v>650.16</v>
      </c>
      <c r="CJ140" s="51">
        <v>624.66999999999996</v>
      </c>
      <c r="CK140" s="51">
        <v>223.3</v>
      </c>
      <c r="CL140" s="51">
        <v>193.9</v>
      </c>
      <c r="CM140" s="51">
        <v>238.46</v>
      </c>
      <c r="CN140" s="51">
        <v>246.54</v>
      </c>
      <c r="CO140" s="51">
        <v>205.96</v>
      </c>
      <c r="CP140" s="51">
        <v>477.62</v>
      </c>
      <c r="CQ140" s="51">
        <v>45.21</v>
      </c>
      <c r="CR140" s="51">
        <v>52.61</v>
      </c>
      <c r="CS140" s="51">
        <v>116.91</v>
      </c>
      <c r="CT140" s="51">
        <v>222.83</v>
      </c>
      <c r="CU140" s="51">
        <v>169.66</v>
      </c>
      <c r="CV140" s="51">
        <v>180.35</v>
      </c>
      <c r="CW140" s="51"/>
      <c r="CX140" s="51">
        <v>334</v>
      </c>
      <c r="CY140" s="51"/>
      <c r="CZ140" s="51">
        <v>177.01</v>
      </c>
      <c r="DA140" s="51">
        <v>169</v>
      </c>
      <c r="DB140" s="51">
        <v>494.97</v>
      </c>
      <c r="DC140" s="51"/>
      <c r="DD140" s="51"/>
      <c r="DE140" s="51"/>
      <c r="DF140" s="51"/>
      <c r="DG140" s="51"/>
      <c r="DH140" s="53">
        <v>6500.04</v>
      </c>
    </row>
    <row r="141" spans="1:112" ht="16.5" thickTop="1" thickBot="1" x14ac:dyDescent="0.3">
      <c r="A141" s="50" t="s">
        <v>134</v>
      </c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>
        <v>45.45</v>
      </c>
      <c r="CX141" s="51">
        <v>45</v>
      </c>
      <c r="CY141" s="51">
        <v>45</v>
      </c>
      <c r="CZ141" s="51">
        <v>45</v>
      </c>
      <c r="DA141" s="51">
        <v>45</v>
      </c>
      <c r="DB141" s="51">
        <v>45</v>
      </c>
      <c r="DC141" s="51">
        <v>45</v>
      </c>
      <c r="DD141" s="51"/>
      <c r="DE141" s="51"/>
      <c r="DF141" s="51"/>
      <c r="DG141" s="51"/>
      <c r="DH141" s="53">
        <v>315.45</v>
      </c>
    </row>
    <row r="142" spans="1:112" ht="16.5" thickTop="1" thickBot="1" x14ac:dyDescent="0.3">
      <c r="A142" s="50" t="s">
        <v>135</v>
      </c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>
        <v>238.36</v>
      </c>
      <c r="BY142" s="51">
        <v>264.61</v>
      </c>
      <c r="BZ142" s="51">
        <v>320.60000000000002</v>
      </c>
      <c r="CA142" s="51">
        <v>232.07</v>
      </c>
      <c r="CB142" s="51">
        <v>251.66</v>
      </c>
      <c r="CC142" s="51">
        <v>381.36</v>
      </c>
      <c r="CD142" s="51">
        <v>125.45</v>
      </c>
      <c r="CE142" s="51">
        <v>106.47</v>
      </c>
      <c r="CF142" s="51">
        <v>276.81</v>
      </c>
      <c r="CG142" s="51">
        <v>409.95</v>
      </c>
      <c r="CH142" s="51">
        <v>491.72</v>
      </c>
      <c r="CI142" s="51">
        <v>869.96</v>
      </c>
      <c r="CJ142" s="51">
        <v>833.87</v>
      </c>
      <c r="CK142" s="51">
        <v>427.7</v>
      </c>
      <c r="CL142" s="51">
        <v>515.03</v>
      </c>
      <c r="CM142" s="51">
        <v>539.99</v>
      </c>
      <c r="CN142" s="51">
        <v>470.74</v>
      </c>
      <c r="CO142" s="51">
        <v>419.26</v>
      </c>
      <c r="CP142" s="51">
        <v>637.82000000000005</v>
      </c>
      <c r="CQ142" s="51">
        <v>131.61000000000001</v>
      </c>
      <c r="CR142" s="51">
        <v>115.41</v>
      </c>
      <c r="CS142" s="51">
        <v>227.31</v>
      </c>
      <c r="CT142" s="51">
        <v>323.63</v>
      </c>
      <c r="CU142" s="51">
        <v>258.14</v>
      </c>
      <c r="CV142" s="51">
        <v>250.43</v>
      </c>
      <c r="CW142" s="51">
        <v>45.45</v>
      </c>
      <c r="CX142" s="51">
        <v>608.94000000000005</v>
      </c>
      <c r="CY142" s="51">
        <v>45</v>
      </c>
      <c r="CZ142" s="51">
        <v>322.81</v>
      </c>
      <c r="DA142" s="51">
        <v>319.60000000000002</v>
      </c>
      <c r="DB142" s="51">
        <v>539.97</v>
      </c>
      <c r="DC142" s="51">
        <v>45</v>
      </c>
      <c r="DD142" s="51"/>
      <c r="DE142" s="51"/>
      <c r="DF142" s="51"/>
      <c r="DG142" s="51"/>
      <c r="DH142" s="53">
        <v>11046.73</v>
      </c>
    </row>
    <row r="143" spans="1:112" ht="16.5" thickTop="1" thickBot="1" x14ac:dyDescent="0.3">
      <c r="A143" s="50" t="s">
        <v>136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3"/>
    </row>
    <row r="144" spans="1:112" ht="16.5" thickTop="1" thickBot="1" x14ac:dyDescent="0.3">
      <c r="A144" s="50" t="s">
        <v>137</v>
      </c>
      <c r="B144" s="51"/>
      <c r="C144" s="51"/>
      <c r="D144" s="51"/>
      <c r="E144" s="51"/>
      <c r="F144" s="51"/>
      <c r="G144" s="51"/>
      <c r="H144" s="51">
        <v>28.7</v>
      </c>
      <c r="I144" s="51">
        <v>22</v>
      </c>
      <c r="J144" s="51">
        <v>230</v>
      </c>
      <c r="K144" s="51">
        <v>98</v>
      </c>
      <c r="L144" s="51"/>
      <c r="M144" s="51"/>
      <c r="N144" s="51">
        <v>33</v>
      </c>
      <c r="O144" s="51">
        <v>31</v>
      </c>
      <c r="P144" s="51"/>
      <c r="Q144" s="51"/>
      <c r="R144" s="51"/>
      <c r="S144" s="51">
        <v>92.5</v>
      </c>
      <c r="T144" s="51">
        <v>46.5</v>
      </c>
      <c r="U144" s="51"/>
      <c r="V144" s="51"/>
      <c r="W144" s="51"/>
      <c r="X144" s="51"/>
      <c r="Y144" s="51"/>
      <c r="Z144" s="51">
        <v>13</v>
      </c>
      <c r="AA144" s="51">
        <v>77</v>
      </c>
      <c r="AB144" s="51"/>
      <c r="AC144" s="51">
        <v>40</v>
      </c>
      <c r="AD144" s="51">
        <v>21</v>
      </c>
      <c r="AE144" s="51"/>
      <c r="AF144" s="51">
        <v>39</v>
      </c>
      <c r="AG144" s="51"/>
      <c r="AH144" s="51"/>
      <c r="AI144" s="51"/>
      <c r="AJ144" s="51">
        <v>81</v>
      </c>
      <c r="AK144" s="51">
        <v>98</v>
      </c>
      <c r="AL144" s="51">
        <v>123</v>
      </c>
      <c r="AM144" s="51">
        <v>272.44</v>
      </c>
      <c r="AN144" s="51"/>
      <c r="AO144" s="51"/>
      <c r="AP144" s="51"/>
      <c r="AQ144" s="51">
        <v>100</v>
      </c>
      <c r="AR144" s="51"/>
      <c r="AS144" s="51">
        <v>19.399999999999999</v>
      </c>
      <c r="AT144" s="51"/>
      <c r="AU144" s="51">
        <v>144.13999999999999</v>
      </c>
      <c r="AV144" s="51"/>
      <c r="AW144" s="51">
        <v>35.880000000000003</v>
      </c>
      <c r="AX144" s="51">
        <v>67.09</v>
      </c>
      <c r="AY144" s="51">
        <v>28.51</v>
      </c>
      <c r="AZ144" s="51">
        <v>265.31</v>
      </c>
      <c r="BA144" s="51">
        <v>221.98</v>
      </c>
      <c r="BB144" s="51">
        <v>9.65</v>
      </c>
      <c r="BC144" s="51">
        <v>250.73</v>
      </c>
      <c r="BD144" s="51">
        <v>19.940000000000001</v>
      </c>
      <c r="BE144" s="51">
        <v>7.5</v>
      </c>
      <c r="BF144" s="51">
        <v>145</v>
      </c>
      <c r="BG144" s="51"/>
      <c r="BH144" s="51"/>
      <c r="BI144" s="51"/>
      <c r="BJ144" s="51">
        <v>10.6</v>
      </c>
      <c r="BK144" s="51">
        <v>14.06</v>
      </c>
      <c r="BL144" s="51">
        <v>33.49</v>
      </c>
      <c r="BM144" s="51"/>
      <c r="BN144" s="51"/>
      <c r="BO144" s="51">
        <v>17.02</v>
      </c>
      <c r="BP144" s="51">
        <v>32.380000000000003</v>
      </c>
      <c r="BQ144" s="51">
        <v>51.18</v>
      </c>
      <c r="BR144" s="51"/>
      <c r="BS144" s="51">
        <v>10</v>
      </c>
      <c r="BT144" s="51"/>
      <c r="BU144" s="51"/>
      <c r="BV144" s="51"/>
      <c r="BW144" s="51"/>
      <c r="BX144" s="51">
        <v>26.3</v>
      </c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>
        <v>345.25</v>
      </c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3">
        <v>3201.55</v>
      </c>
    </row>
    <row r="145" spans="1:112" ht="16.5" thickTop="1" thickBot="1" x14ac:dyDescent="0.3">
      <c r="A145" s="50" t="s">
        <v>138</v>
      </c>
      <c r="B145" s="51"/>
      <c r="C145" s="51"/>
      <c r="D145" s="51"/>
      <c r="E145" s="51"/>
      <c r="F145" s="51"/>
      <c r="G145" s="51"/>
      <c r="H145" s="51"/>
      <c r="I145" s="51">
        <v>17</v>
      </c>
      <c r="J145" s="51">
        <v>35</v>
      </c>
      <c r="K145" s="51"/>
      <c r="L145" s="51"/>
      <c r="M145" s="51"/>
      <c r="N145" s="51"/>
      <c r="O145" s="51">
        <v>31</v>
      </c>
      <c r="P145" s="51"/>
      <c r="Q145" s="51"/>
      <c r="R145" s="51"/>
      <c r="S145" s="51"/>
      <c r="T145" s="51"/>
      <c r="U145" s="51"/>
      <c r="V145" s="51">
        <v>30</v>
      </c>
      <c r="W145" s="51">
        <v>18</v>
      </c>
      <c r="X145" s="51"/>
      <c r="Y145" s="51"/>
      <c r="Z145" s="51"/>
      <c r="AA145" s="51"/>
      <c r="AB145" s="51"/>
      <c r="AC145" s="51"/>
      <c r="AD145" s="51"/>
      <c r="AE145" s="51"/>
      <c r="AF145" s="51">
        <v>24</v>
      </c>
      <c r="AG145" s="51">
        <v>20</v>
      </c>
      <c r="AH145" s="51"/>
      <c r="AI145" s="51">
        <v>30</v>
      </c>
      <c r="AJ145" s="51">
        <v>17</v>
      </c>
      <c r="AK145" s="51">
        <v>42</v>
      </c>
      <c r="AL145" s="51">
        <v>48.5</v>
      </c>
      <c r="AM145" s="51"/>
      <c r="AN145" s="51"/>
      <c r="AO145" s="51"/>
      <c r="AP145" s="51"/>
      <c r="AQ145" s="51">
        <v>37</v>
      </c>
      <c r="AR145" s="51">
        <v>30.15</v>
      </c>
      <c r="AS145" s="51">
        <v>100.35</v>
      </c>
      <c r="AT145" s="51">
        <v>42.5</v>
      </c>
      <c r="AU145" s="51"/>
      <c r="AV145" s="51"/>
      <c r="AW145" s="51">
        <v>28</v>
      </c>
      <c r="AX145" s="51"/>
      <c r="AY145" s="51"/>
      <c r="AZ145" s="51"/>
      <c r="BA145" s="51"/>
      <c r="BB145" s="51"/>
      <c r="BC145" s="51">
        <v>27</v>
      </c>
      <c r="BD145" s="51"/>
      <c r="BE145" s="51"/>
      <c r="BF145" s="51">
        <v>22.5</v>
      </c>
      <c r="BG145" s="51"/>
      <c r="BH145" s="51">
        <v>10</v>
      </c>
      <c r="BI145" s="51"/>
      <c r="BJ145" s="51"/>
      <c r="BK145" s="51"/>
      <c r="BL145" s="51">
        <v>25</v>
      </c>
      <c r="BM145" s="51"/>
      <c r="BN145" s="51"/>
      <c r="BO145" s="51">
        <v>34</v>
      </c>
      <c r="BP145" s="51"/>
      <c r="BQ145" s="51"/>
      <c r="BR145" s="51"/>
      <c r="BS145" s="51"/>
      <c r="BT145" s="51">
        <v>44.25</v>
      </c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>
        <v>24</v>
      </c>
      <c r="CF145" s="51"/>
      <c r="CG145" s="51"/>
      <c r="CH145" s="51"/>
      <c r="CI145" s="51"/>
      <c r="CJ145" s="51"/>
      <c r="CK145" s="51"/>
      <c r="CL145" s="51"/>
      <c r="CM145" s="51"/>
      <c r="CN145" s="51">
        <v>50</v>
      </c>
      <c r="CO145" s="51"/>
      <c r="CP145" s="51"/>
      <c r="CQ145" s="51"/>
      <c r="CR145" s="51"/>
      <c r="CS145" s="51"/>
      <c r="CT145" s="51"/>
      <c r="CU145" s="51"/>
      <c r="CV145" s="51">
        <v>39</v>
      </c>
      <c r="CW145" s="51"/>
      <c r="CX145" s="51"/>
      <c r="CY145" s="51"/>
      <c r="CZ145" s="51">
        <v>50</v>
      </c>
      <c r="DA145" s="51"/>
      <c r="DB145" s="51"/>
      <c r="DC145" s="51"/>
      <c r="DD145" s="51"/>
      <c r="DE145" s="51"/>
      <c r="DF145" s="51"/>
      <c r="DG145" s="51"/>
      <c r="DH145" s="51">
        <v>876.25</v>
      </c>
    </row>
    <row r="146" spans="1:112" ht="16.5" thickTop="1" thickBot="1" x14ac:dyDescent="0.3">
      <c r="A146" s="50" t="s">
        <v>139</v>
      </c>
      <c r="B146" s="51"/>
      <c r="C146" s="51"/>
      <c r="D146" s="51"/>
      <c r="E146" s="51"/>
      <c r="F146" s="51"/>
      <c r="G146" s="51">
        <v>22</v>
      </c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>
        <v>28</v>
      </c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3"/>
      <c r="BA146" s="51"/>
      <c r="BB146" s="51"/>
      <c r="BC146" s="51"/>
      <c r="BD146" s="51"/>
      <c r="BE146" s="51"/>
      <c r="BF146" s="51"/>
      <c r="BG146" s="51">
        <v>25</v>
      </c>
      <c r="BH146" s="51"/>
      <c r="BI146" s="51"/>
      <c r="BJ146" s="51"/>
      <c r="BK146" s="51"/>
      <c r="BL146" s="51"/>
      <c r="BM146" s="51">
        <v>25</v>
      </c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3"/>
      <c r="CP146" s="51"/>
      <c r="CQ146" s="51">
        <v>30</v>
      </c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3">
        <v>130</v>
      </c>
    </row>
    <row r="147" spans="1:112" ht="16.5" thickTop="1" thickBot="1" x14ac:dyDescent="0.3">
      <c r="A147" s="50" t="s">
        <v>140</v>
      </c>
      <c r="B147" s="51"/>
      <c r="C147" s="51">
        <v>736.85</v>
      </c>
      <c r="D147" s="51">
        <v>15</v>
      </c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>
        <v>46.19</v>
      </c>
      <c r="Z147" s="51"/>
      <c r="AA147" s="51"/>
      <c r="AB147" s="51"/>
      <c r="AC147" s="51">
        <v>244.6</v>
      </c>
      <c r="AD147" s="51"/>
      <c r="AE147" s="51"/>
      <c r="AF147" s="51"/>
      <c r="AG147" s="51"/>
      <c r="AH147" s="51"/>
      <c r="AI147" s="51"/>
      <c r="AJ147" s="51"/>
      <c r="AK147" s="51"/>
      <c r="AL147" s="51">
        <v>270</v>
      </c>
      <c r="AM147" s="51">
        <v>340.14</v>
      </c>
      <c r="AN147" s="51">
        <v>85</v>
      </c>
      <c r="AO147" s="51"/>
      <c r="AP147" s="51">
        <v>23.5</v>
      </c>
      <c r="AQ147" s="51">
        <v>147</v>
      </c>
      <c r="AR147" s="51">
        <v>39.25</v>
      </c>
      <c r="AS147" s="51"/>
      <c r="AT147" s="51">
        <v>51</v>
      </c>
      <c r="AU147" s="51"/>
      <c r="AV147" s="51"/>
      <c r="AW147" s="51"/>
      <c r="AX147" s="51"/>
      <c r="AY147" s="51"/>
      <c r="AZ147" s="53">
        <v>1175.7</v>
      </c>
      <c r="BA147" s="51">
        <v>101.68</v>
      </c>
      <c r="BB147" s="51"/>
      <c r="BC147" s="51"/>
      <c r="BD147" s="51"/>
      <c r="BE147" s="51"/>
      <c r="BF147" s="51"/>
      <c r="BG147" s="51"/>
      <c r="BH147" s="51">
        <v>105</v>
      </c>
      <c r="BI147" s="51">
        <v>20</v>
      </c>
      <c r="BJ147" s="51"/>
      <c r="BK147" s="51"/>
      <c r="BL147" s="51">
        <v>12</v>
      </c>
      <c r="BM147" s="51"/>
      <c r="BN147" s="51"/>
      <c r="BO147" s="51"/>
      <c r="BP147" s="51"/>
      <c r="BQ147" s="51"/>
      <c r="BR147" s="51">
        <v>86</v>
      </c>
      <c r="BS147" s="51"/>
      <c r="BT147" s="51"/>
      <c r="BU147" s="51"/>
      <c r="BV147" s="51"/>
      <c r="BW147" s="51"/>
      <c r="BX147" s="51">
        <v>50</v>
      </c>
      <c r="BY147" s="51">
        <v>450.84</v>
      </c>
      <c r="BZ147" s="51">
        <v>505.84</v>
      </c>
      <c r="CA147" s="51">
        <v>450.84</v>
      </c>
      <c r="CB147" s="51">
        <v>450.84</v>
      </c>
      <c r="CC147" s="51"/>
      <c r="CD147" s="51"/>
      <c r="CE147" s="51"/>
      <c r="CF147" s="51"/>
      <c r="CG147" s="51"/>
      <c r="CH147" s="51"/>
      <c r="CI147" s="51"/>
      <c r="CJ147" s="51">
        <v>18</v>
      </c>
      <c r="CK147" s="51">
        <v>216</v>
      </c>
      <c r="CL147" s="51"/>
      <c r="CM147" s="51"/>
      <c r="CN147" s="51"/>
      <c r="CO147" s="53">
        <v>1007.85</v>
      </c>
      <c r="CP147" s="51">
        <v>604.95000000000005</v>
      </c>
      <c r="CQ147" s="51">
        <v>899.71</v>
      </c>
      <c r="CR147" s="51">
        <v>449.95</v>
      </c>
      <c r="CS147" s="51"/>
      <c r="CT147" s="51"/>
      <c r="CU147" s="51"/>
      <c r="CV147" s="51">
        <v>53.6</v>
      </c>
      <c r="CW147" s="51"/>
      <c r="CX147" s="51"/>
      <c r="CY147" s="51">
        <v>17</v>
      </c>
      <c r="CZ147" s="51"/>
      <c r="DA147" s="51"/>
      <c r="DB147" s="51"/>
      <c r="DC147" s="51"/>
      <c r="DD147" s="51"/>
      <c r="DE147" s="51"/>
      <c r="DF147" s="51"/>
      <c r="DG147" s="51"/>
      <c r="DH147" s="53">
        <v>8674.33</v>
      </c>
    </row>
    <row r="148" spans="1:112" ht="16.5" thickTop="1" thickBot="1" x14ac:dyDescent="0.3">
      <c r="A148" s="50" t="s">
        <v>122</v>
      </c>
      <c r="B148" s="51"/>
      <c r="C148" s="51"/>
      <c r="D148" s="51"/>
      <c r="E148" s="51">
        <v>7.9</v>
      </c>
      <c r="F148" s="51">
        <v>24.9</v>
      </c>
      <c r="G148" s="51"/>
      <c r="H148" s="51">
        <v>23.8</v>
      </c>
      <c r="I148" s="51">
        <v>11.9</v>
      </c>
      <c r="J148" s="51">
        <v>11.9</v>
      </c>
      <c r="K148" s="51">
        <v>11.9</v>
      </c>
      <c r="L148" s="51"/>
      <c r="M148" s="51">
        <v>11.69</v>
      </c>
      <c r="N148" s="51">
        <v>11.9</v>
      </c>
      <c r="O148" s="51">
        <v>11.9</v>
      </c>
      <c r="P148" s="51">
        <v>12.17</v>
      </c>
      <c r="Q148" s="51">
        <v>11.9</v>
      </c>
      <c r="R148" s="51">
        <v>24.9</v>
      </c>
      <c r="S148" s="51">
        <v>4.9000000000000004</v>
      </c>
      <c r="T148" s="51">
        <v>4.9000000000000004</v>
      </c>
      <c r="U148" s="51">
        <v>4.9000000000000004</v>
      </c>
      <c r="V148" s="51">
        <v>10.9</v>
      </c>
      <c r="W148" s="51">
        <v>10.9</v>
      </c>
      <c r="X148" s="51"/>
      <c r="Y148" s="51"/>
      <c r="Z148" s="51">
        <v>32.700000000000003</v>
      </c>
      <c r="AA148" s="51">
        <v>10.9</v>
      </c>
      <c r="AB148" s="51"/>
      <c r="AC148" s="51">
        <v>21.8</v>
      </c>
      <c r="AD148" s="51"/>
      <c r="AE148" s="51">
        <v>10.9</v>
      </c>
      <c r="AF148" s="51">
        <v>24.9</v>
      </c>
      <c r="AG148" s="51">
        <v>6.23</v>
      </c>
      <c r="AH148" s="51">
        <v>6.2</v>
      </c>
      <c r="AI148" s="51">
        <v>6.22</v>
      </c>
      <c r="AJ148" s="51">
        <v>12.45</v>
      </c>
      <c r="AK148" s="51">
        <v>12.45</v>
      </c>
      <c r="AL148" s="51">
        <v>12.45</v>
      </c>
      <c r="AM148" s="51">
        <v>42.35</v>
      </c>
      <c r="AN148" s="51">
        <v>12.45</v>
      </c>
      <c r="AO148" s="51">
        <v>12.45</v>
      </c>
      <c r="AP148" s="51">
        <v>12.45</v>
      </c>
      <c r="AQ148" s="51">
        <v>12.45</v>
      </c>
      <c r="AR148" s="51">
        <v>12.45</v>
      </c>
      <c r="AS148" s="51">
        <v>24.9</v>
      </c>
      <c r="AT148" s="51">
        <v>24.9</v>
      </c>
      <c r="AU148" s="51">
        <v>2.4900000000000002</v>
      </c>
      <c r="AV148" s="51">
        <v>2.4900000000000002</v>
      </c>
      <c r="AW148" s="51">
        <v>2.4900000000000002</v>
      </c>
      <c r="AX148" s="51">
        <v>13.69</v>
      </c>
      <c r="AY148" s="51">
        <v>13.69</v>
      </c>
      <c r="AZ148" s="51">
        <v>13.69</v>
      </c>
      <c r="BA148" s="51">
        <v>24.9</v>
      </c>
      <c r="BB148" s="51">
        <v>2.4900000000000002</v>
      </c>
      <c r="BC148" s="51">
        <v>2.5499999999999998</v>
      </c>
      <c r="BD148" s="51">
        <v>2.4900000000000002</v>
      </c>
      <c r="BE148" s="51">
        <v>13.69</v>
      </c>
      <c r="BF148" s="51">
        <v>7.57</v>
      </c>
      <c r="BG148" s="51">
        <v>1</v>
      </c>
      <c r="BH148" s="51">
        <v>1</v>
      </c>
      <c r="BI148" s="51">
        <v>1</v>
      </c>
      <c r="BJ148" s="51">
        <v>2</v>
      </c>
      <c r="BK148" s="51"/>
      <c r="BL148" s="51">
        <v>0.62</v>
      </c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>
        <v>16.329999999999998</v>
      </c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>
        <v>649.04</v>
      </c>
    </row>
    <row r="149" spans="1:112" ht="16.5" thickTop="1" thickBot="1" x14ac:dyDescent="0.3">
      <c r="A149" s="50" t="s">
        <v>141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>
        <v>11.2</v>
      </c>
      <c r="Q149" s="51"/>
      <c r="R149" s="51"/>
      <c r="S149" s="51">
        <v>45</v>
      </c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>
        <v>28</v>
      </c>
      <c r="BV149" s="51"/>
      <c r="BW149" s="51"/>
      <c r="BX149" s="51"/>
      <c r="BY149" s="51"/>
      <c r="BZ149" s="51"/>
      <c r="CA149" s="51"/>
      <c r="CB149" s="51"/>
      <c r="CC149" s="51">
        <v>20</v>
      </c>
      <c r="CD149" s="51"/>
      <c r="CE149" s="51"/>
      <c r="CF149" s="51"/>
      <c r="CG149" s="51"/>
      <c r="CH149" s="51">
        <v>12</v>
      </c>
      <c r="CI149" s="51"/>
      <c r="CJ149" s="51">
        <v>22</v>
      </c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>
        <v>138.19999999999999</v>
      </c>
    </row>
    <row r="150" spans="1:112" ht="16.5" thickTop="1" thickBot="1" x14ac:dyDescent="0.3">
      <c r="A150" s="50" t="s">
        <v>142</v>
      </c>
      <c r="B150" s="51"/>
      <c r="C150" s="51"/>
      <c r="D150" s="51"/>
      <c r="E150" s="51"/>
      <c r="F150" s="51"/>
      <c r="G150" s="51"/>
      <c r="H150" s="51">
        <v>15</v>
      </c>
      <c r="I150" s="51"/>
      <c r="J150" s="51"/>
      <c r="K150" s="51"/>
      <c r="L150" s="51"/>
      <c r="M150" s="51">
        <v>20</v>
      </c>
      <c r="N150" s="51"/>
      <c r="O150" s="51">
        <v>20</v>
      </c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>
        <v>10</v>
      </c>
      <c r="AA150" s="51">
        <v>7.2</v>
      </c>
      <c r="AB150" s="51"/>
      <c r="AC150" s="51"/>
      <c r="AD150" s="51">
        <v>10</v>
      </c>
      <c r="AE150" s="51">
        <v>10</v>
      </c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>
        <v>10</v>
      </c>
      <c r="AW150" s="51">
        <v>10</v>
      </c>
      <c r="AX150" s="51"/>
      <c r="AY150" s="51"/>
      <c r="AZ150" s="53"/>
      <c r="BA150" s="51"/>
      <c r="BB150" s="51"/>
      <c r="BC150" s="51"/>
      <c r="BD150" s="51">
        <v>10</v>
      </c>
      <c r="BE150" s="51"/>
      <c r="BF150" s="51"/>
      <c r="BG150" s="51"/>
      <c r="BH150" s="51"/>
      <c r="BI150" s="51"/>
      <c r="BJ150" s="51"/>
      <c r="BK150" s="51">
        <v>10</v>
      </c>
      <c r="BL150" s="51">
        <v>20</v>
      </c>
      <c r="BM150" s="51">
        <v>24</v>
      </c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>
        <v>65</v>
      </c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>
        <v>13</v>
      </c>
      <c r="CK150" s="51"/>
      <c r="CL150" s="51"/>
      <c r="CM150" s="51"/>
      <c r="CN150" s="51"/>
      <c r="CO150" s="53"/>
      <c r="CP150" s="51"/>
      <c r="CQ150" s="53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3">
        <v>254.2</v>
      </c>
    </row>
    <row r="151" spans="1:112" ht="16.5" thickTop="1" thickBot="1" x14ac:dyDescent="0.3">
      <c r="A151" s="50" t="s">
        <v>143</v>
      </c>
      <c r="B151" s="51"/>
      <c r="C151" s="51">
        <v>736.85</v>
      </c>
      <c r="D151" s="51">
        <v>15</v>
      </c>
      <c r="E151" s="51">
        <v>7.9</v>
      </c>
      <c r="F151" s="51">
        <v>24.9</v>
      </c>
      <c r="G151" s="51">
        <v>22</v>
      </c>
      <c r="H151" s="51">
        <v>67.5</v>
      </c>
      <c r="I151" s="51">
        <v>50.9</v>
      </c>
      <c r="J151" s="51">
        <v>276.89999999999998</v>
      </c>
      <c r="K151" s="51">
        <v>109.9</v>
      </c>
      <c r="L151" s="51"/>
      <c r="M151" s="51">
        <v>31.69</v>
      </c>
      <c r="N151" s="51">
        <v>44.9</v>
      </c>
      <c r="O151" s="51">
        <v>93.9</v>
      </c>
      <c r="P151" s="51">
        <v>23.37</v>
      </c>
      <c r="Q151" s="51">
        <v>11.9</v>
      </c>
      <c r="R151" s="51">
        <v>24.9</v>
      </c>
      <c r="S151" s="51">
        <v>142.4</v>
      </c>
      <c r="T151" s="51">
        <v>51.4</v>
      </c>
      <c r="U151" s="51">
        <v>4.9000000000000004</v>
      </c>
      <c r="V151" s="51">
        <v>40.9</v>
      </c>
      <c r="W151" s="51">
        <v>28.9</v>
      </c>
      <c r="X151" s="51"/>
      <c r="Y151" s="51">
        <v>46.19</v>
      </c>
      <c r="Z151" s="51">
        <v>55.7</v>
      </c>
      <c r="AA151" s="51">
        <v>95.1</v>
      </c>
      <c r="AB151" s="51"/>
      <c r="AC151" s="51">
        <v>306.39999999999998</v>
      </c>
      <c r="AD151" s="51">
        <v>31</v>
      </c>
      <c r="AE151" s="51">
        <v>20.9</v>
      </c>
      <c r="AF151" s="51">
        <v>87.9</v>
      </c>
      <c r="AG151" s="51">
        <v>26.23</v>
      </c>
      <c r="AH151" s="51">
        <v>6.2</v>
      </c>
      <c r="AI151" s="51">
        <v>64.22</v>
      </c>
      <c r="AJ151" s="51">
        <v>110.45</v>
      </c>
      <c r="AK151" s="51">
        <v>152.44999999999999</v>
      </c>
      <c r="AL151" s="51">
        <v>453.95</v>
      </c>
      <c r="AM151" s="51">
        <v>654.92999999999995</v>
      </c>
      <c r="AN151" s="51">
        <v>97.45</v>
      </c>
      <c r="AO151" s="51">
        <v>12.45</v>
      </c>
      <c r="AP151" s="51">
        <v>35.950000000000003</v>
      </c>
      <c r="AQ151" s="51">
        <v>296.45</v>
      </c>
      <c r="AR151" s="51">
        <v>81.849999999999994</v>
      </c>
      <c r="AS151" s="51">
        <v>144.65</v>
      </c>
      <c r="AT151" s="51">
        <v>118.4</v>
      </c>
      <c r="AU151" s="51">
        <v>146.63</v>
      </c>
      <c r="AV151" s="51">
        <v>12.49</v>
      </c>
      <c r="AW151" s="51">
        <v>76.37</v>
      </c>
      <c r="AX151" s="51">
        <v>80.78</v>
      </c>
      <c r="AY151" s="51">
        <v>42.2</v>
      </c>
      <c r="AZ151" s="53">
        <v>1454.7</v>
      </c>
      <c r="BA151" s="51">
        <v>348.56</v>
      </c>
      <c r="BB151" s="51">
        <v>12.14</v>
      </c>
      <c r="BC151" s="51">
        <v>280.27999999999997</v>
      </c>
      <c r="BD151" s="51">
        <v>32.43</v>
      </c>
      <c r="BE151" s="51">
        <v>21.19</v>
      </c>
      <c r="BF151" s="51">
        <v>175.07</v>
      </c>
      <c r="BG151" s="51">
        <v>26</v>
      </c>
      <c r="BH151" s="51">
        <v>116</v>
      </c>
      <c r="BI151" s="51">
        <v>21</v>
      </c>
      <c r="BJ151" s="51">
        <v>12.6</v>
      </c>
      <c r="BK151" s="51">
        <v>24.06</v>
      </c>
      <c r="BL151" s="51">
        <v>91.11</v>
      </c>
      <c r="BM151" s="51">
        <v>49</v>
      </c>
      <c r="BN151" s="51"/>
      <c r="BO151" s="51">
        <v>51.02</v>
      </c>
      <c r="BP151" s="51">
        <v>32.380000000000003</v>
      </c>
      <c r="BQ151" s="51">
        <v>51.18</v>
      </c>
      <c r="BR151" s="51">
        <v>86</v>
      </c>
      <c r="BS151" s="51">
        <v>10</v>
      </c>
      <c r="BT151" s="51">
        <v>44.25</v>
      </c>
      <c r="BU151" s="51">
        <v>28</v>
      </c>
      <c r="BV151" s="51"/>
      <c r="BW151" s="51"/>
      <c r="BX151" s="51">
        <v>76.3</v>
      </c>
      <c r="BY151" s="51">
        <v>515.84</v>
      </c>
      <c r="BZ151" s="51">
        <v>505.84</v>
      </c>
      <c r="CA151" s="51">
        <v>450.84</v>
      </c>
      <c r="CB151" s="51">
        <v>450.84</v>
      </c>
      <c r="CC151" s="51">
        <v>20</v>
      </c>
      <c r="CD151" s="51"/>
      <c r="CE151" s="51">
        <v>24</v>
      </c>
      <c r="CF151" s="51"/>
      <c r="CG151" s="51"/>
      <c r="CH151" s="51">
        <v>12</v>
      </c>
      <c r="CI151" s="51"/>
      <c r="CJ151" s="51">
        <v>69.33</v>
      </c>
      <c r="CK151" s="51">
        <v>216</v>
      </c>
      <c r="CL151" s="51"/>
      <c r="CM151" s="51"/>
      <c r="CN151" s="51">
        <v>50</v>
      </c>
      <c r="CO151" s="53">
        <v>1007.85</v>
      </c>
      <c r="CP151" s="51">
        <v>604.95000000000005</v>
      </c>
      <c r="CQ151" s="53">
        <v>1274.96</v>
      </c>
      <c r="CR151" s="51">
        <v>449.95</v>
      </c>
      <c r="CS151" s="51"/>
      <c r="CT151" s="51"/>
      <c r="CU151" s="51"/>
      <c r="CV151" s="51">
        <v>92.6</v>
      </c>
      <c r="CW151" s="51"/>
      <c r="CX151" s="51"/>
      <c r="CY151" s="51">
        <v>17</v>
      </c>
      <c r="CZ151" s="51">
        <v>50</v>
      </c>
      <c r="DA151" s="51"/>
      <c r="DB151" s="51"/>
      <c r="DC151" s="51"/>
      <c r="DD151" s="51"/>
      <c r="DE151" s="51"/>
      <c r="DF151" s="51"/>
      <c r="DG151" s="51"/>
      <c r="DH151" s="53">
        <v>13923.57</v>
      </c>
    </row>
    <row r="152" spans="1:112" ht="16.5" thickTop="1" thickBot="1" x14ac:dyDescent="0.3">
      <c r="A152" s="50" t="s">
        <v>144</v>
      </c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3"/>
    </row>
    <row r="153" spans="1:112" ht="16.5" thickTop="1" thickBot="1" x14ac:dyDescent="0.3">
      <c r="A153" s="50" t="s">
        <v>145</v>
      </c>
      <c r="B153" s="51"/>
      <c r="C153" s="51"/>
      <c r="D153" s="51">
        <v>73.489999999999995</v>
      </c>
      <c r="E153" s="51">
        <v>35.659999999999997</v>
      </c>
      <c r="F153" s="51">
        <v>123.72</v>
      </c>
      <c r="G153" s="51">
        <v>133.66</v>
      </c>
      <c r="H153" s="51">
        <v>3</v>
      </c>
      <c r="I153" s="51">
        <v>120.47</v>
      </c>
      <c r="J153" s="51">
        <v>36.99</v>
      </c>
      <c r="K153" s="51">
        <v>252.28</v>
      </c>
      <c r="L153" s="51">
        <v>156.33000000000001</v>
      </c>
      <c r="M153" s="51">
        <v>89.29</v>
      </c>
      <c r="N153" s="51">
        <v>81.2</v>
      </c>
      <c r="O153" s="51">
        <v>101.8</v>
      </c>
      <c r="P153" s="51">
        <v>206.52</v>
      </c>
      <c r="Q153" s="51">
        <v>84.06</v>
      </c>
      <c r="R153" s="51">
        <v>95.72</v>
      </c>
      <c r="S153" s="51"/>
      <c r="T153" s="51">
        <v>49.88</v>
      </c>
      <c r="U153" s="51">
        <v>38.9</v>
      </c>
      <c r="V153" s="51">
        <v>87.65</v>
      </c>
      <c r="W153" s="51">
        <v>131.93</v>
      </c>
      <c r="X153" s="51">
        <v>76.599999999999994</v>
      </c>
      <c r="Y153" s="51">
        <v>114.4</v>
      </c>
      <c r="Z153" s="51">
        <v>41.18</v>
      </c>
      <c r="AA153" s="51">
        <v>49.13</v>
      </c>
      <c r="AB153" s="51">
        <v>20.399999999999999</v>
      </c>
      <c r="AC153" s="51">
        <v>98.7</v>
      </c>
      <c r="AD153" s="51">
        <v>2.16</v>
      </c>
      <c r="AE153" s="51">
        <v>106.14</v>
      </c>
      <c r="AF153" s="51">
        <v>197.62</v>
      </c>
      <c r="AG153" s="51">
        <v>138.83000000000001</v>
      </c>
      <c r="AH153" s="51">
        <v>45.53</v>
      </c>
      <c r="AI153" s="51">
        <v>117.59</v>
      </c>
      <c r="AJ153" s="51">
        <v>35.83</v>
      </c>
      <c r="AK153" s="51">
        <v>147.88</v>
      </c>
      <c r="AL153" s="51">
        <v>32.590000000000003</v>
      </c>
      <c r="AM153" s="51">
        <v>100.83</v>
      </c>
      <c r="AN153" s="51">
        <v>137.16999999999999</v>
      </c>
      <c r="AO153" s="51">
        <v>48.56</v>
      </c>
      <c r="AP153" s="51">
        <v>55.88</v>
      </c>
      <c r="AQ153" s="51">
        <v>135.38</v>
      </c>
      <c r="AR153" s="51">
        <v>12</v>
      </c>
      <c r="AS153" s="51">
        <v>231.73</v>
      </c>
      <c r="AT153" s="51">
        <v>250.93</v>
      </c>
      <c r="AU153" s="51">
        <v>17.29</v>
      </c>
      <c r="AV153" s="51"/>
      <c r="AW153" s="51">
        <v>196.04</v>
      </c>
      <c r="AX153" s="51">
        <v>162.43</v>
      </c>
      <c r="AY153" s="51">
        <v>160.15</v>
      </c>
      <c r="AZ153" s="51">
        <v>98.46</v>
      </c>
      <c r="BA153" s="51">
        <v>251.84</v>
      </c>
      <c r="BB153" s="51">
        <v>241.86</v>
      </c>
      <c r="BC153" s="51">
        <v>68.3</v>
      </c>
      <c r="BD153" s="51">
        <v>212.85</v>
      </c>
      <c r="BE153" s="51">
        <v>143.13</v>
      </c>
      <c r="BF153" s="51">
        <v>189.11</v>
      </c>
      <c r="BG153" s="51">
        <v>74.3</v>
      </c>
      <c r="BH153" s="51">
        <v>65.22</v>
      </c>
      <c r="BI153" s="51">
        <v>150.63</v>
      </c>
      <c r="BJ153" s="51">
        <v>85.56</v>
      </c>
      <c r="BK153" s="51">
        <v>7.8</v>
      </c>
      <c r="BL153" s="51"/>
      <c r="BM153" s="51">
        <v>225.3</v>
      </c>
      <c r="BN153" s="51">
        <v>176.42</v>
      </c>
      <c r="BO153" s="51">
        <v>124.57</v>
      </c>
      <c r="BP153" s="51">
        <v>233.77</v>
      </c>
      <c r="BQ153" s="51"/>
      <c r="BR153" s="51">
        <v>34.6</v>
      </c>
      <c r="BS153" s="51">
        <v>131.5</v>
      </c>
      <c r="BT153" s="51">
        <v>112.72</v>
      </c>
      <c r="BU153" s="51">
        <v>213.13</v>
      </c>
      <c r="BV153" s="51">
        <v>110.3</v>
      </c>
      <c r="BW153" s="51">
        <v>15.85</v>
      </c>
      <c r="BX153" s="51">
        <v>18.78</v>
      </c>
      <c r="BY153" s="51">
        <v>44.46</v>
      </c>
      <c r="BZ153" s="51">
        <v>22.6</v>
      </c>
      <c r="CA153" s="51">
        <v>22.6</v>
      </c>
      <c r="CB153" s="51">
        <v>224.83</v>
      </c>
      <c r="CC153" s="51">
        <v>53</v>
      </c>
      <c r="CD153" s="51">
        <v>112.29</v>
      </c>
      <c r="CE153" s="51">
        <v>43.01</v>
      </c>
      <c r="CF153" s="51">
        <v>21.49</v>
      </c>
      <c r="CG153" s="51">
        <v>41.82</v>
      </c>
      <c r="CH153" s="51">
        <v>88.11</v>
      </c>
      <c r="CI153" s="51">
        <v>236.47</v>
      </c>
      <c r="CJ153" s="51">
        <v>20.09</v>
      </c>
      <c r="CK153" s="51">
        <v>182.14</v>
      </c>
      <c r="CL153" s="51">
        <v>80.2</v>
      </c>
      <c r="CM153" s="51">
        <v>102.13</v>
      </c>
      <c r="CN153" s="51">
        <v>204.97</v>
      </c>
      <c r="CO153" s="51">
        <v>321.23</v>
      </c>
      <c r="CP153" s="51">
        <v>84.81</v>
      </c>
      <c r="CQ153" s="51">
        <v>38.549999999999997</v>
      </c>
      <c r="CR153" s="51">
        <v>188.21</v>
      </c>
      <c r="CS153" s="51">
        <v>39.049999999999997</v>
      </c>
      <c r="CT153" s="51">
        <v>135.22999999999999</v>
      </c>
      <c r="CU153" s="51">
        <v>201.62</v>
      </c>
      <c r="CV153" s="51">
        <v>176.56</v>
      </c>
      <c r="CW153" s="51">
        <v>210.52</v>
      </c>
      <c r="CX153" s="51">
        <v>100.27</v>
      </c>
      <c r="CY153" s="51">
        <v>109.49</v>
      </c>
      <c r="CZ153" s="51">
        <v>132.76</v>
      </c>
      <c r="DA153" s="51">
        <v>241.75</v>
      </c>
      <c r="DB153" s="51"/>
      <c r="DC153" s="51"/>
      <c r="DD153" s="51"/>
      <c r="DE153" s="51"/>
      <c r="DF153" s="51"/>
      <c r="DG153" s="51"/>
      <c r="DH153" s="53">
        <v>11101.78</v>
      </c>
    </row>
    <row r="154" spans="1:112" ht="16.5" thickTop="1" thickBot="1" x14ac:dyDescent="0.3">
      <c r="A154" s="50" t="s">
        <v>146</v>
      </c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>
        <v>80</v>
      </c>
      <c r="AW154" s="51">
        <v>80</v>
      </c>
      <c r="AX154" s="51"/>
      <c r="AY154" s="51"/>
      <c r="AZ154" s="51"/>
      <c r="BA154" s="51"/>
      <c r="BB154" s="51">
        <v>200</v>
      </c>
      <c r="BC154" s="51">
        <v>220</v>
      </c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>
        <v>160</v>
      </c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>
        <v>5.92</v>
      </c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>
        <v>400</v>
      </c>
      <c r="CO154" s="51"/>
      <c r="CP154" s="51"/>
      <c r="CQ154" s="51"/>
      <c r="CR154" s="51"/>
      <c r="CS154" s="51"/>
      <c r="CT154" s="51"/>
      <c r="CU154" s="51">
        <v>268.75</v>
      </c>
      <c r="CV154" s="51"/>
      <c r="CW154" s="51">
        <v>217.5</v>
      </c>
      <c r="CX154" s="51">
        <v>232</v>
      </c>
      <c r="CY154" s="51">
        <v>212.5</v>
      </c>
      <c r="CZ154" s="51">
        <v>212.5</v>
      </c>
      <c r="DA154" s="51"/>
      <c r="DB154" s="51"/>
      <c r="DC154" s="51"/>
      <c r="DD154" s="51"/>
      <c r="DE154" s="51"/>
      <c r="DF154" s="51"/>
      <c r="DG154" s="51"/>
      <c r="DH154" s="53">
        <v>2289.17</v>
      </c>
    </row>
    <row r="155" spans="1:112" ht="16.5" thickTop="1" thickBot="1" x14ac:dyDescent="0.3">
      <c r="A155" s="50" t="s">
        <v>147</v>
      </c>
      <c r="B155" s="51"/>
      <c r="C155" s="51"/>
      <c r="D155" s="51">
        <v>417.43</v>
      </c>
      <c r="E155" s="51">
        <v>105.01</v>
      </c>
      <c r="F155" s="51">
        <v>80.91</v>
      </c>
      <c r="G155" s="51">
        <v>7.2</v>
      </c>
      <c r="H155" s="51"/>
      <c r="I155" s="51"/>
      <c r="J155" s="51">
        <v>2.4</v>
      </c>
      <c r="K155" s="51">
        <v>4.5</v>
      </c>
      <c r="L155" s="51">
        <v>6.18</v>
      </c>
      <c r="M155" s="51">
        <v>9</v>
      </c>
      <c r="N155" s="51"/>
      <c r="O155" s="51">
        <v>4.83</v>
      </c>
      <c r="P155" s="51"/>
      <c r="Q155" s="51"/>
      <c r="R155" s="51"/>
      <c r="S155" s="51"/>
      <c r="T155" s="51"/>
      <c r="U155" s="51"/>
      <c r="V155" s="51"/>
      <c r="W155" s="51"/>
      <c r="X155" s="51">
        <v>3.93</v>
      </c>
      <c r="Y155" s="51"/>
      <c r="Z155" s="51"/>
      <c r="AA155" s="51"/>
      <c r="AB155" s="51"/>
      <c r="AC155" s="51">
        <v>3.78</v>
      </c>
      <c r="AD155" s="51">
        <v>2.4</v>
      </c>
      <c r="AE155" s="51"/>
      <c r="AF155" s="51"/>
      <c r="AG155" s="51"/>
      <c r="AH155" s="51">
        <v>18.3</v>
      </c>
      <c r="AI155" s="51">
        <v>1.8</v>
      </c>
      <c r="AJ155" s="51"/>
      <c r="AK155" s="51"/>
      <c r="AL155" s="51"/>
      <c r="AM155" s="51"/>
      <c r="AN155" s="51"/>
      <c r="AO155" s="51"/>
      <c r="AP155" s="51"/>
      <c r="AQ155" s="51">
        <v>100</v>
      </c>
      <c r="AR155" s="51">
        <v>70</v>
      </c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>
        <v>118.24</v>
      </c>
      <c r="CB155" s="51">
        <v>118.24</v>
      </c>
      <c r="CC155" s="51">
        <v>118.24</v>
      </c>
      <c r="CD155" s="51">
        <v>118.24</v>
      </c>
      <c r="CE155" s="51">
        <v>59.12</v>
      </c>
      <c r="CF155" s="51">
        <v>118.24</v>
      </c>
      <c r="CG155" s="51">
        <v>675.62</v>
      </c>
      <c r="CH155" s="51">
        <v>389.43</v>
      </c>
      <c r="CI155" s="51">
        <v>389.43</v>
      </c>
      <c r="CJ155" s="51">
        <v>330.31</v>
      </c>
      <c r="CK155" s="51">
        <v>357.42</v>
      </c>
      <c r="CL155" s="51">
        <v>298.3</v>
      </c>
      <c r="CM155" s="51">
        <v>331.11</v>
      </c>
      <c r="CN155" s="51">
        <v>393.3</v>
      </c>
      <c r="CO155" s="51">
        <v>308.3</v>
      </c>
      <c r="CP155" s="51">
        <v>420.6</v>
      </c>
      <c r="CQ155" s="51">
        <v>409</v>
      </c>
      <c r="CR155" s="51">
        <v>349.88</v>
      </c>
      <c r="CS155" s="51">
        <v>395.36</v>
      </c>
      <c r="CT155" s="51">
        <v>404.88</v>
      </c>
      <c r="CU155" s="51">
        <v>359.88</v>
      </c>
      <c r="CV155" s="51">
        <v>352.88</v>
      </c>
      <c r="CW155" s="51"/>
      <c r="CX155" s="51">
        <v>10</v>
      </c>
      <c r="CY155" s="51"/>
      <c r="CZ155" s="51">
        <v>63</v>
      </c>
      <c r="DA155" s="51">
        <v>81</v>
      </c>
      <c r="DB155" s="51"/>
      <c r="DC155" s="51"/>
      <c r="DD155" s="51"/>
      <c r="DE155" s="51"/>
      <c r="DF155" s="51"/>
      <c r="DG155" s="51"/>
      <c r="DH155" s="53">
        <v>7807.69</v>
      </c>
    </row>
    <row r="156" spans="1:112" ht="16.5" thickTop="1" thickBot="1" x14ac:dyDescent="0.3">
      <c r="A156" s="50" t="s">
        <v>148</v>
      </c>
      <c r="B156" s="53"/>
      <c r="C156" s="53"/>
      <c r="D156" s="53">
        <v>490.92</v>
      </c>
      <c r="E156" s="53">
        <v>140.66999999999999</v>
      </c>
      <c r="F156" s="53">
        <v>204.63</v>
      </c>
      <c r="G156" s="53">
        <v>140.86000000000001</v>
      </c>
      <c r="H156" s="53">
        <v>3</v>
      </c>
      <c r="I156" s="53">
        <v>120.47</v>
      </c>
      <c r="J156" s="53">
        <v>39.39</v>
      </c>
      <c r="K156" s="53">
        <v>256.77999999999997</v>
      </c>
      <c r="L156" s="53">
        <v>162.51</v>
      </c>
      <c r="M156" s="53">
        <v>98.29</v>
      </c>
      <c r="N156" s="53">
        <v>81.2</v>
      </c>
      <c r="O156" s="53">
        <v>106.63</v>
      </c>
      <c r="P156" s="53">
        <v>206.52</v>
      </c>
      <c r="Q156" s="53">
        <v>84.06</v>
      </c>
      <c r="R156" s="53">
        <v>95.72</v>
      </c>
      <c r="S156" s="53"/>
      <c r="T156" s="53">
        <v>49.88</v>
      </c>
      <c r="U156" s="53">
        <v>38.9</v>
      </c>
      <c r="V156" s="53">
        <v>87.65</v>
      </c>
      <c r="W156" s="53">
        <v>131.93</v>
      </c>
      <c r="X156" s="53">
        <v>80.53</v>
      </c>
      <c r="Y156" s="53">
        <v>114.4</v>
      </c>
      <c r="Z156" s="53">
        <v>41.18</v>
      </c>
      <c r="AA156" s="53">
        <v>49.13</v>
      </c>
      <c r="AB156" s="53">
        <v>20.399999999999999</v>
      </c>
      <c r="AC156" s="53">
        <v>102.48</v>
      </c>
      <c r="AD156" s="53">
        <v>4.5599999999999996</v>
      </c>
      <c r="AE156" s="53">
        <v>106.14</v>
      </c>
      <c r="AF156" s="53">
        <v>197.62</v>
      </c>
      <c r="AG156" s="53">
        <v>138.83000000000001</v>
      </c>
      <c r="AH156" s="53">
        <v>63.83</v>
      </c>
      <c r="AI156" s="53">
        <v>119.39</v>
      </c>
      <c r="AJ156" s="53">
        <v>35.83</v>
      </c>
      <c r="AK156" s="53">
        <v>147.88</v>
      </c>
      <c r="AL156" s="53">
        <v>32.590000000000003</v>
      </c>
      <c r="AM156" s="53">
        <v>100.83</v>
      </c>
      <c r="AN156" s="53">
        <v>137.16999999999999</v>
      </c>
      <c r="AO156" s="53">
        <v>48.56</v>
      </c>
      <c r="AP156" s="53">
        <v>55.88</v>
      </c>
      <c r="AQ156" s="53">
        <v>235.38</v>
      </c>
      <c r="AR156" s="53">
        <v>82</v>
      </c>
      <c r="AS156" s="53">
        <v>231.73</v>
      </c>
      <c r="AT156" s="53">
        <v>250.93</v>
      </c>
      <c r="AU156" s="53">
        <v>17.29</v>
      </c>
      <c r="AV156" s="53">
        <v>80</v>
      </c>
      <c r="AW156" s="53">
        <v>276.04000000000002</v>
      </c>
      <c r="AX156" s="53">
        <v>162.43</v>
      </c>
      <c r="AY156" s="53">
        <v>160.15</v>
      </c>
      <c r="AZ156" s="53">
        <v>98.46</v>
      </c>
      <c r="BA156" s="53">
        <v>251.84</v>
      </c>
      <c r="BB156" s="53">
        <v>441.86</v>
      </c>
      <c r="BC156" s="53">
        <v>288.3</v>
      </c>
      <c r="BD156" s="53">
        <v>212.85</v>
      </c>
      <c r="BE156" s="53">
        <v>143.13</v>
      </c>
      <c r="BF156" s="53">
        <v>189.11</v>
      </c>
      <c r="BG156" s="53">
        <v>74.3</v>
      </c>
      <c r="BH156" s="53">
        <v>65.22</v>
      </c>
      <c r="BI156" s="53">
        <v>150.63</v>
      </c>
      <c r="BJ156" s="53">
        <v>85.56</v>
      </c>
      <c r="BK156" s="53">
        <v>7.8</v>
      </c>
      <c r="BL156" s="53"/>
      <c r="BM156" s="53">
        <v>225.3</v>
      </c>
      <c r="BN156" s="53">
        <v>176.42</v>
      </c>
      <c r="BO156" s="53">
        <v>124.57</v>
      </c>
      <c r="BP156" s="53">
        <v>393.77</v>
      </c>
      <c r="BQ156" s="53"/>
      <c r="BR156" s="53">
        <v>34.6</v>
      </c>
      <c r="BS156" s="53">
        <v>131.5</v>
      </c>
      <c r="BT156" s="53">
        <v>112.72</v>
      </c>
      <c r="BU156" s="53">
        <v>213.13</v>
      </c>
      <c r="BV156" s="53">
        <v>110.3</v>
      </c>
      <c r="BW156" s="53">
        <v>15.85</v>
      </c>
      <c r="BX156" s="53">
        <v>18.78</v>
      </c>
      <c r="BY156" s="53">
        <v>44.46</v>
      </c>
      <c r="BZ156" s="53">
        <v>22.6</v>
      </c>
      <c r="CA156" s="53">
        <v>146.76</v>
      </c>
      <c r="CB156" s="53">
        <v>343.07</v>
      </c>
      <c r="CC156" s="53">
        <v>171.24</v>
      </c>
      <c r="CD156" s="53">
        <v>230.53</v>
      </c>
      <c r="CE156" s="53">
        <v>102.13</v>
      </c>
      <c r="CF156" s="53">
        <v>139.72999999999999</v>
      </c>
      <c r="CG156" s="53">
        <v>717.44</v>
      </c>
      <c r="CH156" s="53">
        <v>477.54</v>
      </c>
      <c r="CI156" s="53">
        <v>625.9</v>
      </c>
      <c r="CJ156" s="53">
        <v>350.4</v>
      </c>
      <c r="CK156" s="53">
        <v>539.55999999999995</v>
      </c>
      <c r="CL156" s="53">
        <v>378.5</v>
      </c>
      <c r="CM156" s="53">
        <v>433.24</v>
      </c>
      <c r="CN156" s="53">
        <v>998.27</v>
      </c>
      <c r="CO156" s="53">
        <v>629.53</v>
      </c>
      <c r="CP156" s="53">
        <v>505.41</v>
      </c>
      <c r="CQ156" s="53">
        <v>447.55</v>
      </c>
      <c r="CR156" s="53">
        <v>538.09</v>
      </c>
      <c r="CS156" s="53">
        <v>434.41</v>
      </c>
      <c r="CT156" s="53">
        <v>540.11</v>
      </c>
      <c r="CU156" s="53">
        <v>830.25</v>
      </c>
      <c r="CV156" s="53">
        <v>529.44000000000005</v>
      </c>
      <c r="CW156" s="53">
        <v>428.02</v>
      </c>
      <c r="CX156" s="53">
        <v>342.27</v>
      </c>
      <c r="CY156" s="53">
        <v>321.99</v>
      </c>
      <c r="CZ156" s="53">
        <v>408.26</v>
      </c>
      <c r="DA156" s="53">
        <v>322.75</v>
      </c>
      <c r="DB156" s="53"/>
      <c r="DC156" s="53"/>
      <c r="DD156" s="51"/>
      <c r="DE156" s="51"/>
      <c r="DF156" s="51"/>
      <c r="DG156" s="51"/>
      <c r="DH156" s="53">
        <v>21198.639999999999</v>
      </c>
    </row>
    <row r="157" spans="1:112" ht="16.5" thickTop="1" thickBot="1" x14ac:dyDescent="0.3">
      <c r="A157" s="50" t="s">
        <v>149</v>
      </c>
      <c r="B157" s="53">
        <v>6827.24</v>
      </c>
      <c r="C157" s="53">
        <v>13616.72</v>
      </c>
      <c r="D157" s="53">
        <v>3975.92</v>
      </c>
      <c r="E157" s="53">
        <v>2527.56</v>
      </c>
      <c r="F157" s="53">
        <v>4243.51</v>
      </c>
      <c r="G157" s="53">
        <v>4409.68</v>
      </c>
      <c r="H157" s="53">
        <v>3606.62</v>
      </c>
      <c r="I157" s="53">
        <v>6167.58</v>
      </c>
      <c r="J157" s="53">
        <v>4598.8900000000003</v>
      </c>
      <c r="K157" s="53">
        <v>4243.1499999999996</v>
      </c>
      <c r="L157" s="53">
        <v>4332.26</v>
      </c>
      <c r="M157" s="53">
        <v>3752.65</v>
      </c>
      <c r="N157" s="53">
        <v>4484.16</v>
      </c>
      <c r="O157" s="53">
        <v>6733.07</v>
      </c>
      <c r="P157" s="53">
        <v>5170.16</v>
      </c>
      <c r="Q157" s="53">
        <v>4829.05</v>
      </c>
      <c r="R157" s="53">
        <v>7382.7</v>
      </c>
      <c r="S157" s="53">
        <v>5045.18</v>
      </c>
      <c r="T157" s="53">
        <v>6021.75</v>
      </c>
      <c r="U157" s="53">
        <v>3646.83</v>
      </c>
      <c r="V157" s="53">
        <v>4728.72</v>
      </c>
      <c r="W157" s="53">
        <v>6548.85</v>
      </c>
      <c r="X157" s="53">
        <v>4066.18</v>
      </c>
      <c r="Y157" s="53">
        <v>6217.72</v>
      </c>
      <c r="Z157" s="53">
        <v>5944.73</v>
      </c>
      <c r="AA157" s="53">
        <v>5963.53</v>
      </c>
      <c r="AB157" s="53">
        <v>10233.59</v>
      </c>
      <c r="AC157" s="53">
        <v>5697.97</v>
      </c>
      <c r="AD157" s="53">
        <v>4111.68</v>
      </c>
      <c r="AE157" s="53">
        <v>4492.07</v>
      </c>
      <c r="AF157" s="53">
        <v>5265.58</v>
      </c>
      <c r="AG157" s="53">
        <v>6451.49</v>
      </c>
      <c r="AH157" s="53">
        <v>7757.41</v>
      </c>
      <c r="AI157" s="53">
        <v>6084.48</v>
      </c>
      <c r="AJ157" s="53">
        <v>10865.91</v>
      </c>
      <c r="AK157" s="53">
        <v>6431.82</v>
      </c>
      <c r="AL157" s="53">
        <v>10827.97</v>
      </c>
      <c r="AM157" s="53">
        <v>14080.37</v>
      </c>
      <c r="AN157" s="53">
        <v>10067.57</v>
      </c>
      <c r="AO157" s="53">
        <v>7049.1</v>
      </c>
      <c r="AP157" s="53">
        <v>6571.11</v>
      </c>
      <c r="AQ157" s="53">
        <v>8124.95</v>
      </c>
      <c r="AR157" s="53">
        <v>13846.11</v>
      </c>
      <c r="AS157" s="53">
        <v>11333.62</v>
      </c>
      <c r="AT157" s="53">
        <v>12682.43</v>
      </c>
      <c r="AU157" s="53">
        <v>14429.5</v>
      </c>
      <c r="AV157" s="53">
        <v>16361.04</v>
      </c>
      <c r="AW157" s="53">
        <v>10460.459999999999</v>
      </c>
      <c r="AX157" s="53">
        <v>8808.2800000000007</v>
      </c>
      <c r="AY157" s="53">
        <v>9904.43</v>
      </c>
      <c r="AZ157" s="53">
        <v>10393.42</v>
      </c>
      <c r="BA157" s="53">
        <v>8334.01</v>
      </c>
      <c r="BB157" s="53">
        <v>9691.42</v>
      </c>
      <c r="BC157" s="53">
        <v>7439.35</v>
      </c>
      <c r="BD157" s="53">
        <v>8441.1200000000008</v>
      </c>
      <c r="BE157" s="53">
        <v>6340.5</v>
      </c>
      <c r="BF157" s="53">
        <v>7958.89</v>
      </c>
      <c r="BG157" s="53">
        <v>8498.6200000000008</v>
      </c>
      <c r="BH157" s="53">
        <v>6711.39</v>
      </c>
      <c r="BI157" s="53">
        <v>6003.38</v>
      </c>
      <c r="BJ157" s="53">
        <v>9832.52</v>
      </c>
      <c r="BK157" s="53">
        <v>6546.63</v>
      </c>
      <c r="BL157" s="53">
        <v>13948.59</v>
      </c>
      <c r="BM157" s="53">
        <v>11188.39</v>
      </c>
      <c r="BN157" s="53">
        <v>10463.09</v>
      </c>
      <c r="BO157" s="53">
        <v>10112.98</v>
      </c>
      <c r="BP157" s="53">
        <v>6238.29</v>
      </c>
      <c r="BQ157" s="53">
        <v>3735.91</v>
      </c>
      <c r="BR157" s="53">
        <v>8433.1299999999992</v>
      </c>
      <c r="BS157" s="53">
        <v>8023.78</v>
      </c>
      <c r="BT157" s="53">
        <v>5979.18</v>
      </c>
      <c r="BU157" s="53">
        <v>10052.950000000001</v>
      </c>
      <c r="BV157" s="53">
        <v>7763.99</v>
      </c>
      <c r="BW157" s="53">
        <v>9251.76</v>
      </c>
      <c r="BX157" s="53">
        <v>14473.05</v>
      </c>
      <c r="BY157" s="53">
        <v>11700.43</v>
      </c>
      <c r="BZ157" s="53">
        <v>7344.94</v>
      </c>
      <c r="CA157" s="53">
        <v>6850.95</v>
      </c>
      <c r="CB157" s="53">
        <v>9974.76</v>
      </c>
      <c r="CC157" s="53">
        <v>10140.709999999999</v>
      </c>
      <c r="CD157" s="53">
        <v>11047.19</v>
      </c>
      <c r="CE157" s="53">
        <v>11613.13</v>
      </c>
      <c r="CF157" s="53">
        <v>10617.06</v>
      </c>
      <c r="CG157" s="53">
        <v>13592.11</v>
      </c>
      <c r="CH157" s="53">
        <v>9429.67</v>
      </c>
      <c r="CI157" s="53">
        <v>18187.580000000002</v>
      </c>
      <c r="CJ157" s="53">
        <v>13101.95</v>
      </c>
      <c r="CK157" s="53">
        <v>14028.33</v>
      </c>
      <c r="CL157" s="53">
        <v>12868.16</v>
      </c>
      <c r="CM157" s="53">
        <v>10333.75</v>
      </c>
      <c r="CN157" s="53">
        <v>11039.7</v>
      </c>
      <c r="CO157" s="53">
        <v>10486.79</v>
      </c>
      <c r="CP157" s="53">
        <v>11466.73</v>
      </c>
      <c r="CQ157" s="53">
        <v>10282.59</v>
      </c>
      <c r="CR157" s="53">
        <v>14131.49</v>
      </c>
      <c r="CS157" s="53">
        <v>8901.56</v>
      </c>
      <c r="CT157" s="53">
        <v>11239.26</v>
      </c>
      <c r="CU157" s="53">
        <v>9231.48</v>
      </c>
      <c r="CV157" s="53">
        <v>9130.7199999999993</v>
      </c>
      <c r="CW157" s="53">
        <v>9913.02</v>
      </c>
      <c r="CX157" s="53">
        <v>10644.46</v>
      </c>
      <c r="CY157" s="53">
        <v>8898.18</v>
      </c>
      <c r="CZ157" s="53">
        <v>9152.3700000000008</v>
      </c>
      <c r="DA157" s="53">
        <v>7121.91</v>
      </c>
      <c r="DB157" s="53">
        <v>11849.5</v>
      </c>
      <c r="DC157" s="53">
        <v>1613.63</v>
      </c>
      <c r="DD157" s="51">
        <v>263.3</v>
      </c>
      <c r="DE157" s="51"/>
      <c r="DF157" s="51"/>
      <c r="DG157" s="51"/>
      <c r="DH157" s="53">
        <v>903077.1</v>
      </c>
    </row>
    <row r="158" spans="1:112" ht="16.5" thickTop="1" thickBot="1" x14ac:dyDescent="0.3">
      <c r="A158" s="57"/>
      <c r="B158" s="53"/>
      <c r="C158" s="53"/>
      <c r="D158" s="53"/>
      <c r="E158" s="51"/>
      <c r="F158" s="53"/>
      <c r="G158" s="51"/>
      <c r="H158" s="51"/>
      <c r="I158" s="51"/>
      <c r="J158" s="53"/>
      <c r="K158" s="51"/>
      <c r="L158" s="51"/>
      <c r="M158" s="53"/>
      <c r="N158" s="53"/>
      <c r="O158" s="51"/>
      <c r="P158" s="53"/>
      <c r="Q158" s="51"/>
      <c r="R158" s="53"/>
      <c r="S158" s="53"/>
      <c r="T158" s="53"/>
      <c r="U158" s="51"/>
      <c r="V158" s="53"/>
      <c r="W158" s="53"/>
      <c r="X158" s="51"/>
      <c r="Y158" s="51"/>
      <c r="Z158" s="53"/>
      <c r="AA158" s="53"/>
      <c r="AB158" s="53"/>
      <c r="AC158" s="53"/>
      <c r="AD158" s="53"/>
      <c r="AE158" s="53"/>
      <c r="AF158" s="51"/>
      <c r="AG158" s="53"/>
      <c r="AH158" s="53"/>
      <c r="AI158" s="51"/>
      <c r="AJ158" s="53"/>
      <c r="AK158" s="53"/>
      <c r="AL158" s="51"/>
      <c r="AM158" s="53"/>
      <c r="AN158" s="53"/>
      <c r="AO158" s="53"/>
      <c r="AP158" s="51"/>
      <c r="AQ158" s="53"/>
      <c r="AR158" s="53"/>
      <c r="AS158" s="53"/>
      <c r="AT158" s="53"/>
      <c r="AU158" s="53"/>
      <c r="AV158" s="53"/>
      <c r="AW158" s="53"/>
      <c r="AX158" s="51"/>
      <c r="AY158" s="53"/>
      <c r="AZ158" s="53"/>
      <c r="BA158" s="53"/>
      <c r="BB158" s="53"/>
      <c r="BC158" s="53"/>
      <c r="BD158" s="53"/>
      <c r="BE158" s="51"/>
      <c r="BF158" s="53"/>
      <c r="BG158" s="53"/>
      <c r="BH158" s="51"/>
      <c r="BI158" s="51"/>
      <c r="BJ158" s="53"/>
      <c r="BK158" s="53"/>
      <c r="BL158" s="53"/>
      <c r="BM158" s="53"/>
      <c r="BN158" s="53"/>
      <c r="BO158" s="53"/>
      <c r="BP158" s="53"/>
      <c r="BQ158" s="53"/>
      <c r="BR158" s="51"/>
      <c r="BS158" s="53"/>
      <c r="BT158" s="53"/>
      <c r="BU158" s="53"/>
      <c r="BV158" s="53"/>
      <c r="BW158" s="53"/>
      <c r="BX158" s="53"/>
      <c r="BY158" s="53"/>
      <c r="BZ158" s="51"/>
      <c r="CA158" s="53"/>
      <c r="CB158" s="51"/>
      <c r="CC158" s="53"/>
      <c r="CD158" s="51"/>
      <c r="CE158" s="51"/>
      <c r="CF158" s="51"/>
      <c r="CG158" s="53"/>
      <c r="CH158" s="53"/>
      <c r="CI158" s="53"/>
      <c r="CJ158" s="51"/>
      <c r="CK158" s="53"/>
      <c r="CL158" s="53"/>
      <c r="CM158" s="53"/>
      <c r="CN158" s="53"/>
      <c r="CO158" s="53"/>
      <c r="CP158" s="51"/>
      <c r="CQ158" s="53"/>
      <c r="CR158" s="53"/>
      <c r="CS158" s="53"/>
      <c r="CT158" s="53"/>
      <c r="CU158" s="51"/>
      <c r="CV158" s="51"/>
      <c r="CW158" s="53"/>
      <c r="CX158" s="51"/>
      <c r="CY158" s="53"/>
      <c r="CZ158" s="53"/>
      <c r="DA158" s="53"/>
      <c r="DB158" s="53"/>
      <c r="DC158" s="53"/>
      <c r="DD158" s="51"/>
      <c r="DE158" s="51"/>
      <c r="DF158" s="51"/>
      <c r="DG158" s="51"/>
      <c r="DH158" s="53"/>
    </row>
    <row r="159" spans="1:112" ht="15.75" thickTop="1" x14ac:dyDescent="0.25">
      <c r="A159" t="s">
        <v>150</v>
      </c>
      <c r="B159" s="63">
        <v>-4175.7700000000004</v>
      </c>
      <c r="C159" s="63">
        <v>83672.33</v>
      </c>
      <c r="D159" s="63">
        <v>-2022.98</v>
      </c>
      <c r="E159">
        <v>-467.62</v>
      </c>
      <c r="F159" s="63">
        <v>1178.8699999999999</v>
      </c>
      <c r="G159">
        <v>-492.46</v>
      </c>
      <c r="H159">
        <v>-195.03</v>
      </c>
      <c r="I159">
        <v>787.83</v>
      </c>
      <c r="J159" s="63">
        <v>2164</v>
      </c>
      <c r="K159">
        <v>-508.73</v>
      </c>
      <c r="L159">
        <v>534.47</v>
      </c>
      <c r="M159" s="63">
        <v>5004.49</v>
      </c>
      <c r="N159" s="63">
        <v>1490.21</v>
      </c>
      <c r="O159">
        <v>-207.61</v>
      </c>
      <c r="P159" s="63">
        <v>-1344.8</v>
      </c>
      <c r="Q159">
        <v>911.33</v>
      </c>
      <c r="R159" s="63">
        <v>-1857.63</v>
      </c>
      <c r="S159" s="63">
        <v>-1132.23</v>
      </c>
      <c r="T159" s="63">
        <v>-1844.86</v>
      </c>
      <c r="U159">
        <v>-10.93</v>
      </c>
      <c r="V159" s="63">
        <v>1346.59</v>
      </c>
      <c r="W159" s="63">
        <v>2291.83</v>
      </c>
      <c r="X159">
        <v>95.99</v>
      </c>
      <c r="Y159">
        <v>676.27</v>
      </c>
      <c r="Z159" s="63">
        <v>1232.48</v>
      </c>
      <c r="AA159" s="63">
        <v>1943.96</v>
      </c>
      <c r="AB159" s="63">
        <v>3391.36</v>
      </c>
      <c r="AC159" s="63">
        <v>3084.55</v>
      </c>
      <c r="AD159" s="63">
        <v>1206.68</v>
      </c>
      <c r="AE159" s="63">
        <v>1270.0999999999999</v>
      </c>
      <c r="AF159">
        <v>820.37</v>
      </c>
      <c r="AG159" s="63">
        <v>-1811.6</v>
      </c>
      <c r="AH159" s="63">
        <v>-3097.13</v>
      </c>
      <c r="AI159">
        <v>-517.14</v>
      </c>
      <c r="AJ159" s="63">
        <v>-5946.48</v>
      </c>
      <c r="AK159" s="63">
        <v>2764.08</v>
      </c>
      <c r="AL159">
        <v>-450.18</v>
      </c>
      <c r="AM159" s="63">
        <v>-4262.4399999999996</v>
      </c>
      <c r="AN159" s="63">
        <v>-3231.51</v>
      </c>
      <c r="AO159" s="63">
        <v>-2187.09</v>
      </c>
      <c r="AP159">
        <v>-800.83</v>
      </c>
      <c r="AQ159" s="63">
        <v>-3301.3</v>
      </c>
      <c r="AR159" s="63">
        <v>-8175.63</v>
      </c>
      <c r="AS159" s="63">
        <v>-4129.12</v>
      </c>
      <c r="AT159" s="63">
        <v>-4762.1099999999997</v>
      </c>
      <c r="AU159" s="63">
        <v>-8350</v>
      </c>
      <c r="AV159" s="63">
        <v>-10816.01</v>
      </c>
      <c r="AW159" s="63">
        <v>-4385.53</v>
      </c>
      <c r="AX159">
        <v>27.65</v>
      </c>
      <c r="AY159" s="63">
        <v>-2386.04</v>
      </c>
      <c r="AZ159" s="63">
        <v>-1895.97</v>
      </c>
      <c r="BA159" s="63">
        <v>-1662.06</v>
      </c>
      <c r="BB159" s="63">
        <v>-1965.36</v>
      </c>
      <c r="BC159" s="63">
        <v>-2208.77</v>
      </c>
      <c r="BD159" s="63">
        <v>-2095.08</v>
      </c>
      <c r="BE159">
        <v>-103.49</v>
      </c>
      <c r="BF159" s="63">
        <v>-1532.99</v>
      </c>
      <c r="BG159" s="63">
        <v>-2023.06</v>
      </c>
      <c r="BH159">
        <v>-576.78</v>
      </c>
      <c r="BI159">
        <v>-780.42</v>
      </c>
      <c r="BJ159" s="63">
        <v>-1428.34</v>
      </c>
      <c r="BK159" s="63">
        <v>3314.78</v>
      </c>
      <c r="BL159" s="63">
        <v>-7999.58</v>
      </c>
      <c r="BM159" s="63">
        <v>-2631.49</v>
      </c>
      <c r="BN159" s="63">
        <v>-2055.5300000000002</v>
      </c>
      <c r="BO159" s="63">
        <v>-1438.38</v>
      </c>
      <c r="BP159" s="63">
        <v>1535.83</v>
      </c>
      <c r="BQ159" s="63">
        <v>1802.67</v>
      </c>
      <c r="BR159">
        <v>-879.17</v>
      </c>
      <c r="BS159" s="63">
        <v>-3827.77</v>
      </c>
      <c r="BT159" s="63">
        <v>1499.62</v>
      </c>
      <c r="BU159" s="63">
        <v>-3691.75</v>
      </c>
      <c r="BV159" s="63">
        <v>1537.65</v>
      </c>
      <c r="BW159" s="63">
        <v>8386.1299999999992</v>
      </c>
      <c r="BX159" s="63">
        <v>12424.95</v>
      </c>
      <c r="BY159" s="63">
        <v>-3121.23</v>
      </c>
      <c r="BZ159">
        <v>-437.32</v>
      </c>
      <c r="CA159" s="63">
        <v>4932.05</v>
      </c>
      <c r="CB159">
        <v>-164.09</v>
      </c>
      <c r="CC159" s="63">
        <v>-1236.6400000000001</v>
      </c>
      <c r="CD159">
        <v>321.19</v>
      </c>
      <c r="CE159">
        <v>-965.5</v>
      </c>
      <c r="CF159">
        <v>-159.31</v>
      </c>
      <c r="CG159" s="63">
        <v>-1815.68</v>
      </c>
      <c r="CH159" s="63">
        <v>3026.45</v>
      </c>
      <c r="CI159" s="63">
        <v>-7280.76</v>
      </c>
      <c r="CJ159">
        <v>40.659999999999997</v>
      </c>
      <c r="CK159" s="63">
        <v>-3980.89</v>
      </c>
      <c r="CL159" s="63">
        <v>-3616.38</v>
      </c>
      <c r="CM159" s="63">
        <v>-1955.86</v>
      </c>
      <c r="CN159" s="63">
        <v>-2563.5</v>
      </c>
      <c r="CO159" s="63">
        <v>1801.69</v>
      </c>
      <c r="CP159">
        <v>-208.75</v>
      </c>
      <c r="CQ159" s="63">
        <v>-3298.54</v>
      </c>
      <c r="CR159" s="63">
        <v>3514.08</v>
      </c>
      <c r="CS159" s="63">
        <v>5290.06</v>
      </c>
      <c r="CT159" s="63">
        <v>-1819.49</v>
      </c>
      <c r="CU159">
        <v>871.3</v>
      </c>
      <c r="CV159">
        <v>47.28</v>
      </c>
      <c r="CW159" s="63">
        <v>23521.4</v>
      </c>
      <c r="CX159">
        <v>-296.48</v>
      </c>
      <c r="CY159" s="63">
        <v>-1950.25</v>
      </c>
      <c r="CZ159" s="63">
        <v>-2827.26</v>
      </c>
      <c r="DA159" s="63">
        <v>2805.56</v>
      </c>
      <c r="DB159" s="63">
        <v>-5293.6</v>
      </c>
      <c r="DC159" s="63">
        <v>1106.29</v>
      </c>
      <c r="DD159">
        <v>-263.3</v>
      </c>
      <c r="DH159" s="63">
        <v>28753.47</v>
      </c>
    </row>
    <row r="163" spans="1:4" ht="15.75" thickBot="1" x14ac:dyDescent="0.3"/>
    <row r="164" spans="1:4" ht="16.5" thickTop="1" thickBot="1" x14ac:dyDescent="0.3">
      <c r="A164" s="39">
        <v>39387</v>
      </c>
      <c r="B164" s="62" t="s">
        <v>4</v>
      </c>
    </row>
    <row r="165" spans="1:4" ht="16.5" thickTop="1" thickBot="1" x14ac:dyDescent="0.3">
      <c r="A165" s="39">
        <v>39417</v>
      </c>
      <c r="B165" s="50" t="s">
        <v>5</v>
      </c>
    </row>
    <row r="166" spans="1:4" ht="16.5" thickTop="1" thickBot="1" x14ac:dyDescent="0.3">
      <c r="A166" s="39" t="s">
        <v>162</v>
      </c>
      <c r="B166" s="50" t="s">
        <v>6</v>
      </c>
    </row>
    <row r="167" spans="1:4" ht="16.5" thickTop="1" thickBot="1" x14ac:dyDescent="0.3">
      <c r="A167" s="39">
        <v>39448</v>
      </c>
      <c r="B167" s="50" t="s">
        <v>7</v>
      </c>
    </row>
    <row r="168" spans="1:4" ht="16.5" thickTop="1" thickBot="1" x14ac:dyDescent="0.3">
      <c r="A168" s="39">
        <v>39479</v>
      </c>
      <c r="B168" s="50" t="s">
        <v>10</v>
      </c>
      <c r="D168" s="50" t="s">
        <v>8</v>
      </c>
    </row>
    <row r="169" spans="1:4" ht="16.5" thickTop="1" thickBot="1" x14ac:dyDescent="0.3">
      <c r="A169" s="39">
        <v>39508</v>
      </c>
      <c r="B169" s="50" t="s">
        <v>11</v>
      </c>
      <c r="D169" s="50" t="s">
        <v>9</v>
      </c>
    </row>
    <row r="170" spans="1:4" ht="16.5" thickTop="1" thickBot="1" x14ac:dyDescent="0.3">
      <c r="A170" s="39">
        <v>39539</v>
      </c>
      <c r="B170" s="50" t="s">
        <v>12</v>
      </c>
      <c r="D170" s="62" t="s">
        <v>43</v>
      </c>
    </row>
    <row r="171" spans="1:4" ht="16.5" thickTop="1" thickBot="1" x14ac:dyDescent="0.3">
      <c r="A171" s="39">
        <v>39569</v>
      </c>
      <c r="B171" s="50" t="s">
        <v>13</v>
      </c>
      <c r="D171" s="50" t="s">
        <v>44</v>
      </c>
    </row>
    <row r="172" spans="1:4" ht="16.5" thickTop="1" thickBot="1" x14ac:dyDescent="0.3">
      <c r="A172" s="39">
        <v>39600</v>
      </c>
      <c r="B172" s="50" t="s">
        <v>14</v>
      </c>
      <c r="D172" s="50" t="s">
        <v>45</v>
      </c>
    </row>
    <row r="173" spans="1:4" ht="16.5" thickTop="1" thickBot="1" x14ac:dyDescent="0.3">
      <c r="A173" s="39">
        <v>39630</v>
      </c>
      <c r="B173" s="50" t="s">
        <v>15</v>
      </c>
      <c r="D173" s="50" t="s">
        <v>46</v>
      </c>
    </row>
    <row r="174" spans="1:4" ht="16.5" thickTop="1" thickBot="1" x14ac:dyDescent="0.3">
      <c r="A174" s="39">
        <v>39661</v>
      </c>
      <c r="B174" s="50" t="s">
        <v>16</v>
      </c>
      <c r="D174" s="50" t="s">
        <v>47</v>
      </c>
    </row>
    <row r="175" spans="1:4" ht="16.5" thickTop="1" thickBot="1" x14ac:dyDescent="0.3">
      <c r="A175" s="39">
        <v>39692</v>
      </c>
      <c r="B175" s="50" t="s">
        <v>17</v>
      </c>
      <c r="D175" s="50" t="s">
        <v>48</v>
      </c>
    </row>
    <row r="176" spans="1:4" ht="16.5" thickTop="1" thickBot="1" x14ac:dyDescent="0.3">
      <c r="A176" s="39">
        <v>39722</v>
      </c>
      <c r="B176" s="50" t="s">
        <v>18</v>
      </c>
      <c r="D176" s="50" t="s">
        <v>49</v>
      </c>
    </row>
    <row r="177" spans="1:4" ht="16.5" thickTop="1" thickBot="1" x14ac:dyDescent="0.3">
      <c r="A177" s="39">
        <v>39753</v>
      </c>
      <c r="B177" s="50" t="s">
        <v>19</v>
      </c>
      <c r="D177" s="50" t="s">
        <v>50</v>
      </c>
    </row>
    <row r="178" spans="1:4" ht="16.5" thickTop="1" thickBot="1" x14ac:dyDescent="0.3">
      <c r="A178" s="39">
        <v>39783</v>
      </c>
      <c r="B178" s="50" t="s">
        <v>20</v>
      </c>
      <c r="D178" s="50" t="s">
        <v>51</v>
      </c>
    </row>
    <row r="179" spans="1:4" ht="16.5" thickTop="1" thickBot="1" x14ac:dyDescent="0.3">
      <c r="A179" s="39" t="s">
        <v>152</v>
      </c>
      <c r="B179" s="50" t="s">
        <v>21</v>
      </c>
      <c r="D179" s="50" t="s">
        <v>52</v>
      </c>
    </row>
    <row r="180" spans="1:4" ht="16.5" thickTop="1" thickBot="1" x14ac:dyDescent="0.3">
      <c r="A180" s="39">
        <v>39814</v>
      </c>
      <c r="B180" s="50" t="s">
        <v>22</v>
      </c>
      <c r="D180" s="50" t="s">
        <v>53</v>
      </c>
    </row>
    <row r="181" spans="1:4" ht="16.5" thickTop="1" thickBot="1" x14ac:dyDescent="0.3">
      <c r="A181" s="39">
        <v>39845</v>
      </c>
      <c r="B181" s="50" t="s">
        <v>25</v>
      </c>
      <c r="D181" s="62" t="s">
        <v>85</v>
      </c>
    </row>
    <row r="182" spans="1:4" ht="16.5" thickTop="1" thickBot="1" x14ac:dyDescent="0.3">
      <c r="A182" s="39">
        <v>39873</v>
      </c>
      <c r="B182" s="62" t="s">
        <v>26</v>
      </c>
      <c r="D182" s="50" t="s">
        <v>86</v>
      </c>
    </row>
    <row r="183" spans="1:4" ht="16.5" thickTop="1" thickBot="1" x14ac:dyDescent="0.3">
      <c r="A183" s="39">
        <v>39904</v>
      </c>
      <c r="B183" s="50" t="s">
        <v>27</v>
      </c>
      <c r="D183" s="50" t="s">
        <v>87</v>
      </c>
    </row>
    <row r="184" spans="1:4" ht="16.5" thickTop="1" thickBot="1" x14ac:dyDescent="0.3">
      <c r="A184" s="39">
        <v>39934</v>
      </c>
      <c r="B184" s="50" t="s">
        <v>28</v>
      </c>
      <c r="D184" s="50" t="s">
        <v>88</v>
      </c>
    </row>
    <row r="185" spans="1:4" ht="16.5" thickTop="1" thickBot="1" x14ac:dyDescent="0.3">
      <c r="A185" s="39">
        <v>39965</v>
      </c>
      <c r="B185" s="62" t="s">
        <v>30</v>
      </c>
      <c r="D185" s="50" t="s">
        <v>89</v>
      </c>
    </row>
    <row r="186" spans="1:4" ht="16.5" thickTop="1" thickBot="1" x14ac:dyDescent="0.3">
      <c r="A186" s="39">
        <v>39995</v>
      </c>
      <c r="B186" s="50" t="s">
        <v>31</v>
      </c>
      <c r="D186" s="50" t="s">
        <v>90</v>
      </c>
    </row>
    <row r="187" spans="1:4" ht="16.5" thickTop="1" thickBot="1" x14ac:dyDescent="0.3">
      <c r="A187" s="39">
        <v>40026</v>
      </c>
      <c r="B187" s="50" t="s">
        <v>32</v>
      </c>
      <c r="D187" s="50" t="s">
        <v>91</v>
      </c>
    </row>
    <row r="188" spans="1:4" ht="16.5" thickTop="1" thickBot="1" x14ac:dyDescent="0.3">
      <c r="A188" s="39">
        <v>40057</v>
      </c>
      <c r="B188" s="62" t="s">
        <v>34</v>
      </c>
      <c r="D188" s="50" t="s">
        <v>92</v>
      </c>
    </row>
    <row r="189" spans="1:4" ht="16.5" thickTop="1" thickBot="1" x14ac:dyDescent="0.3">
      <c r="A189" s="39">
        <v>40087</v>
      </c>
      <c r="B189" s="50" t="s">
        <v>35</v>
      </c>
      <c r="D189" s="50" t="s">
        <v>93</v>
      </c>
    </row>
    <row r="190" spans="1:4" ht="16.5" thickTop="1" thickBot="1" x14ac:dyDescent="0.3">
      <c r="A190" s="39">
        <v>40118</v>
      </c>
      <c r="B190" s="50" t="s">
        <v>36</v>
      </c>
      <c r="D190" s="50" t="s">
        <v>94</v>
      </c>
    </row>
    <row r="191" spans="1:4" ht="16.5" thickTop="1" thickBot="1" x14ac:dyDescent="0.3">
      <c r="A191" s="39">
        <v>40148</v>
      </c>
      <c r="B191" s="50" t="s">
        <v>37</v>
      </c>
      <c r="D191" s="50" t="s">
        <v>95</v>
      </c>
    </row>
    <row r="192" spans="1:4" ht="16.5" thickTop="1" thickBot="1" x14ac:dyDescent="0.3">
      <c r="A192" s="40" t="s">
        <v>155</v>
      </c>
      <c r="B192" s="50" t="s">
        <v>38</v>
      </c>
    </row>
    <row r="193" spans="1:2" ht="16.5" thickTop="1" thickBot="1" x14ac:dyDescent="0.3">
      <c r="A193" s="39">
        <v>40179</v>
      </c>
      <c r="B193" s="50" t="s">
        <v>39</v>
      </c>
    </row>
    <row r="194" spans="1:2" ht="16.5" thickTop="1" thickBot="1" x14ac:dyDescent="0.3">
      <c r="A194" s="39">
        <v>40210</v>
      </c>
      <c r="B194" s="50" t="s">
        <v>40</v>
      </c>
    </row>
    <row r="195" spans="1:2" ht="16.5" thickTop="1" thickBot="1" x14ac:dyDescent="0.3">
      <c r="A195" s="39">
        <v>40238</v>
      </c>
      <c r="B195" s="50" t="s">
        <v>41</v>
      </c>
    </row>
    <row r="196" spans="1:2" ht="16.5" thickTop="1" thickBot="1" x14ac:dyDescent="0.3">
      <c r="A196" s="39">
        <v>40269</v>
      </c>
      <c r="B196" s="62" t="s">
        <v>55</v>
      </c>
    </row>
    <row r="197" spans="1:2" ht="16.5" thickTop="1" thickBot="1" x14ac:dyDescent="0.3">
      <c r="A197" s="39">
        <v>40299</v>
      </c>
      <c r="B197" s="50" t="s">
        <v>56</v>
      </c>
    </row>
    <row r="198" spans="1:2" ht="16.5" thickTop="1" thickBot="1" x14ac:dyDescent="0.3">
      <c r="A198" s="39">
        <v>40330</v>
      </c>
      <c r="B198" s="50" t="s">
        <v>6</v>
      </c>
    </row>
    <row r="199" spans="1:2" ht="16.5" thickTop="1" thickBot="1" x14ac:dyDescent="0.3">
      <c r="A199" s="39">
        <v>40360</v>
      </c>
      <c r="B199" s="50" t="s">
        <v>57</v>
      </c>
    </row>
    <row r="200" spans="1:2" ht="16.5" thickTop="1" thickBot="1" x14ac:dyDescent="0.3">
      <c r="A200" s="39">
        <v>40391</v>
      </c>
      <c r="B200" s="50" t="s">
        <v>58</v>
      </c>
    </row>
    <row r="201" spans="1:2" ht="16.5" thickTop="1" thickBot="1" x14ac:dyDescent="0.3">
      <c r="A201" s="39">
        <v>40422</v>
      </c>
      <c r="B201" s="50" t="s">
        <v>59</v>
      </c>
    </row>
    <row r="202" spans="1:2" ht="16.5" thickTop="1" thickBot="1" x14ac:dyDescent="0.3">
      <c r="A202" s="39">
        <v>40452</v>
      </c>
      <c r="B202" s="62" t="s">
        <v>61</v>
      </c>
    </row>
    <row r="203" spans="1:2" ht="16.5" thickTop="1" thickBot="1" x14ac:dyDescent="0.3">
      <c r="A203" s="39">
        <v>40483</v>
      </c>
      <c r="B203" s="50" t="s">
        <v>62</v>
      </c>
    </row>
    <row r="204" spans="1:2" ht="16.5" thickTop="1" thickBot="1" x14ac:dyDescent="0.3">
      <c r="A204" s="39">
        <v>40513</v>
      </c>
      <c r="B204" s="50" t="s">
        <v>63</v>
      </c>
    </row>
    <row r="205" spans="1:2" ht="16.5" thickTop="1" thickBot="1" x14ac:dyDescent="0.3">
      <c r="A205" s="39" t="s">
        <v>156</v>
      </c>
      <c r="B205" s="50" t="s">
        <v>64</v>
      </c>
    </row>
    <row r="206" spans="1:2" ht="16.5" thickTop="1" thickBot="1" x14ac:dyDescent="0.3">
      <c r="A206" s="39">
        <v>40544</v>
      </c>
      <c r="B206" s="50" t="s">
        <v>65</v>
      </c>
    </row>
    <row r="207" spans="1:2" ht="16.5" thickTop="1" thickBot="1" x14ac:dyDescent="0.3">
      <c r="A207" s="39">
        <v>40575</v>
      </c>
      <c r="B207" s="50" t="s">
        <v>66</v>
      </c>
    </row>
    <row r="208" spans="1:2" ht="16.5" thickTop="1" thickBot="1" x14ac:dyDescent="0.3">
      <c r="A208" s="39">
        <v>40603</v>
      </c>
      <c r="B208" s="50" t="s">
        <v>67</v>
      </c>
    </row>
    <row r="209" spans="1:2" ht="16.5" thickTop="1" thickBot="1" x14ac:dyDescent="0.3">
      <c r="A209" s="39">
        <v>40634</v>
      </c>
      <c r="B209" s="50" t="s">
        <v>68</v>
      </c>
    </row>
    <row r="210" spans="1:2" ht="16.5" thickTop="1" thickBot="1" x14ac:dyDescent="0.3">
      <c r="A210" s="39">
        <v>40664</v>
      </c>
      <c r="B210" s="50" t="s">
        <v>69</v>
      </c>
    </row>
    <row r="211" spans="1:2" ht="16.5" thickTop="1" thickBot="1" x14ac:dyDescent="0.3">
      <c r="A211" s="39">
        <v>40695</v>
      </c>
      <c r="B211" s="50" t="s">
        <v>70</v>
      </c>
    </row>
    <row r="212" spans="1:2" ht="16.5" thickTop="1" thickBot="1" x14ac:dyDescent="0.3">
      <c r="A212" s="39">
        <v>40725</v>
      </c>
      <c r="B212" s="62" t="s">
        <v>72</v>
      </c>
    </row>
    <row r="213" spans="1:2" ht="16.5" thickTop="1" thickBot="1" x14ac:dyDescent="0.3">
      <c r="A213" s="39">
        <v>40756</v>
      </c>
      <c r="B213" s="50" t="s">
        <v>73</v>
      </c>
    </row>
    <row r="214" spans="1:2" ht="16.5" thickTop="1" thickBot="1" x14ac:dyDescent="0.3">
      <c r="A214" s="39">
        <v>40787</v>
      </c>
      <c r="B214" s="50" t="s">
        <v>74</v>
      </c>
    </row>
    <row r="215" spans="1:2" ht="16.5" thickTop="1" thickBot="1" x14ac:dyDescent="0.3">
      <c r="A215" s="39">
        <v>40817</v>
      </c>
      <c r="B215" s="50" t="s">
        <v>75</v>
      </c>
    </row>
    <row r="216" spans="1:2" ht="16.5" thickTop="1" thickBot="1" x14ac:dyDescent="0.3">
      <c r="A216" s="39">
        <v>40848</v>
      </c>
      <c r="B216" s="50" t="s">
        <v>76</v>
      </c>
    </row>
    <row r="217" spans="1:2" ht="16.5" thickTop="1" thickBot="1" x14ac:dyDescent="0.3">
      <c r="A217" s="39">
        <v>40878</v>
      </c>
      <c r="B217" s="50" t="s">
        <v>77</v>
      </c>
    </row>
    <row r="218" spans="1:2" ht="16.5" thickTop="1" thickBot="1" x14ac:dyDescent="0.3">
      <c r="A218" s="39" t="s">
        <v>157</v>
      </c>
      <c r="B218" s="50" t="s">
        <v>78</v>
      </c>
    </row>
    <row r="219" spans="1:2" ht="16.5" thickTop="1" thickBot="1" x14ac:dyDescent="0.3">
      <c r="A219" s="39">
        <v>40909</v>
      </c>
      <c r="B219" s="50" t="s">
        <v>79</v>
      </c>
    </row>
    <row r="220" spans="1:2" ht="16.5" thickTop="1" thickBot="1" x14ac:dyDescent="0.3">
      <c r="A220" s="39">
        <v>40940</v>
      </c>
      <c r="B220" s="50" t="s">
        <v>80</v>
      </c>
    </row>
    <row r="221" spans="1:2" ht="16.5" thickTop="1" thickBot="1" x14ac:dyDescent="0.3">
      <c r="A221" s="39">
        <v>40969</v>
      </c>
      <c r="B221" s="50" t="s">
        <v>81</v>
      </c>
    </row>
    <row r="222" spans="1:2" ht="16.5" thickTop="1" thickBot="1" x14ac:dyDescent="0.3">
      <c r="A222" s="39">
        <v>41000</v>
      </c>
      <c r="B222" s="50" t="s">
        <v>82</v>
      </c>
    </row>
    <row r="223" spans="1:2" ht="16.5" thickTop="1" thickBot="1" x14ac:dyDescent="0.3">
      <c r="A223" s="39">
        <v>41030</v>
      </c>
      <c r="B223" s="50" t="s">
        <v>83</v>
      </c>
    </row>
    <row r="224" spans="1:2" ht="16.5" thickTop="1" thickBot="1" x14ac:dyDescent="0.3">
      <c r="A224" s="39">
        <v>41061</v>
      </c>
      <c r="B224" s="62" t="s">
        <v>97</v>
      </c>
    </row>
    <row r="225" spans="1:2" ht="16.5" thickTop="1" thickBot="1" x14ac:dyDescent="0.3">
      <c r="A225" s="39">
        <v>41091</v>
      </c>
      <c r="B225" s="50" t="s">
        <v>98</v>
      </c>
    </row>
    <row r="226" spans="1:2" ht="16.5" thickTop="1" thickBot="1" x14ac:dyDescent="0.3">
      <c r="A226" s="39">
        <v>41122</v>
      </c>
      <c r="B226" s="50" t="s">
        <v>99</v>
      </c>
    </row>
    <row r="227" spans="1:2" ht="16.5" thickTop="1" thickBot="1" x14ac:dyDescent="0.3">
      <c r="A227" s="39">
        <v>41153</v>
      </c>
      <c r="B227" s="50" t="s">
        <v>100</v>
      </c>
    </row>
    <row r="228" spans="1:2" ht="16.5" thickTop="1" thickBot="1" x14ac:dyDescent="0.3">
      <c r="A228" s="39">
        <v>41183</v>
      </c>
      <c r="B228" s="50" t="s">
        <v>101</v>
      </c>
    </row>
    <row r="229" spans="1:2" ht="16.5" thickTop="1" thickBot="1" x14ac:dyDescent="0.3">
      <c r="A229" s="39">
        <v>41214</v>
      </c>
      <c r="B229" s="50" t="s">
        <v>102</v>
      </c>
    </row>
    <row r="230" spans="1:2" ht="16.5" thickTop="1" thickBot="1" x14ac:dyDescent="0.3">
      <c r="A230" s="39">
        <v>41244</v>
      </c>
      <c r="B230" s="50" t="s">
        <v>103</v>
      </c>
    </row>
    <row r="231" spans="1:2" ht="16.5" thickTop="1" thickBot="1" x14ac:dyDescent="0.3">
      <c r="A231" s="39" t="s">
        <v>158</v>
      </c>
      <c r="B231" s="50" t="s">
        <v>104</v>
      </c>
    </row>
    <row r="232" spans="1:2" ht="16.5" thickTop="1" thickBot="1" x14ac:dyDescent="0.3">
      <c r="A232" s="39">
        <v>41275</v>
      </c>
      <c r="B232" s="50" t="s">
        <v>105</v>
      </c>
    </row>
    <row r="233" spans="1:2" ht="16.5" thickTop="1" thickBot="1" x14ac:dyDescent="0.3">
      <c r="A233" s="39">
        <v>41306</v>
      </c>
      <c r="B233" s="50" t="s">
        <v>106</v>
      </c>
    </row>
    <row r="234" spans="1:2" ht="16.5" thickTop="1" thickBot="1" x14ac:dyDescent="0.3">
      <c r="A234" s="39">
        <v>41334</v>
      </c>
      <c r="B234" s="50" t="s">
        <v>107</v>
      </c>
    </row>
    <row r="235" spans="1:2" ht="16.5" thickTop="1" thickBot="1" x14ac:dyDescent="0.3">
      <c r="A235" s="39">
        <v>41365</v>
      </c>
      <c r="B235" s="50" t="s">
        <v>108</v>
      </c>
    </row>
    <row r="236" spans="1:2" ht="16.5" thickTop="1" thickBot="1" x14ac:dyDescent="0.3">
      <c r="A236" s="39">
        <v>41395</v>
      </c>
      <c r="B236" s="50" t="s">
        <v>109</v>
      </c>
    </row>
    <row r="237" spans="1:2" ht="16.5" thickTop="1" thickBot="1" x14ac:dyDescent="0.3">
      <c r="A237" s="39">
        <v>41426</v>
      </c>
      <c r="B237" s="62" t="s">
        <v>111</v>
      </c>
    </row>
    <row r="238" spans="1:2" ht="16.5" thickTop="1" thickBot="1" x14ac:dyDescent="0.3">
      <c r="A238" s="39">
        <v>41456</v>
      </c>
      <c r="B238" s="50" t="s">
        <v>112</v>
      </c>
    </row>
    <row r="239" spans="1:2" ht="16.5" thickTop="1" thickBot="1" x14ac:dyDescent="0.3">
      <c r="A239" s="39">
        <v>41487</v>
      </c>
      <c r="B239" s="50" t="s">
        <v>113</v>
      </c>
    </row>
    <row r="240" spans="1:2" ht="16.5" thickTop="1" thickBot="1" x14ac:dyDescent="0.3">
      <c r="A240" s="39">
        <v>41518</v>
      </c>
      <c r="B240" s="50" t="s">
        <v>114</v>
      </c>
    </row>
    <row r="241" spans="1:2" ht="16.5" thickTop="1" thickBot="1" x14ac:dyDescent="0.3">
      <c r="A241" s="39">
        <v>41548</v>
      </c>
      <c r="B241" s="62" t="s">
        <v>116</v>
      </c>
    </row>
    <row r="242" spans="1:2" ht="16.5" thickTop="1" thickBot="1" x14ac:dyDescent="0.3">
      <c r="A242" s="39">
        <v>41579</v>
      </c>
      <c r="B242" s="50" t="s">
        <v>117</v>
      </c>
    </row>
    <row r="243" spans="1:2" ht="16.5" thickTop="1" thickBot="1" x14ac:dyDescent="0.3">
      <c r="A243" s="39">
        <v>41609</v>
      </c>
      <c r="B243" s="50" t="s">
        <v>118</v>
      </c>
    </row>
    <row r="244" spans="1:2" ht="16.5" thickTop="1" thickBot="1" x14ac:dyDescent="0.3">
      <c r="A244" s="39" t="s">
        <v>159</v>
      </c>
      <c r="B244" s="50" t="s">
        <v>119</v>
      </c>
    </row>
    <row r="245" spans="1:2" ht="16.5" thickTop="1" thickBot="1" x14ac:dyDescent="0.3">
      <c r="A245" s="39">
        <v>41640</v>
      </c>
      <c r="B245" s="50" t="s">
        <v>120</v>
      </c>
    </row>
    <row r="246" spans="1:2" ht="16.5" thickTop="1" thickBot="1" x14ac:dyDescent="0.3">
      <c r="A246" s="39">
        <v>41671</v>
      </c>
      <c r="B246" s="50" t="s">
        <v>121</v>
      </c>
    </row>
    <row r="247" spans="1:2" ht="16.5" thickTop="1" thickBot="1" x14ac:dyDescent="0.3">
      <c r="A247" s="39">
        <v>41699</v>
      </c>
      <c r="B247" s="50" t="s">
        <v>122</v>
      </c>
    </row>
    <row r="248" spans="1:2" ht="16.5" thickTop="1" thickBot="1" x14ac:dyDescent="0.3">
      <c r="A248" s="39">
        <v>41730</v>
      </c>
      <c r="B248" s="50" t="s">
        <v>123</v>
      </c>
    </row>
    <row r="249" spans="1:2" ht="16.5" thickTop="1" thickBot="1" x14ac:dyDescent="0.3">
      <c r="A249" s="39">
        <v>41760</v>
      </c>
      <c r="B249" s="50" t="s">
        <v>124</v>
      </c>
    </row>
    <row r="250" spans="1:2" ht="16.5" thickTop="1" thickBot="1" x14ac:dyDescent="0.3">
      <c r="A250" s="39">
        <v>41791</v>
      </c>
      <c r="B250" s="50" t="s">
        <v>125</v>
      </c>
    </row>
    <row r="251" spans="1:2" ht="16.5" thickTop="1" thickBot="1" x14ac:dyDescent="0.3">
      <c r="A251" s="39">
        <v>41821</v>
      </c>
      <c r="B251" s="50" t="s">
        <v>126</v>
      </c>
    </row>
    <row r="252" spans="1:2" ht="16.5" thickTop="1" thickBot="1" x14ac:dyDescent="0.3">
      <c r="A252" s="39">
        <v>41852</v>
      </c>
      <c r="B252" s="50" t="s">
        <v>127</v>
      </c>
    </row>
    <row r="253" spans="1:2" ht="16.5" thickTop="1" thickBot="1" x14ac:dyDescent="0.3">
      <c r="A253" s="39">
        <v>41883</v>
      </c>
      <c r="B253" s="50" t="s">
        <v>128</v>
      </c>
    </row>
    <row r="254" spans="1:2" ht="16.5" thickTop="1" thickBot="1" x14ac:dyDescent="0.3">
      <c r="A254" s="39">
        <v>41913</v>
      </c>
      <c r="B254" s="62" t="s">
        <v>130</v>
      </c>
    </row>
    <row r="255" spans="1:2" ht="16.5" thickTop="1" thickBot="1" x14ac:dyDescent="0.3">
      <c r="A255" s="39">
        <v>41944</v>
      </c>
      <c r="B255" s="50" t="s">
        <v>131</v>
      </c>
    </row>
    <row r="256" spans="1:2" ht="16.5" thickTop="1" thickBot="1" x14ac:dyDescent="0.3">
      <c r="A256" s="39">
        <v>41974</v>
      </c>
      <c r="B256" s="50" t="s">
        <v>132</v>
      </c>
    </row>
    <row r="257" spans="1:2" ht="16.5" thickTop="1" thickBot="1" x14ac:dyDescent="0.3">
      <c r="A257" s="39" t="s">
        <v>163</v>
      </c>
      <c r="B257" s="50" t="s">
        <v>133</v>
      </c>
    </row>
    <row r="258" spans="1:2" ht="16.5" thickTop="1" thickBot="1" x14ac:dyDescent="0.3">
      <c r="A258" s="39">
        <v>42005</v>
      </c>
      <c r="B258" s="50" t="s">
        <v>134</v>
      </c>
    </row>
    <row r="259" spans="1:2" ht="16.5" thickTop="1" thickBot="1" x14ac:dyDescent="0.3">
      <c r="A259" s="39">
        <v>42036</v>
      </c>
      <c r="B259" s="62" t="s">
        <v>136</v>
      </c>
    </row>
    <row r="260" spans="1:2" ht="16.5" thickTop="1" thickBot="1" x14ac:dyDescent="0.3">
      <c r="A260" s="39">
        <v>42064</v>
      </c>
      <c r="B260" s="50" t="s">
        <v>137</v>
      </c>
    </row>
    <row r="261" spans="1:2" ht="16.5" thickTop="1" thickBot="1" x14ac:dyDescent="0.3">
      <c r="A261" s="39">
        <v>42095</v>
      </c>
      <c r="B261" s="50" t="s">
        <v>138</v>
      </c>
    </row>
    <row r="262" spans="1:2" ht="16.5" thickTop="1" thickBot="1" x14ac:dyDescent="0.3">
      <c r="A262" s="39">
        <v>42125</v>
      </c>
      <c r="B262" s="50" t="s">
        <v>139</v>
      </c>
    </row>
    <row r="263" spans="1:2" ht="16.5" thickTop="1" thickBot="1" x14ac:dyDescent="0.3">
      <c r="A263" s="39">
        <v>42156</v>
      </c>
      <c r="B263" s="50" t="s">
        <v>140</v>
      </c>
    </row>
    <row r="264" spans="1:2" ht="16.5" thickTop="1" thickBot="1" x14ac:dyDescent="0.3">
      <c r="A264" s="39">
        <v>42186</v>
      </c>
      <c r="B264" s="50" t="s">
        <v>122</v>
      </c>
    </row>
    <row r="265" spans="1:2" ht="16.5" thickTop="1" thickBot="1" x14ac:dyDescent="0.3">
      <c r="A265" s="39">
        <v>42217</v>
      </c>
      <c r="B265" s="50" t="s">
        <v>141</v>
      </c>
    </row>
    <row r="266" spans="1:2" ht="16.5" thickTop="1" thickBot="1" x14ac:dyDescent="0.3">
      <c r="A266" s="39">
        <v>42248</v>
      </c>
      <c r="B266" s="50" t="s">
        <v>142</v>
      </c>
    </row>
    <row r="267" spans="1:2" ht="16.5" thickTop="1" thickBot="1" x14ac:dyDescent="0.3">
      <c r="A267" s="39">
        <v>42278</v>
      </c>
      <c r="B267" s="62" t="s">
        <v>144</v>
      </c>
    </row>
    <row r="268" spans="1:2" ht="16.5" thickTop="1" thickBot="1" x14ac:dyDescent="0.3">
      <c r="A268" s="39">
        <v>42309</v>
      </c>
      <c r="B268" s="50" t="s">
        <v>145</v>
      </c>
    </row>
    <row r="269" spans="1:2" ht="16.5" thickTop="1" thickBot="1" x14ac:dyDescent="0.3">
      <c r="A269" s="39">
        <v>42339</v>
      </c>
      <c r="B269" s="50" t="s">
        <v>146</v>
      </c>
    </row>
    <row r="270" spans="1:2" ht="16.5" thickTop="1" thickBot="1" x14ac:dyDescent="0.3">
      <c r="A270" s="39" t="s">
        <v>160</v>
      </c>
      <c r="B270" s="50" t="s">
        <v>147</v>
      </c>
    </row>
    <row r="271" spans="1:2" ht="15.75" thickTop="1" x14ac:dyDescent="0.25">
      <c r="A271" s="39">
        <v>42370</v>
      </c>
    </row>
    <row r="272" spans="1:2" x14ac:dyDescent="0.25">
      <c r="A272" s="39">
        <v>42401</v>
      </c>
    </row>
    <row r="273" spans="1:1" x14ac:dyDescent="0.25">
      <c r="A273" s="39">
        <v>42430</v>
      </c>
    </row>
    <row r="274" spans="1:1" x14ac:dyDescent="0.25">
      <c r="A274" s="39">
        <v>42461</v>
      </c>
    </row>
    <row r="275" spans="1:1" x14ac:dyDescent="0.25">
      <c r="A275" s="39">
        <v>42491</v>
      </c>
    </row>
    <row r="276" spans="1:1" x14ac:dyDescent="0.25">
      <c r="A276" s="39">
        <v>42522</v>
      </c>
    </row>
    <row r="277" spans="1:1" x14ac:dyDescent="0.25">
      <c r="A277" s="39">
        <v>42552</v>
      </c>
    </row>
    <row r="278" spans="1:1" x14ac:dyDescent="0.25">
      <c r="A278" s="39">
        <v>42583</v>
      </c>
    </row>
    <row r="279" spans="1:1" x14ac:dyDescent="0.25">
      <c r="A279" s="39">
        <v>42614</v>
      </c>
    </row>
    <row r="280" spans="1:1" x14ac:dyDescent="0.25">
      <c r="A280" s="39">
        <v>42644</v>
      </c>
    </row>
    <row r="281" spans="1:1" x14ac:dyDescent="0.25">
      <c r="A281" s="39">
        <v>42675</v>
      </c>
    </row>
    <row r="282" spans="1:1" x14ac:dyDescent="0.25">
      <c r="A282" s="39">
        <v>42705</v>
      </c>
    </row>
    <row r="283" spans="1:1" x14ac:dyDescent="0.25">
      <c r="A283" s="39" t="s">
        <v>161</v>
      </c>
    </row>
    <row r="284" spans="1:1" x14ac:dyDescent="0.25">
      <c r="A284" s="39">
        <v>42736</v>
      </c>
    </row>
    <row r="285" spans="1:1" x14ac:dyDescent="0.25">
      <c r="A285" s="39">
        <v>42767</v>
      </c>
    </row>
    <row r="286" spans="1:1" x14ac:dyDescent="0.25">
      <c r="A286" s="39">
        <v>42795</v>
      </c>
    </row>
    <row r="287" spans="1:1" x14ac:dyDescent="0.25">
      <c r="A287" s="39">
        <v>42826</v>
      </c>
    </row>
    <row r="288" spans="1:1" x14ac:dyDescent="0.25">
      <c r="A288" s="39">
        <v>42856</v>
      </c>
    </row>
    <row r="289" spans="1:1" x14ac:dyDescent="0.25">
      <c r="A289" s="39">
        <v>42887</v>
      </c>
    </row>
    <row r="290" spans="1:1" x14ac:dyDescent="0.25">
      <c r="A290" s="39">
        <v>42917</v>
      </c>
    </row>
    <row r="291" spans="1:1" x14ac:dyDescent="0.25">
      <c r="A291" s="39">
        <v>42948</v>
      </c>
    </row>
    <row r="292" spans="1:1" x14ac:dyDescent="0.25">
      <c r="A292" s="39">
        <v>42979</v>
      </c>
    </row>
    <row r="293" spans="1:1" x14ac:dyDescent="0.25">
      <c r="A293" s="39">
        <v>43009</v>
      </c>
    </row>
    <row r="294" spans="1:1" x14ac:dyDescent="0.25">
      <c r="A294" s="39">
        <v>43040</v>
      </c>
    </row>
    <row r="295" spans="1:1" x14ac:dyDescent="0.25">
      <c r="A295" s="39">
        <v>43070</v>
      </c>
    </row>
    <row r="296" spans="1:1" x14ac:dyDescent="0.25">
      <c r="A296" s="39" t="s">
        <v>164</v>
      </c>
    </row>
    <row r="298" spans="1:1" x14ac:dyDescent="0.25">
      <c r="A298" s="3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6" workbookViewId="0">
      <selection activeCell="A94" sqref="A94"/>
    </sheetView>
  </sheetViews>
  <sheetFormatPr defaultRowHeight="15" outlineLevelRow="1" x14ac:dyDescent="0.25"/>
  <cols>
    <col min="1" max="1" width="35.140625" bestFit="1" customWidth="1"/>
    <col min="2" max="2" width="10.5703125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8">
        <v>42005</v>
      </c>
      <c r="C6" s="38">
        <v>42036</v>
      </c>
      <c r="D6" s="38">
        <v>42064</v>
      </c>
      <c r="E6" s="38">
        <v>42095</v>
      </c>
      <c r="F6" s="38">
        <v>42125</v>
      </c>
      <c r="G6" s="38">
        <v>42156</v>
      </c>
      <c r="H6" s="38">
        <v>42186</v>
      </c>
      <c r="I6" s="38">
        <v>42217</v>
      </c>
      <c r="J6" s="38">
        <v>42248</v>
      </c>
      <c r="K6" s="38">
        <v>42278</v>
      </c>
      <c r="L6" s="38">
        <v>42309</v>
      </c>
      <c r="M6" s="38">
        <v>42339</v>
      </c>
      <c r="N6" s="10" t="s">
        <v>160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7" t="s">
        <v>6</v>
      </c>
      <c r="B9" s="5">
        <f>INDEX(dados!$A$1:$DH$158,MATCH($A9,dados!$A$1:$A$158,0),MATCH(B$6,dados!$A$6:$DH$6,0))</f>
        <v>0</v>
      </c>
      <c r="C9" s="7">
        <f>INDEX(dados!$A$1:$DH$158,MATCH($A9,dados!$A$1:$A$158,0),MATCH(C$6,dados!$A$6:$DH$6,0))</f>
        <v>0</v>
      </c>
      <c r="D9" s="7">
        <f>INDEX(dados!$A$1:$DH$158,MATCH($A9,dados!$A$1:$A$158,0),MATCH(D$6,dados!$A$6:$DH$6,0))</f>
        <v>0</v>
      </c>
      <c r="E9" s="7">
        <f>INDEX(dados!$A$1:$DH$158,MATCH($A9,dados!$A$1:$A$158,0),MATCH(E$6,dados!$A$6:$DH$6,0))</f>
        <v>0</v>
      </c>
      <c r="F9" s="7">
        <f>INDEX(dados!$A$1:$DH$158,MATCH($A9,dados!$A$1:$A$158,0),MATCH(F$6,dados!$A$6:$DH$6,0))</f>
        <v>0</v>
      </c>
      <c r="G9" s="7">
        <f>INDEX(dados!$A$1:$DH$158,MATCH($A9,dados!$A$1:$A$158,0),MATCH(G$6,dados!$A$6:$DH$6,0))</f>
        <v>1380</v>
      </c>
      <c r="H9" s="7">
        <f>INDEX(dados!$A$1:$DH$158,MATCH($A9,dados!$A$1:$A$158,0),MATCH(H$6,dados!$A$6:$DH$6,0))</f>
        <v>0</v>
      </c>
      <c r="I9" s="7">
        <f>INDEX(dados!$A$1:$DH$158,MATCH($A9,dados!$A$1:$A$158,0),MATCH(I$6,dados!$A$6:$DH$6,0))</f>
        <v>0</v>
      </c>
      <c r="J9" s="7">
        <f>INDEX(dados!$A$1:$DH$158,MATCH($A9,dados!$A$1:$A$158,0),MATCH(J$6,dados!$A$6:$DH$6,0))</f>
        <v>0</v>
      </c>
      <c r="K9" s="7">
        <f>INDEX(dados!$A$1:$DH$158,MATCH($A9,dados!$A$1:$A$158,0),MATCH(K$6,dados!$A$6:$DH$6,0))</f>
        <v>0</v>
      </c>
      <c r="L9" s="7">
        <f>INDEX(dados!$A$1:$DH$158,MATCH($A9,dados!$A$1:$A$158,0),MATCH(L$6,dados!$A$6:$DH$6,0))</f>
        <v>0</v>
      </c>
      <c r="M9" s="7">
        <f>INDEX(dados!$A$1:$DH$158,MATCH($A9,dados!$A$1:$A$158,0),MATCH(M$6,dados!$A$6:$DH$6,0))</f>
        <v>0</v>
      </c>
      <c r="N9" s="28">
        <f t="shared" ref="N9:N16" si="0">SUM(B9:M9)</f>
        <v>1380</v>
      </c>
      <c r="O9" s="2"/>
    </row>
    <row r="10" spans="1:15" outlineLevel="1" x14ac:dyDescent="0.25">
      <c r="A10" s="29" t="s">
        <v>7</v>
      </c>
      <c r="B10" s="5">
        <f>INDEX(dados!$A$1:$DH$158,MATCH($A10,dados!$A$1:$A$158,0),MATCH(B$6,dados!$A$6:$DH$6,0))</f>
        <v>559.5</v>
      </c>
      <c r="C10" s="5">
        <f>INDEX(dados!$A$1:$DH$158,MATCH($A10,dados!$A$1:$A$158,0),MATCH(C$6,dados!$A$6:$DH$6,0))</f>
        <v>223.65</v>
      </c>
      <c r="D10" s="5">
        <f>INDEX(dados!$A$1:$DH$158,MATCH($A10,dados!$A$1:$A$158,0),MATCH(D$6,dados!$A$6:$DH$6,0))</f>
        <v>0</v>
      </c>
      <c r="E10" s="5">
        <f>INDEX(dados!$A$1:$DH$158,MATCH($A10,dados!$A$1:$A$158,0),MATCH(E$6,dados!$A$6:$DH$6,0))</f>
        <v>0</v>
      </c>
      <c r="F10" s="5">
        <f>INDEX(dados!$A$1:$DH$158,MATCH($A10,dados!$A$1:$A$158,0),MATCH(F$6,dados!$A$6:$DH$6,0))</f>
        <v>0</v>
      </c>
      <c r="G10" s="5">
        <f>INDEX(dados!$A$1:$DH$158,MATCH($A10,dados!$A$1:$A$158,0),MATCH(G$6,dados!$A$6:$DH$6,0))</f>
        <v>320</v>
      </c>
      <c r="H10" s="5">
        <f>INDEX(dados!$A$1:$DH$158,MATCH($A10,dados!$A$1:$A$158,0),MATCH(H$6,dados!$A$6:$DH$6,0))</f>
        <v>0</v>
      </c>
      <c r="I10" s="5">
        <f>INDEX(dados!$A$1:$DH$158,MATCH($A10,dados!$A$1:$A$158,0),MATCH(I$6,dados!$A$6:$DH$6,0))</f>
        <v>0</v>
      </c>
      <c r="J10" s="5">
        <f>INDEX(dados!$A$1:$DH$158,MATCH($A10,dados!$A$1:$A$158,0),MATCH(J$6,dados!$A$6:$DH$6,0))</f>
        <v>30</v>
      </c>
      <c r="K10" s="5">
        <f>INDEX(dados!$A$1:$DH$158,MATCH($A10,dados!$A$1:$A$158,0),MATCH(K$6,dados!$A$6:$DH$6,0))</f>
        <v>0</v>
      </c>
      <c r="L10" s="5">
        <f>INDEX(dados!$A$1:$DH$158,MATCH($A10,dados!$A$1:$A$158,0),MATCH(L$6,dados!$A$6:$DH$6,0))</f>
        <v>0</v>
      </c>
      <c r="M10" s="5">
        <f>INDEX(dados!$A$1:$DH$158,MATCH($A10,dados!$A$1:$A$158,0),MATCH(M$6,dados!$A$6:$DH$6,0))</f>
        <v>0</v>
      </c>
      <c r="N10" s="28">
        <f t="shared" si="0"/>
        <v>1133.1500000000001</v>
      </c>
      <c r="O10" s="2"/>
    </row>
    <row r="11" spans="1:15" outlineLevel="1" x14ac:dyDescent="0.25">
      <c r="A11" s="29" t="s">
        <v>10</v>
      </c>
      <c r="B11" s="5">
        <f>INDEX(dados!$A$1:$DH$158,MATCH($A11,dados!$A$1:$A$158,0),MATCH(B$6,dados!$A$6:$DH$6,0))</f>
        <v>53.03</v>
      </c>
      <c r="C11" s="5">
        <f>INDEX(dados!$A$1:$DH$158,MATCH($A11,dados!$A$1:$A$158,0),MATCH(C$6,dados!$A$6:$DH$6,0))</f>
        <v>0</v>
      </c>
      <c r="D11" s="5">
        <f>INDEX(dados!$A$1:$DH$158,MATCH($A11,dados!$A$1:$A$158,0),MATCH(D$6,dados!$A$6:$DH$6,0))</f>
        <v>0</v>
      </c>
      <c r="E11" s="5">
        <f>INDEX(dados!$A$1:$DH$158,MATCH($A11,dados!$A$1:$A$158,0),MATCH(E$6,dados!$A$6:$DH$6,0))</f>
        <v>0</v>
      </c>
      <c r="F11" s="5">
        <f>INDEX(dados!$A$1:$DH$158,MATCH($A11,dados!$A$1:$A$158,0),MATCH(F$6,dados!$A$6:$DH$6,0))</f>
        <v>0</v>
      </c>
      <c r="G11" s="5">
        <f>INDEX(dados!$A$1:$DH$158,MATCH($A11,dados!$A$1:$A$158,0),MATCH(G$6,dados!$A$6:$DH$6,0))</f>
        <v>196.12</v>
      </c>
      <c r="H11" s="5">
        <f>INDEX(dados!$A$1:$DH$158,MATCH($A11,dados!$A$1:$A$158,0),MATCH(H$6,dados!$A$6:$DH$6,0))</f>
        <v>0</v>
      </c>
      <c r="I11" s="5">
        <f>INDEX(dados!$A$1:$DH$158,MATCH($A11,dados!$A$1:$A$158,0),MATCH(I$6,dados!$A$6:$DH$6,0))</f>
        <v>0</v>
      </c>
      <c r="J11" s="5">
        <f>INDEX(dados!$A$1:$DH$158,MATCH($A11,dados!$A$1:$A$158,0),MATCH(J$6,dados!$A$6:$DH$6,0))</f>
        <v>287.64</v>
      </c>
      <c r="K11" s="5">
        <f>INDEX(dados!$A$1:$DH$158,MATCH($A11,dados!$A$1:$A$158,0),MATCH(K$6,dados!$A$6:$DH$6,0))</f>
        <v>202.47</v>
      </c>
      <c r="L11" s="5">
        <f>INDEX(dados!$A$1:$DH$158,MATCH($A11,dados!$A$1:$A$158,0),MATCH(L$6,dados!$A$6:$DH$6,0))</f>
        <v>101.13</v>
      </c>
      <c r="M11" s="5">
        <f>INDEX(dados!$A$1:$DH$158,MATCH($A11,dados!$A$1:$A$158,0),MATCH(M$6,dados!$A$6:$DH$6,0))</f>
        <v>104.06</v>
      </c>
      <c r="N11" s="28">
        <f t="shared" si="0"/>
        <v>944.45</v>
      </c>
    </row>
    <row r="12" spans="1:15" outlineLevel="1" x14ac:dyDescent="0.25">
      <c r="A12" s="29" t="s">
        <v>11</v>
      </c>
      <c r="B12" s="5">
        <f>INDEX(dados!$A$1:$DH$158,MATCH($A12,dados!$A$1:$A$158,0),MATCH(B$6,dados!$A$6:$DH$6,0))</f>
        <v>0</v>
      </c>
      <c r="C12" s="5">
        <f>INDEX(dados!$A$1:$DH$158,MATCH($A12,dados!$A$1:$A$158,0),MATCH(C$6,dados!$A$6:$DH$6,0))</f>
        <v>0</v>
      </c>
      <c r="D12" s="5">
        <f>INDEX(dados!$A$1:$DH$158,MATCH($A12,dados!$A$1:$A$158,0),MATCH(D$6,dados!$A$6:$DH$6,0))</f>
        <v>0</v>
      </c>
      <c r="E12" s="5">
        <f>INDEX(dados!$A$1:$DH$158,MATCH($A12,dados!$A$1:$A$158,0),MATCH(E$6,dados!$A$6:$DH$6,0))</f>
        <v>0</v>
      </c>
      <c r="F12" s="5">
        <f>INDEX(dados!$A$1:$DH$158,MATCH($A12,dados!$A$1:$A$158,0),MATCH(F$6,dados!$A$6:$DH$6,0))</f>
        <v>0</v>
      </c>
      <c r="G12" s="5">
        <f>INDEX(dados!$A$1:$DH$158,MATCH($A12,dados!$A$1:$A$158,0),MATCH(G$6,dados!$A$6:$DH$6,0))</f>
        <v>0</v>
      </c>
      <c r="H12" s="5">
        <f>INDEX(dados!$A$1:$DH$158,MATCH($A12,dados!$A$1:$A$158,0),MATCH(H$6,dados!$A$6:$DH$6,0))</f>
        <v>0</v>
      </c>
      <c r="I12" s="5">
        <f>INDEX(dados!$A$1:$DH$158,MATCH($A12,dados!$A$1:$A$158,0),MATCH(I$6,dados!$A$6:$DH$6,0))</f>
        <v>0</v>
      </c>
      <c r="J12" s="5">
        <f>INDEX(dados!$A$1:$DH$158,MATCH($A12,dados!$A$1:$A$158,0),MATCH(J$6,dados!$A$6:$DH$6,0))</f>
        <v>9898.7099999999991</v>
      </c>
      <c r="K12" s="5">
        <f>INDEX(dados!$A$1:$DH$158,MATCH($A12,dados!$A$1:$A$158,0),MATCH(K$6,dados!$A$6:$DH$6,0))</f>
        <v>7581.82</v>
      </c>
      <c r="L12" s="5">
        <f>INDEX(dados!$A$1:$DH$158,MATCH($A12,dados!$A$1:$A$158,0),MATCH(L$6,dados!$A$6:$DH$6,0))</f>
        <v>1386</v>
      </c>
      <c r="M12" s="5">
        <f>INDEX(dados!$A$1:$DH$158,MATCH($A12,dados!$A$1:$A$158,0),MATCH(M$6,dados!$A$6:$DH$6,0))</f>
        <v>1386</v>
      </c>
      <c r="N12" s="28">
        <f t="shared" si="0"/>
        <v>20252.53</v>
      </c>
    </row>
    <row r="13" spans="1:15" outlineLevel="1" x14ac:dyDescent="0.25">
      <c r="A13" s="29" t="s">
        <v>12</v>
      </c>
      <c r="B13" s="5">
        <f>INDEX(dados!$A$1:$DH$158,MATCH($A13,dados!$A$1:$A$158,0),MATCH(B$6,dados!$A$6:$DH$6,0))</f>
        <v>0</v>
      </c>
      <c r="C13" s="5">
        <f>INDEX(dados!$A$1:$DH$158,MATCH($A13,dados!$A$1:$A$158,0),MATCH(C$6,dados!$A$6:$DH$6,0))</f>
        <v>0</v>
      </c>
      <c r="D13" s="5">
        <f>INDEX(dados!$A$1:$DH$158,MATCH($A13,dados!$A$1:$A$158,0),MATCH(D$6,dados!$A$6:$DH$6,0))</f>
        <v>0</v>
      </c>
      <c r="E13" s="5">
        <f>INDEX(dados!$A$1:$DH$158,MATCH($A13,dados!$A$1:$A$158,0),MATCH(E$6,dados!$A$6:$DH$6,0))</f>
        <v>0</v>
      </c>
      <c r="F13" s="5">
        <f>INDEX(dados!$A$1:$DH$158,MATCH($A13,dados!$A$1:$A$158,0),MATCH(F$6,dados!$A$6:$DH$6,0))</f>
        <v>0</v>
      </c>
      <c r="G13" s="5">
        <f>INDEX(dados!$A$1:$DH$158,MATCH($A13,dados!$A$1:$A$158,0),MATCH(G$6,dados!$A$6:$DH$6,0))</f>
        <v>0</v>
      </c>
      <c r="H13" s="5">
        <f>INDEX(dados!$A$1:$DH$158,MATCH($A13,dados!$A$1:$A$158,0),MATCH(H$6,dados!$A$6:$DH$6,0))</f>
        <v>0</v>
      </c>
      <c r="I13" s="5">
        <f>INDEX(dados!$A$1:$DH$158,MATCH($A13,dados!$A$1:$A$158,0),MATCH(I$6,dados!$A$6:$DH$6,0))</f>
        <v>0</v>
      </c>
      <c r="J13" s="5">
        <f>INDEX(dados!$A$1:$DH$158,MATCH($A13,dados!$A$1:$A$158,0),MATCH(J$6,dados!$A$6:$DH$6,0))</f>
        <v>0</v>
      </c>
      <c r="K13" s="5">
        <f>INDEX(dados!$A$1:$DH$158,MATCH($A13,dados!$A$1:$A$158,0),MATCH(K$6,dados!$A$6:$DH$6,0))</f>
        <v>0</v>
      </c>
      <c r="L13" s="5">
        <f>INDEX(dados!$A$1:$DH$158,MATCH($A13,dados!$A$1:$A$158,0),MATCH(L$6,dados!$A$6:$DH$6,0))</f>
        <v>0</v>
      </c>
      <c r="M13" s="5">
        <f>INDEX(dados!$A$1:$DH$158,MATCH($A13,dados!$A$1:$A$158,0),MATCH(M$6,dados!$A$6:$DH$6,0))</f>
        <v>0</v>
      </c>
      <c r="N13" s="28">
        <f t="shared" si="0"/>
        <v>0</v>
      </c>
    </row>
    <row r="14" spans="1:15" outlineLevel="1" x14ac:dyDescent="0.25">
      <c r="A14" s="29" t="s">
        <v>13</v>
      </c>
      <c r="B14" s="5">
        <f>INDEX(dados!$A$1:$DH$158,MATCH($A14,dados!$A$1:$A$158,0),MATCH(B$6,dados!$A$6:$DH$6,0))</f>
        <v>0</v>
      </c>
      <c r="C14" s="5">
        <f>INDEX(dados!$A$1:$DH$158,MATCH($A14,dados!$A$1:$A$158,0),MATCH(C$6,dados!$A$6:$DH$6,0))</f>
        <v>0</v>
      </c>
      <c r="D14" s="5">
        <f>INDEX(dados!$A$1:$DH$158,MATCH($A14,dados!$A$1:$A$158,0),MATCH(D$6,dados!$A$6:$DH$6,0))</f>
        <v>0</v>
      </c>
      <c r="E14" s="5">
        <f>INDEX(dados!$A$1:$DH$158,MATCH($A14,dados!$A$1:$A$158,0),MATCH(E$6,dados!$A$6:$DH$6,0))</f>
        <v>176.8</v>
      </c>
      <c r="F14" s="5">
        <f>INDEX(dados!$A$1:$DH$158,MATCH($A14,dados!$A$1:$A$158,0),MATCH(F$6,dados!$A$6:$DH$6,0))</f>
        <v>0</v>
      </c>
      <c r="G14" s="5">
        <f>INDEX(dados!$A$1:$DH$158,MATCH($A14,dados!$A$1:$A$158,0),MATCH(G$6,dados!$A$6:$DH$6,0))</f>
        <v>0</v>
      </c>
      <c r="H14" s="5">
        <f>INDEX(dados!$A$1:$DH$158,MATCH($A14,dados!$A$1:$A$158,0),MATCH(H$6,dados!$A$6:$DH$6,0))</f>
        <v>0</v>
      </c>
      <c r="I14" s="5">
        <f>INDEX(dados!$A$1:$DH$158,MATCH($A14,dados!$A$1:$A$158,0),MATCH(I$6,dados!$A$6:$DH$6,0))</f>
        <v>0</v>
      </c>
      <c r="J14" s="5">
        <f>INDEX(dados!$A$1:$DH$158,MATCH($A14,dados!$A$1:$A$158,0),MATCH(J$6,dados!$A$6:$DH$6,0))</f>
        <v>0</v>
      </c>
      <c r="K14" s="5">
        <f>INDEX(dados!$A$1:$DH$158,MATCH($A14,dados!$A$1:$A$158,0),MATCH(K$6,dados!$A$6:$DH$6,0))</f>
        <v>1369.74</v>
      </c>
      <c r="L14" s="5">
        <f>INDEX(dados!$A$1:$DH$158,MATCH($A14,dados!$A$1:$A$158,0),MATCH(L$6,dados!$A$6:$DH$6,0))</f>
        <v>0</v>
      </c>
      <c r="M14" s="5">
        <f>INDEX(dados!$A$1:$DH$158,MATCH($A14,dados!$A$1:$A$158,0),MATCH(M$6,dados!$A$6:$DH$6,0))</f>
        <v>0</v>
      </c>
      <c r="N14" s="28">
        <f t="shared" si="0"/>
        <v>1546.54</v>
      </c>
    </row>
    <row r="15" spans="1:15" outlineLevel="1" x14ac:dyDescent="0.25">
      <c r="A15" s="29" t="s">
        <v>14</v>
      </c>
      <c r="B15" s="5">
        <f>INDEX(dados!$A$1:$DH$158,MATCH($A15,dados!$A$1:$A$158,0),MATCH(B$6,dados!$A$6:$DH$6,0))</f>
        <v>0</v>
      </c>
      <c r="C15" s="5">
        <f>INDEX(dados!$A$1:$DH$158,MATCH($A15,dados!$A$1:$A$158,0),MATCH(C$6,dados!$A$6:$DH$6,0))</f>
        <v>0</v>
      </c>
      <c r="D15" s="5">
        <f>INDEX(dados!$A$1:$DH$158,MATCH($A15,dados!$A$1:$A$158,0),MATCH(D$6,dados!$A$6:$DH$6,0))</f>
        <v>0</v>
      </c>
      <c r="E15" s="5">
        <f>INDEX(dados!$A$1:$DH$158,MATCH($A15,dados!$A$1:$A$158,0),MATCH(E$6,dados!$A$6:$DH$6,0))</f>
        <v>0</v>
      </c>
      <c r="F15" s="5">
        <f>INDEX(dados!$A$1:$DH$158,MATCH($A15,dados!$A$1:$A$158,0),MATCH(F$6,dados!$A$6:$DH$6,0))</f>
        <v>0</v>
      </c>
      <c r="G15" s="5">
        <f>INDEX(dados!$A$1:$DH$158,MATCH($A15,dados!$A$1:$A$158,0),MATCH(G$6,dados!$A$6:$DH$6,0))</f>
        <v>0</v>
      </c>
      <c r="H15" s="5">
        <f>INDEX(dados!$A$1:$DH$158,MATCH($A15,dados!$A$1:$A$158,0),MATCH(H$6,dados!$A$6:$DH$6,0))</f>
        <v>0</v>
      </c>
      <c r="I15" s="5">
        <f>INDEX(dados!$A$1:$DH$158,MATCH($A15,dados!$A$1:$A$158,0),MATCH(I$6,dados!$A$6:$DH$6,0))</f>
        <v>0</v>
      </c>
      <c r="J15" s="5">
        <f>INDEX(dados!$A$1:$DH$158,MATCH($A15,dados!$A$1:$A$158,0),MATCH(J$6,dados!$A$6:$DH$6,0))</f>
        <v>0</v>
      </c>
      <c r="K15" s="5">
        <f>INDEX(dados!$A$1:$DH$158,MATCH($A15,dados!$A$1:$A$158,0),MATCH(K$6,dados!$A$6:$DH$6,0))</f>
        <v>0</v>
      </c>
      <c r="L15" s="5">
        <f>INDEX(dados!$A$1:$DH$158,MATCH($A15,dados!$A$1:$A$158,0),MATCH(L$6,dados!$A$6:$DH$6,0))</f>
        <v>0</v>
      </c>
      <c r="M15" s="5">
        <f>INDEX(dados!$A$1:$DH$158,MATCH($A15,dados!$A$1:$A$158,0),MATCH(M$6,dados!$A$6:$DH$6,0))</f>
        <v>0</v>
      </c>
      <c r="N15" s="28">
        <f t="shared" si="0"/>
        <v>0</v>
      </c>
    </row>
    <row r="16" spans="1:15" ht="15.75" outlineLevel="1" thickBot="1" x14ac:dyDescent="0.3">
      <c r="A16" s="30" t="s">
        <v>15</v>
      </c>
      <c r="B16" s="6">
        <f>INDEX(dados!$A$1:$DH$158,MATCH($A16,dados!$A$1:$A$158,0),MATCH(B$6,dados!$A$6:$DH$6,0))</f>
        <v>130</v>
      </c>
      <c r="C16" s="6">
        <f>INDEX(dados!$A$1:$DH$158,MATCH($A16,dados!$A$1:$A$158,0),MATCH(C$6,dados!$A$6:$DH$6,0))</f>
        <v>125</v>
      </c>
      <c r="D16" s="6">
        <f>INDEX(dados!$A$1:$DH$158,MATCH($A16,dados!$A$1:$A$158,0),MATCH(D$6,dados!$A$6:$DH$6,0))</f>
        <v>280</v>
      </c>
      <c r="E16" s="6">
        <f>INDEX(dados!$A$1:$DH$158,MATCH($A16,dados!$A$1:$A$158,0),MATCH(E$6,dados!$A$6:$DH$6,0))</f>
        <v>952.81</v>
      </c>
      <c r="F16" s="6">
        <f>INDEX(dados!$A$1:$DH$158,MATCH($A16,dados!$A$1:$A$158,0),MATCH(F$6,dados!$A$6:$DH$6,0))</f>
        <v>0</v>
      </c>
      <c r="G16" s="6">
        <f>INDEX(dados!$A$1:$DH$158,MATCH($A16,dados!$A$1:$A$158,0),MATCH(G$6,dados!$A$6:$DH$6,0))</f>
        <v>501</v>
      </c>
      <c r="H16" s="6">
        <f>INDEX(dados!$A$1:$DH$158,MATCH($A16,dados!$A$1:$A$158,0),MATCH(H$6,dados!$A$6:$DH$6,0))</f>
        <v>0</v>
      </c>
      <c r="I16" s="6">
        <f>INDEX(dados!$A$1:$DH$158,MATCH($A16,dados!$A$1:$A$158,0),MATCH(I$6,dados!$A$6:$DH$6,0))</f>
        <v>236</v>
      </c>
      <c r="J16" s="6">
        <f>INDEX(dados!$A$1:$DH$158,MATCH($A16,dados!$A$1:$A$158,0),MATCH(J$6,dados!$A$6:$DH$6,0))</f>
        <v>267.5</v>
      </c>
      <c r="K16" s="6">
        <f>INDEX(dados!$A$1:$DH$158,MATCH($A16,dados!$A$1:$A$158,0),MATCH(K$6,dados!$A$6:$DH$6,0))</f>
        <v>0</v>
      </c>
      <c r="L16" s="6">
        <f>INDEX(dados!$A$1:$DH$158,MATCH($A16,dados!$A$1:$A$158,0),MATCH(L$6,dados!$A$6:$DH$6,0))</f>
        <v>0</v>
      </c>
      <c r="M16" s="6">
        <f>INDEX(dados!$A$1:$DH$158,MATCH($A16,dados!$A$1:$A$158,0),MATCH(M$6,dados!$A$6:$DH$6,0))</f>
        <v>32</v>
      </c>
      <c r="N16" s="28">
        <f t="shared" si="0"/>
        <v>2524.31</v>
      </c>
    </row>
    <row r="17" spans="1:14" ht="15.75" thickBot="1" x14ac:dyDescent="0.3">
      <c r="A17" s="8" t="s">
        <v>16</v>
      </c>
      <c r="B17" s="9">
        <f>SUBTOTAL(9,B9:B16)</f>
        <v>742.53</v>
      </c>
      <c r="C17" s="9">
        <f t="shared" ref="C17:N17" si="1">SUBTOTAL(9,C9:C16)</f>
        <v>348.65</v>
      </c>
      <c r="D17" s="9">
        <f t="shared" si="1"/>
        <v>280</v>
      </c>
      <c r="E17" s="9">
        <f t="shared" si="1"/>
        <v>1129.6099999999999</v>
      </c>
      <c r="F17" s="9">
        <f t="shared" si="1"/>
        <v>0</v>
      </c>
      <c r="G17" s="9">
        <f t="shared" si="1"/>
        <v>2397.12</v>
      </c>
      <c r="H17" s="9">
        <f t="shared" si="1"/>
        <v>0</v>
      </c>
      <c r="I17" s="9">
        <f t="shared" si="1"/>
        <v>236</v>
      </c>
      <c r="J17" s="9">
        <f t="shared" si="1"/>
        <v>10483.849999999999</v>
      </c>
      <c r="K17" s="9">
        <f t="shared" si="1"/>
        <v>9154.0300000000007</v>
      </c>
      <c r="L17" s="9">
        <f t="shared" si="1"/>
        <v>1487.13</v>
      </c>
      <c r="M17" s="9">
        <f t="shared" si="1"/>
        <v>1522.06</v>
      </c>
      <c r="N17" s="9">
        <f t="shared" si="1"/>
        <v>27780.98</v>
      </c>
    </row>
    <row r="18" spans="1:14" ht="15.75" hidden="1" outlineLevel="1" thickBot="1" x14ac:dyDescent="0.3">
      <c r="A18" s="27" t="s">
        <v>17</v>
      </c>
      <c r="B18" s="7">
        <f>INDEX(dados!$A$1:$DH$158,MATCH($A18,dados!$A$1:$A$158,0),MATCH(B$6,dados!$A$6:$DH$6,0))</f>
        <v>0</v>
      </c>
      <c r="C18" s="7">
        <f>INDEX(dados!$A$1:$DH$158,MATCH($A18,dados!$A$1:$A$158,0),MATCH(C$6,dados!$A$6:$DH$6,0))</f>
        <v>0</v>
      </c>
      <c r="D18" s="7">
        <f>INDEX(dados!$A$1:$DH$158,MATCH($A18,dados!$A$1:$A$158,0),MATCH(D$6,dados!$A$6:$DH$6,0))</f>
        <v>0</v>
      </c>
      <c r="E18" s="7">
        <f>INDEX(dados!$A$1:$DH$158,MATCH($A18,dados!$A$1:$A$158,0),MATCH(E$6,dados!$A$6:$DH$6,0))</f>
        <v>0</v>
      </c>
      <c r="F18" s="7">
        <f>INDEX(dados!$A$1:$DH$158,MATCH($A18,dados!$A$1:$A$158,0),MATCH(F$6,dados!$A$6:$DH$6,0))</f>
        <v>0</v>
      </c>
      <c r="G18" s="7">
        <f>INDEX(dados!$A$1:$DH$158,MATCH($A18,dados!$A$1:$A$158,0),MATCH(G$6,dados!$A$6:$DH$6,0))</f>
        <v>0</v>
      </c>
      <c r="H18" s="7">
        <f>INDEX(dados!$A$1:$DH$158,MATCH($A18,dados!$A$1:$A$158,0),MATCH(H$6,dados!$A$6:$DH$6,0))</f>
        <v>0</v>
      </c>
      <c r="I18" s="7">
        <f>INDEX(dados!$A$1:$DH$158,MATCH($A18,dados!$A$1:$A$158,0),MATCH(I$6,dados!$A$6:$DH$6,0))</f>
        <v>0</v>
      </c>
      <c r="J18" s="7">
        <f>INDEX(dados!$A$1:$DH$158,MATCH($A18,dados!$A$1:$A$158,0),MATCH(J$6,dados!$A$6:$DH$6,0))</f>
        <v>0</v>
      </c>
      <c r="K18" s="7">
        <f>INDEX(dados!$A$1:$DH$158,MATCH($A18,dados!$A$1:$A$158,0),MATCH(K$6,dados!$A$6:$DH$6,0))</f>
        <v>0</v>
      </c>
      <c r="L18" s="7">
        <f>INDEX(dados!$A$1:$DH$158,MATCH($A18,dados!$A$1:$A$158,0),MATCH(L$6,dados!$A$6:$DH$6,0))</f>
        <v>0</v>
      </c>
      <c r="M18" s="7">
        <f>INDEX(dados!$A$1:$DH$158,MATCH($A18,dados!$A$1:$A$158,0),MATCH(M$6,dados!$A$6:$DH$6,0))</f>
        <v>0</v>
      </c>
      <c r="N18" s="28">
        <f t="shared" ref="N18:N24" si="2">SUM(B18:M18)</f>
        <v>0</v>
      </c>
    </row>
    <row r="19" spans="1:14" ht="15.75" hidden="1" outlineLevel="1" thickBot="1" x14ac:dyDescent="0.3">
      <c r="A19" s="29" t="s">
        <v>18</v>
      </c>
      <c r="B19" s="5">
        <f>INDEX(dados!$A$1:$DH$158,MATCH($A19,dados!$A$1:$A$158,0),MATCH(B$6,dados!$A$6:$DH$6,0))</f>
        <v>2733</v>
      </c>
      <c r="C19" s="5">
        <f>INDEX(dados!$A$1:$DH$158,MATCH($A19,dados!$A$1:$A$158,0),MATCH(C$6,dados!$A$6:$DH$6,0))</f>
        <v>0</v>
      </c>
      <c r="D19" s="5">
        <f>INDEX(dados!$A$1:$DH$158,MATCH($A19,dados!$A$1:$A$158,0),MATCH(D$6,dados!$A$6:$DH$6,0))</f>
        <v>0</v>
      </c>
      <c r="E19" s="5">
        <f>INDEX(dados!$A$1:$DH$158,MATCH($A19,dados!$A$1:$A$158,0),MATCH(E$6,dados!$A$6:$DH$6,0))</f>
        <v>0</v>
      </c>
      <c r="F19" s="5">
        <f>INDEX(dados!$A$1:$DH$158,MATCH($A19,dados!$A$1:$A$158,0),MATCH(F$6,dados!$A$6:$DH$6,0))</f>
        <v>0</v>
      </c>
      <c r="G19" s="5">
        <f>INDEX(dados!$A$1:$DH$158,MATCH($A19,dados!$A$1:$A$158,0),MATCH(G$6,dados!$A$6:$DH$6,0))</f>
        <v>0</v>
      </c>
      <c r="H19" s="5">
        <f>INDEX(dados!$A$1:$DH$158,MATCH($A19,dados!$A$1:$A$158,0),MATCH(H$6,dados!$A$6:$DH$6,0))</f>
        <v>0</v>
      </c>
      <c r="I19" s="5">
        <f>INDEX(dados!$A$1:$DH$158,MATCH($A19,dados!$A$1:$A$158,0),MATCH(I$6,dados!$A$6:$DH$6,0))</f>
        <v>0</v>
      </c>
      <c r="J19" s="5">
        <f>INDEX(dados!$A$1:$DH$158,MATCH($A19,dados!$A$1:$A$158,0),MATCH(J$6,dados!$A$6:$DH$6,0))</f>
        <v>0</v>
      </c>
      <c r="K19" s="5">
        <f>INDEX(dados!$A$1:$DH$158,MATCH($A19,dados!$A$1:$A$158,0),MATCH(K$6,dados!$A$6:$DH$6,0))</f>
        <v>0</v>
      </c>
      <c r="L19" s="5">
        <f>INDEX(dados!$A$1:$DH$158,MATCH($A19,dados!$A$1:$A$158,0),MATCH(L$6,dados!$A$6:$DH$6,0))</f>
        <v>4385</v>
      </c>
      <c r="M19" s="5">
        <f>INDEX(dados!$A$1:$DH$158,MATCH($A19,dados!$A$1:$A$158,0),MATCH(M$6,dados!$A$6:$DH$6,0))</f>
        <v>1576.96</v>
      </c>
      <c r="N19" s="28">
        <f t="shared" si="2"/>
        <v>8694.9599999999991</v>
      </c>
    </row>
    <row r="20" spans="1:14" ht="15.75" hidden="1" outlineLevel="1" thickBot="1" x14ac:dyDescent="0.3">
      <c r="A20" s="29" t="s">
        <v>19</v>
      </c>
      <c r="B20" s="5">
        <f>INDEX(dados!$A$1:$DH$158,MATCH($A20,dados!$A$1:$A$158,0),MATCH(B$6,dados!$A$6:$DH$6,0))</f>
        <v>2722</v>
      </c>
      <c r="C20" s="5">
        <f>INDEX(dados!$A$1:$DH$158,MATCH($A20,dados!$A$1:$A$158,0),MATCH(C$6,dados!$A$6:$DH$6,0))</f>
        <v>2722</v>
      </c>
      <c r="D20" s="5">
        <f>INDEX(dados!$A$1:$DH$158,MATCH($A20,dados!$A$1:$A$158,0),MATCH(D$6,dados!$A$6:$DH$6,0))</f>
        <v>2722</v>
      </c>
      <c r="E20" s="5">
        <f>INDEX(dados!$A$1:$DH$158,MATCH($A20,dados!$A$1:$A$158,0),MATCH(E$6,dados!$A$6:$DH$6,0))</f>
        <v>2722</v>
      </c>
      <c r="F20" s="5">
        <f>INDEX(dados!$A$1:$DH$158,MATCH($A20,dados!$A$1:$A$158,0),MATCH(F$6,dados!$A$6:$DH$6,0))</f>
        <v>2722</v>
      </c>
      <c r="G20" s="5">
        <f>INDEX(dados!$A$1:$DH$158,MATCH($A20,dados!$A$1:$A$158,0),MATCH(G$6,dados!$A$6:$DH$6,0))</f>
        <v>2722</v>
      </c>
      <c r="H20" s="5">
        <f>INDEX(dados!$A$1:$DH$158,MATCH($A20,dados!$A$1:$A$158,0),MATCH(H$6,dados!$A$6:$DH$6,0))</f>
        <v>0</v>
      </c>
      <c r="I20" s="5">
        <f>INDEX(dados!$A$1:$DH$158,MATCH($A20,dados!$A$1:$A$158,0),MATCH(I$6,dados!$A$6:$DH$6,0))</f>
        <v>2715.7</v>
      </c>
      <c r="J20" s="5">
        <f>INDEX(dados!$A$1:$DH$158,MATCH($A20,dados!$A$1:$A$158,0),MATCH(J$6,dados!$A$6:$DH$6,0))</f>
        <v>1578</v>
      </c>
      <c r="K20" s="5">
        <f>INDEX(dados!$A$1:$DH$158,MATCH($A20,dados!$A$1:$A$158,0),MATCH(K$6,dados!$A$6:$DH$6,0))</f>
        <v>1578</v>
      </c>
      <c r="L20" s="5">
        <f>INDEX(dados!$A$1:$DH$158,MATCH($A20,dados!$A$1:$A$158,0),MATCH(L$6,dados!$A$6:$DH$6,0))</f>
        <v>1578</v>
      </c>
      <c r="M20" s="5">
        <f>INDEX(dados!$A$1:$DH$158,MATCH($A20,dados!$A$1:$A$158,0),MATCH(M$6,dados!$A$6:$DH$6,0))</f>
        <v>1716</v>
      </c>
      <c r="N20" s="28">
        <f t="shared" si="2"/>
        <v>25497.7</v>
      </c>
    </row>
    <row r="21" spans="1:14" ht="15.75" hidden="1" outlineLevel="1" thickBot="1" x14ac:dyDescent="0.3">
      <c r="A21" s="29" t="s">
        <v>20</v>
      </c>
      <c r="B21" s="5">
        <f>INDEX(dados!$A$1:$DH$158,MATCH($A21,dados!$A$1:$A$158,0),MATCH(B$6,dados!$A$6:$DH$6,0))</f>
        <v>0</v>
      </c>
      <c r="C21" s="5">
        <f>INDEX(dados!$A$1:$DH$158,MATCH($A21,dados!$A$1:$A$158,0),MATCH(C$6,dados!$A$6:$DH$6,0))</f>
        <v>0</v>
      </c>
      <c r="D21" s="5">
        <f>INDEX(dados!$A$1:$DH$158,MATCH($A21,dados!$A$1:$A$158,0),MATCH(D$6,dados!$A$6:$DH$6,0))</f>
        <v>0</v>
      </c>
      <c r="E21" s="5">
        <f>INDEX(dados!$A$1:$DH$158,MATCH($A21,dados!$A$1:$A$158,0),MATCH(E$6,dados!$A$6:$DH$6,0))</f>
        <v>0</v>
      </c>
      <c r="F21" s="5">
        <f>INDEX(dados!$A$1:$DH$158,MATCH($A21,dados!$A$1:$A$158,0),MATCH(F$6,dados!$A$6:$DH$6,0))</f>
        <v>0</v>
      </c>
      <c r="G21" s="5">
        <f>INDEX(dados!$A$1:$DH$158,MATCH($A21,dados!$A$1:$A$158,0),MATCH(G$6,dados!$A$6:$DH$6,0))</f>
        <v>0</v>
      </c>
      <c r="H21" s="5">
        <f>INDEX(dados!$A$1:$DH$158,MATCH($A21,dados!$A$1:$A$158,0),MATCH(H$6,dados!$A$6:$DH$6,0))</f>
        <v>8590.11</v>
      </c>
      <c r="I21" s="5">
        <f>INDEX(dados!$A$1:$DH$158,MATCH($A21,dados!$A$1:$A$158,0),MATCH(I$6,dados!$A$6:$DH$6,0))</f>
        <v>0</v>
      </c>
      <c r="J21" s="5">
        <f>INDEX(dados!$A$1:$DH$158,MATCH($A21,dados!$A$1:$A$158,0),MATCH(J$6,dados!$A$6:$DH$6,0))</f>
        <v>0</v>
      </c>
      <c r="K21" s="5">
        <f>INDEX(dados!$A$1:$DH$158,MATCH($A21,dados!$A$1:$A$158,0),MATCH(K$6,dados!$A$6:$DH$6,0))</f>
        <v>0</v>
      </c>
      <c r="L21" s="5">
        <f>INDEX(dados!$A$1:$DH$158,MATCH($A21,dados!$A$1:$A$158,0),MATCH(L$6,dados!$A$6:$DH$6,0))</f>
        <v>0</v>
      </c>
      <c r="M21" s="5">
        <f>INDEX(dados!$A$1:$DH$158,MATCH($A21,dados!$A$1:$A$158,0),MATCH(M$6,dados!$A$6:$DH$6,0))</f>
        <v>0</v>
      </c>
      <c r="N21" s="28">
        <f t="shared" si="2"/>
        <v>8590.11</v>
      </c>
    </row>
    <row r="22" spans="1:14" ht="15.75" hidden="1" outlineLevel="1" thickBot="1" x14ac:dyDescent="0.3">
      <c r="A22" s="29" t="s">
        <v>21</v>
      </c>
      <c r="B22" s="5">
        <f>INDEX(dados!$A$1:$DH$158,MATCH($A22,dados!$A$1:$A$158,0),MATCH(B$6,dados!$A$6:$DH$6,0))</f>
        <v>4237.6000000000004</v>
      </c>
      <c r="C22" s="5">
        <f>INDEX(dados!$A$1:$DH$158,MATCH($A22,dados!$A$1:$A$158,0),MATCH(C$6,dados!$A$6:$DH$6,0))</f>
        <v>3465.79</v>
      </c>
      <c r="D22" s="5">
        <f>INDEX(dados!$A$1:$DH$158,MATCH($A22,dados!$A$1:$A$158,0),MATCH(D$6,dados!$A$6:$DH$6,0))</f>
        <v>3136.09</v>
      </c>
      <c r="E22" s="5">
        <f>INDEX(dados!$A$1:$DH$158,MATCH($A22,dados!$A$1:$A$158,0),MATCH(E$6,dados!$A$6:$DH$6,0))</f>
        <v>3665.28</v>
      </c>
      <c r="F22" s="5">
        <f>INDEX(dados!$A$1:$DH$158,MATCH($A22,dados!$A$1:$A$158,0),MATCH(F$6,dados!$A$6:$DH$6,0))</f>
        <v>3723.35</v>
      </c>
      <c r="G22" s="5">
        <f>INDEX(dados!$A$1:$DH$158,MATCH($A22,dados!$A$1:$A$158,0),MATCH(G$6,dados!$A$6:$DH$6,0))</f>
        <v>3650.36</v>
      </c>
      <c r="H22" s="5">
        <f>INDEX(dados!$A$1:$DH$158,MATCH($A22,dados!$A$1:$A$158,0),MATCH(H$6,dados!$A$6:$DH$6,0))</f>
        <v>1833.79</v>
      </c>
      <c r="I22" s="5">
        <f>INDEX(dados!$A$1:$DH$158,MATCH($A22,dados!$A$1:$A$158,0),MATCH(I$6,dados!$A$6:$DH$6,0))</f>
        <v>1745.99</v>
      </c>
      <c r="J22" s="5">
        <f>INDEX(dados!$A$1:$DH$158,MATCH($A22,dados!$A$1:$A$158,0),MATCH(J$6,dados!$A$6:$DH$6,0))</f>
        <v>3718.84</v>
      </c>
      <c r="K22" s="5">
        <f>INDEX(dados!$A$1:$DH$158,MATCH($A22,dados!$A$1:$A$158,0),MATCH(K$6,dados!$A$6:$DH$6,0))</f>
        <v>1673.66</v>
      </c>
      <c r="L22" s="5">
        <f>INDEX(dados!$A$1:$DH$158,MATCH($A22,dados!$A$1:$A$158,0),MATCH(L$6,dados!$A$6:$DH$6,0))</f>
        <v>0</v>
      </c>
      <c r="M22" s="5">
        <f>INDEX(dados!$A$1:$DH$158,MATCH($A22,dados!$A$1:$A$158,0),MATCH(M$6,dados!$A$6:$DH$6,0))</f>
        <v>1891.51</v>
      </c>
      <c r="N22" s="28">
        <f t="shared" si="2"/>
        <v>32742.260000000002</v>
      </c>
    </row>
    <row r="23" spans="1:14" ht="15.75" hidden="1" outlineLevel="1" thickBot="1" x14ac:dyDescent="0.3">
      <c r="A23" s="29" t="s">
        <v>22</v>
      </c>
      <c r="B23" s="5">
        <f>INDEX(dados!$A$1:$DH$158,MATCH($A23,dados!$A$1:$A$158,0),MATCH(B$6,dados!$A$6:$DH$6,0))</f>
        <v>0</v>
      </c>
      <c r="C23" s="5">
        <f>INDEX(dados!$A$1:$DH$158,MATCH($A23,dados!$A$1:$A$158,0),MATCH(C$6,dados!$A$6:$DH$6,0))</f>
        <v>0</v>
      </c>
      <c r="D23" s="5">
        <f>INDEX(dados!$A$1:$DH$158,MATCH($A23,dados!$A$1:$A$158,0),MATCH(D$6,dados!$A$6:$DH$6,0))</f>
        <v>0</v>
      </c>
      <c r="E23" s="5">
        <f>INDEX(dados!$A$1:$DH$158,MATCH($A23,dados!$A$1:$A$158,0),MATCH(E$6,dados!$A$6:$DH$6,0))</f>
        <v>0</v>
      </c>
      <c r="F23" s="5">
        <f>INDEX(dados!$A$1:$DH$158,MATCH($A23,dados!$A$1:$A$158,0),MATCH(F$6,dados!$A$6:$DH$6,0))</f>
        <v>0</v>
      </c>
      <c r="G23" s="5">
        <f>INDEX(dados!$A$1:$DH$158,MATCH($A23,dados!$A$1:$A$158,0),MATCH(G$6,dados!$A$6:$DH$6,0))</f>
        <v>0</v>
      </c>
      <c r="H23" s="5">
        <f>INDEX(dados!$A$1:$DH$158,MATCH($A23,dados!$A$1:$A$158,0),MATCH(H$6,dados!$A$6:$DH$6,0))</f>
        <v>0</v>
      </c>
      <c r="I23" s="5">
        <f>INDEX(dados!$A$1:$DH$158,MATCH($A23,dados!$A$1:$A$158,0),MATCH(I$6,dados!$A$6:$DH$6,0))</f>
        <v>0</v>
      </c>
      <c r="J23" s="5">
        <f>INDEX(dados!$A$1:$DH$158,MATCH($A23,dados!$A$1:$A$158,0),MATCH(J$6,dados!$A$6:$DH$6,0))</f>
        <v>0</v>
      </c>
      <c r="K23" s="5">
        <f>INDEX(dados!$A$1:$DH$158,MATCH($A23,dados!$A$1:$A$158,0),MATCH(K$6,dados!$A$6:$DH$6,0))</f>
        <v>0</v>
      </c>
      <c r="L23" s="5">
        <f>INDEX(dados!$A$1:$DH$158,MATCH($A23,dados!$A$1:$A$158,0),MATCH(L$6,dados!$A$6:$DH$6,0))</f>
        <v>0</v>
      </c>
      <c r="M23" s="5">
        <f>INDEX(dados!$A$1:$DH$158,MATCH($A23,dados!$A$1:$A$158,0),MATCH(M$6,dados!$A$6:$DH$6,0))</f>
        <v>100</v>
      </c>
      <c r="N23" s="28">
        <f t="shared" si="2"/>
        <v>100</v>
      </c>
    </row>
    <row r="24" spans="1:14" ht="15.75" hidden="1" outlineLevel="1" thickBot="1" x14ac:dyDescent="0.3">
      <c r="A24" s="30" t="s">
        <v>23</v>
      </c>
      <c r="B24" s="6">
        <f>INDEX(dados!$A$1:$DH$158,MATCH($A24,dados!$A$1:$A$158,0),MATCH(B$6,dados!$A$6:$DH$6,0))</f>
        <v>9692.6</v>
      </c>
      <c r="C24" s="6">
        <f>INDEX(dados!$A$1:$DH$158,MATCH($A24,dados!$A$1:$A$158,0),MATCH(C$6,dados!$A$6:$DH$6,0))</f>
        <v>6187.79</v>
      </c>
      <c r="D24" s="6">
        <f>INDEX(dados!$A$1:$DH$158,MATCH($A24,dados!$A$1:$A$158,0),MATCH(D$6,dados!$A$6:$DH$6,0))</f>
        <v>5858.09</v>
      </c>
      <c r="E24" s="6">
        <f>INDEX(dados!$A$1:$DH$158,MATCH($A24,dados!$A$1:$A$158,0),MATCH(E$6,dados!$A$6:$DH$6,0))</f>
        <v>6387.28</v>
      </c>
      <c r="F24" s="6">
        <f>INDEX(dados!$A$1:$DH$158,MATCH($A24,dados!$A$1:$A$158,0),MATCH(F$6,dados!$A$6:$DH$6,0))</f>
        <v>6445.35</v>
      </c>
      <c r="G24" s="6">
        <f>INDEX(dados!$A$1:$DH$158,MATCH($A24,dados!$A$1:$A$158,0),MATCH(G$6,dados!$A$6:$DH$6,0))</f>
        <v>6372.36</v>
      </c>
      <c r="H24" s="6">
        <f>INDEX(dados!$A$1:$DH$158,MATCH($A24,dados!$A$1:$A$158,0),MATCH(H$6,dados!$A$6:$DH$6,0))</f>
        <v>10423.9</v>
      </c>
      <c r="I24" s="6">
        <f>INDEX(dados!$A$1:$DH$158,MATCH($A24,dados!$A$1:$A$158,0),MATCH(I$6,dados!$A$6:$DH$6,0))</f>
        <v>4461.6899999999996</v>
      </c>
      <c r="J24" s="6">
        <f>INDEX(dados!$A$1:$DH$158,MATCH($A24,dados!$A$1:$A$158,0),MATCH(J$6,dados!$A$6:$DH$6,0))</f>
        <v>5296.84</v>
      </c>
      <c r="K24" s="6">
        <f>INDEX(dados!$A$1:$DH$158,MATCH($A24,dados!$A$1:$A$158,0),MATCH(K$6,dados!$A$6:$DH$6,0))</f>
        <v>3251.66</v>
      </c>
      <c r="L24" s="6">
        <f>INDEX(dados!$A$1:$DH$158,MATCH($A24,dados!$A$1:$A$158,0),MATCH(L$6,dados!$A$6:$DH$6,0))</f>
        <v>5963</v>
      </c>
      <c r="M24" s="6">
        <f>INDEX(dados!$A$1:$DH$158,MATCH($A24,dados!$A$1:$A$158,0),MATCH(M$6,dados!$A$6:$DH$6,0))</f>
        <v>5284.47</v>
      </c>
      <c r="N24" s="28">
        <f t="shared" si="2"/>
        <v>75625.030000000013</v>
      </c>
    </row>
    <row r="25" spans="1:14" ht="15.75" collapsed="1" thickBot="1" x14ac:dyDescent="0.3">
      <c r="A25" s="8" t="s">
        <v>24</v>
      </c>
      <c r="B25" s="9">
        <f>SUBTOTAL(9,B18:B24)</f>
        <v>19385.2</v>
      </c>
      <c r="C25" s="9">
        <f t="shared" ref="C25:N25" si="3">SUBTOTAL(9,C18:C24)</f>
        <v>12375.58</v>
      </c>
      <c r="D25" s="9">
        <f t="shared" si="3"/>
        <v>11716.18</v>
      </c>
      <c r="E25" s="9">
        <f t="shared" si="3"/>
        <v>12774.560000000001</v>
      </c>
      <c r="F25" s="9">
        <f t="shared" si="3"/>
        <v>12890.7</v>
      </c>
      <c r="G25" s="9">
        <f t="shared" si="3"/>
        <v>12744.720000000001</v>
      </c>
      <c r="H25" s="9">
        <f t="shared" si="3"/>
        <v>20847.800000000003</v>
      </c>
      <c r="I25" s="9">
        <f t="shared" si="3"/>
        <v>8923.3799999999992</v>
      </c>
      <c r="J25" s="9">
        <f t="shared" si="3"/>
        <v>10593.68</v>
      </c>
      <c r="K25" s="9">
        <f t="shared" si="3"/>
        <v>6503.32</v>
      </c>
      <c r="L25" s="9">
        <f t="shared" si="3"/>
        <v>11926</v>
      </c>
      <c r="M25" s="9">
        <f t="shared" si="3"/>
        <v>10568.94</v>
      </c>
      <c r="N25" s="9">
        <f t="shared" si="3"/>
        <v>151250.06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67" t="s">
        <v>25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7" t="s">
        <v>27</v>
      </c>
      <c r="B29" s="7">
        <f>INDEX(dados!$A$1:$DH$158,MATCH($A29,dados!$A$1:$A$158,0),MATCH(B$6,dados!$A$6:$DH$6,0))</f>
        <v>195.24</v>
      </c>
      <c r="C29" s="7">
        <f>INDEX(dados!$A$1:$DH$158,MATCH($A29,dados!$A$1:$A$158,0),MATCH(C$6,dados!$A$6:$DH$6,0))</f>
        <v>70.8</v>
      </c>
      <c r="D29" s="7">
        <f>INDEX(dados!$A$1:$DH$158,MATCH($A29,dados!$A$1:$A$158,0),MATCH(D$6,dados!$A$6:$DH$6,0))</f>
        <v>135.99</v>
      </c>
      <c r="E29" s="7">
        <f>INDEX(dados!$A$1:$DH$158,MATCH($A29,dados!$A$1:$A$158,0),MATCH(E$6,dados!$A$6:$DH$6,0))</f>
        <v>161.82</v>
      </c>
      <c r="F29" s="7">
        <f>INDEX(dados!$A$1:$DH$158,MATCH($A29,dados!$A$1:$A$158,0),MATCH(F$6,dados!$A$6:$DH$6,0))</f>
        <v>378.51</v>
      </c>
      <c r="G29" s="7">
        <f>INDEX(dados!$A$1:$DH$158,MATCH($A29,dados!$A$1:$A$158,0),MATCH(G$6,dados!$A$6:$DH$6,0))</f>
        <v>115.51</v>
      </c>
      <c r="H29" s="7">
        <f>INDEX(dados!$A$1:$DH$158,MATCH($A29,dados!$A$1:$A$158,0),MATCH(H$6,dados!$A$6:$DH$6,0))</f>
        <v>45.4</v>
      </c>
      <c r="I29" s="7">
        <f>INDEX(dados!$A$1:$DH$158,MATCH($A29,dados!$A$1:$A$158,0),MATCH(I$6,dados!$A$6:$DH$6,0))</f>
        <v>217.71</v>
      </c>
      <c r="J29" s="7">
        <f>INDEX(dados!$A$1:$DH$158,MATCH($A29,dados!$A$1:$A$158,0),MATCH(J$6,dados!$A$6:$DH$6,0))</f>
        <v>210.52</v>
      </c>
      <c r="K29" s="7">
        <f>INDEX(dados!$A$1:$DH$158,MATCH($A29,dados!$A$1:$A$158,0),MATCH(K$6,dados!$A$6:$DH$6,0))</f>
        <v>18.5</v>
      </c>
      <c r="L29" s="7">
        <f>INDEX(dados!$A$1:$DH$158,MATCH($A29,dados!$A$1:$A$158,0),MATCH(L$6,dados!$A$6:$DH$6,0))</f>
        <v>48.08</v>
      </c>
      <c r="M29" s="7">
        <f>INDEX(dados!$A$1:$DH$158,MATCH($A29,dados!$A$1:$A$158,0),MATCH(M$6,dados!$A$6:$DH$6,0))</f>
        <v>321.89999999999998</v>
      </c>
      <c r="N29" s="28">
        <f>SUM(B29:M29)</f>
        <v>1919.98</v>
      </c>
    </row>
    <row r="30" spans="1:14" ht="15.75" hidden="1" outlineLevel="1" thickBot="1" x14ac:dyDescent="0.3">
      <c r="A30" s="30" t="s">
        <v>28</v>
      </c>
      <c r="B30" s="6">
        <f>INDEX(dados!$A$1:$DH$158,MATCH($A30,dados!$A$1:$A$158,0),MATCH(B$6,dados!$A$6:$DH$6,0))</f>
        <v>237.88</v>
      </c>
      <c r="C30" s="6">
        <f>INDEX(dados!$A$1:$DH$158,MATCH($A30,dados!$A$1:$A$158,0),MATCH(C$6,dados!$A$6:$DH$6,0))</f>
        <v>1150.3900000000001</v>
      </c>
      <c r="D30" s="6">
        <f>INDEX(dados!$A$1:$DH$158,MATCH($A30,dados!$A$1:$A$158,0),MATCH(D$6,dados!$A$6:$DH$6,0))</f>
        <v>823.61</v>
      </c>
      <c r="E30" s="6">
        <f>INDEX(dados!$A$1:$DH$158,MATCH($A30,dados!$A$1:$A$158,0),MATCH(E$6,dados!$A$6:$DH$6,0))</f>
        <v>596.78</v>
      </c>
      <c r="F30" s="6">
        <f>INDEX(dados!$A$1:$DH$158,MATCH($A30,dados!$A$1:$A$158,0),MATCH(F$6,dados!$A$6:$DH$6,0))</f>
        <v>912.97</v>
      </c>
      <c r="G30" s="6">
        <f>INDEX(dados!$A$1:$DH$158,MATCH($A30,dados!$A$1:$A$158,0),MATCH(G$6,dados!$A$6:$DH$6,0))</f>
        <v>922.57</v>
      </c>
      <c r="H30" s="6">
        <f>INDEX(dados!$A$1:$DH$158,MATCH($A30,dados!$A$1:$A$158,0),MATCH(H$6,dados!$A$6:$DH$6,0))</f>
        <v>418.91</v>
      </c>
      <c r="I30" s="6">
        <f>INDEX(dados!$A$1:$DH$158,MATCH($A30,dados!$A$1:$A$158,0),MATCH(I$6,dados!$A$6:$DH$6,0))</f>
        <v>235.88</v>
      </c>
      <c r="J30" s="6">
        <f>INDEX(dados!$A$1:$DH$158,MATCH($A30,dados!$A$1:$A$158,0),MATCH(J$6,dados!$A$6:$DH$6,0))</f>
        <v>928.05</v>
      </c>
      <c r="K30" s="6">
        <f>INDEX(dados!$A$1:$DH$158,MATCH($A30,dados!$A$1:$A$158,0),MATCH(K$6,dados!$A$6:$DH$6,0))</f>
        <v>984.55</v>
      </c>
      <c r="L30" s="6">
        <f>INDEX(dados!$A$1:$DH$158,MATCH($A30,dados!$A$1:$A$158,0),MATCH(L$6,dados!$A$6:$DH$6,0))</f>
        <v>640.79999999999995</v>
      </c>
      <c r="M30" s="6">
        <f>INDEX(dados!$A$1:$DH$158,MATCH($A30,dados!$A$1:$A$158,0),MATCH(M$6,dados!$A$6:$DH$6,0))</f>
        <v>850.42</v>
      </c>
      <c r="N30" s="28">
        <f>SUM(B30:M30)</f>
        <v>8702.81</v>
      </c>
    </row>
    <row r="31" spans="1:14" ht="15.75" collapsed="1" thickBot="1" x14ac:dyDescent="0.3">
      <c r="A31" s="8" t="s">
        <v>29</v>
      </c>
      <c r="B31" s="9">
        <f>SUBTOTAL(9,B27:B30)</f>
        <v>433.12</v>
      </c>
      <c r="C31" s="9">
        <f t="shared" ref="C31:N31" si="4">SUBTOTAL(9,C27:C30)</f>
        <v>1221.19</v>
      </c>
      <c r="D31" s="9">
        <f t="shared" si="4"/>
        <v>959.6</v>
      </c>
      <c r="E31" s="9">
        <f t="shared" si="4"/>
        <v>758.59999999999991</v>
      </c>
      <c r="F31" s="9">
        <f t="shared" si="4"/>
        <v>1291.48</v>
      </c>
      <c r="G31" s="9">
        <f t="shared" si="4"/>
        <v>1038.0800000000002</v>
      </c>
      <c r="H31" s="9">
        <f t="shared" si="4"/>
        <v>464.31</v>
      </c>
      <c r="I31" s="9">
        <f t="shared" si="4"/>
        <v>453.59000000000003</v>
      </c>
      <c r="J31" s="9">
        <f t="shared" si="4"/>
        <v>1138.57</v>
      </c>
      <c r="K31" s="9">
        <f t="shared" si="4"/>
        <v>1003.05</v>
      </c>
      <c r="L31" s="9">
        <f t="shared" si="4"/>
        <v>688.88</v>
      </c>
      <c r="M31" s="9">
        <f t="shared" si="4"/>
        <v>1172.32</v>
      </c>
      <c r="N31" s="9">
        <f t="shared" si="4"/>
        <v>10622.789999999999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7" t="s">
        <v>31</v>
      </c>
      <c r="B33" s="7">
        <f>INDEX(dados!$A$1:$DH$158,MATCH($A33,dados!$A$1:$A$158,0),MATCH(B$6,dados!$A$6:$DH$6,0))</f>
        <v>36.5</v>
      </c>
      <c r="C33" s="7">
        <f>INDEX(dados!$A$1:$DH$158,MATCH($A33,dados!$A$1:$A$158,0),MATCH(C$6,dados!$A$6:$DH$6,0))</f>
        <v>0</v>
      </c>
      <c r="D33" s="7">
        <f>INDEX(dados!$A$1:$DH$158,MATCH($A33,dados!$A$1:$A$158,0),MATCH(D$6,dados!$A$6:$DH$6,0))</f>
        <v>35</v>
      </c>
      <c r="E33" s="7">
        <f>INDEX(dados!$A$1:$DH$158,MATCH($A33,dados!$A$1:$A$158,0),MATCH(E$6,dados!$A$6:$DH$6,0))</f>
        <v>65</v>
      </c>
      <c r="F33" s="7">
        <f>INDEX(dados!$A$1:$DH$158,MATCH($A33,dados!$A$1:$A$158,0),MATCH(F$6,dados!$A$6:$DH$6,0))</f>
        <v>38.5</v>
      </c>
      <c r="G33" s="7">
        <f>INDEX(dados!$A$1:$DH$158,MATCH($A33,dados!$A$1:$A$158,0),MATCH(G$6,dados!$A$6:$DH$6,0))</f>
        <v>20.03</v>
      </c>
      <c r="H33" s="7">
        <f>INDEX(dados!$A$1:$DH$158,MATCH($A33,dados!$A$1:$A$158,0),MATCH(H$6,dados!$A$6:$DH$6,0))</f>
        <v>38.9</v>
      </c>
      <c r="I33" s="7">
        <f>INDEX(dados!$A$1:$DH$158,MATCH($A33,dados!$A$1:$A$158,0),MATCH(I$6,dados!$A$6:$DH$6,0))</f>
        <v>38.9</v>
      </c>
      <c r="J33" s="7">
        <f>INDEX(dados!$A$1:$DH$158,MATCH($A33,dados!$A$1:$A$158,0),MATCH(J$6,dados!$A$6:$DH$6,0))</f>
        <v>46.5</v>
      </c>
      <c r="K33" s="7">
        <f>INDEX(dados!$A$1:$DH$158,MATCH($A33,dados!$A$1:$A$158,0),MATCH(K$6,dados!$A$6:$DH$6,0))</f>
        <v>39</v>
      </c>
      <c r="L33" s="7">
        <f>INDEX(dados!$A$1:$DH$158,MATCH($A33,dados!$A$1:$A$158,0),MATCH(L$6,dados!$A$6:$DH$6,0))</f>
        <v>0</v>
      </c>
      <c r="M33" s="7">
        <f>INDEX(dados!$A$1:$DH$158,MATCH($A33,dados!$A$1:$A$158,0),MATCH(M$6,dados!$A$6:$DH$6,0))</f>
        <v>29.61</v>
      </c>
      <c r="N33" s="28">
        <f>SUM(B33:M33)</f>
        <v>387.94</v>
      </c>
    </row>
    <row r="34" spans="1:14" ht="15.75" hidden="1" outlineLevel="1" thickBot="1" x14ac:dyDescent="0.3">
      <c r="A34" s="30" t="s">
        <v>32</v>
      </c>
      <c r="B34" s="6">
        <f>INDEX(dados!$A$1:$DH$158,MATCH($A34,dados!$A$1:$A$158,0),MATCH(B$6,dados!$A$6:$DH$6,0))</f>
        <v>0</v>
      </c>
      <c r="C34" s="6">
        <f>INDEX(dados!$A$1:$DH$158,MATCH($A34,dados!$A$1:$A$158,0),MATCH(C$6,dados!$A$6:$DH$6,0))</f>
        <v>0</v>
      </c>
      <c r="D34" s="6">
        <f>INDEX(dados!$A$1:$DH$158,MATCH($A34,dados!$A$1:$A$158,0),MATCH(D$6,dados!$A$6:$DH$6,0))</f>
        <v>0</v>
      </c>
      <c r="E34" s="6">
        <f>INDEX(dados!$A$1:$DH$158,MATCH($A34,dados!$A$1:$A$158,0),MATCH(E$6,dados!$A$6:$DH$6,0))</f>
        <v>0</v>
      </c>
      <c r="F34" s="6">
        <f>INDEX(dados!$A$1:$DH$158,MATCH($A34,dados!$A$1:$A$158,0),MATCH(F$6,dados!$A$6:$DH$6,0))</f>
        <v>0</v>
      </c>
      <c r="G34" s="6">
        <f>INDEX(dados!$A$1:$DH$158,MATCH($A34,dados!$A$1:$A$158,0),MATCH(G$6,dados!$A$6:$DH$6,0))</f>
        <v>0</v>
      </c>
      <c r="H34" s="6">
        <f>INDEX(dados!$A$1:$DH$158,MATCH($A34,dados!$A$1:$A$158,0),MATCH(H$6,dados!$A$6:$DH$6,0))</f>
        <v>0</v>
      </c>
      <c r="I34" s="6">
        <f>INDEX(dados!$A$1:$DH$158,MATCH($A34,dados!$A$1:$A$158,0),MATCH(I$6,dados!$A$6:$DH$6,0))</f>
        <v>0</v>
      </c>
      <c r="J34" s="6">
        <f>INDEX(dados!$A$1:$DH$158,MATCH($A34,dados!$A$1:$A$158,0),MATCH(J$6,dados!$A$6:$DH$6,0))</f>
        <v>0</v>
      </c>
      <c r="K34" s="6">
        <f>INDEX(dados!$A$1:$DH$158,MATCH($A34,dados!$A$1:$A$158,0),MATCH(K$6,dados!$A$6:$DH$6,0))</f>
        <v>0</v>
      </c>
      <c r="L34" s="6">
        <f>INDEX(dados!$A$1:$DH$158,MATCH($A34,dados!$A$1:$A$158,0),MATCH(L$6,dados!$A$6:$DH$6,0))</f>
        <v>0</v>
      </c>
      <c r="M34" s="6">
        <f>INDEX(dados!$A$1:$DH$158,MATCH($A34,dados!$A$1:$A$158,0),MATCH(M$6,dados!$A$6:$DH$6,0))</f>
        <v>0</v>
      </c>
      <c r="N34" s="28">
        <f>SUM(B34:M34)</f>
        <v>0</v>
      </c>
    </row>
    <row r="35" spans="1:14" ht="15.75" collapsed="1" thickBot="1" x14ac:dyDescent="0.3">
      <c r="A35" s="8" t="s">
        <v>33</v>
      </c>
      <c r="B35" s="9">
        <f>SUBTOTAL(9,B33:B34)</f>
        <v>36.5</v>
      </c>
      <c r="C35" s="9">
        <f t="shared" ref="C35:N35" si="5">SUBTOTAL(9,C33:C34)</f>
        <v>0</v>
      </c>
      <c r="D35" s="9">
        <f t="shared" si="5"/>
        <v>35</v>
      </c>
      <c r="E35" s="9">
        <f t="shared" si="5"/>
        <v>65</v>
      </c>
      <c r="F35" s="9">
        <f t="shared" si="5"/>
        <v>38.5</v>
      </c>
      <c r="G35" s="9">
        <f t="shared" si="5"/>
        <v>20.03</v>
      </c>
      <c r="H35" s="9">
        <f t="shared" si="5"/>
        <v>38.9</v>
      </c>
      <c r="I35" s="9">
        <f t="shared" si="5"/>
        <v>38.9</v>
      </c>
      <c r="J35" s="9">
        <f t="shared" si="5"/>
        <v>46.5</v>
      </c>
      <c r="K35" s="9">
        <f t="shared" si="5"/>
        <v>39</v>
      </c>
      <c r="L35" s="9">
        <f t="shared" si="5"/>
        <v>0</v>
      </c>
      <c r="M35" s="9">
        <f t="shared" si="5"/>
        <v>29.61</v>
      </c>
      <c r="N35" s="9">
        <f t="shared" si="5"/>
        <v>387.94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7" t="s">
        <v>35</v>
      </c>
      <c r="B37" s="7">
        <f>INDEX(dados!$A$1:$DH$158,MATCH($A37,dados!$A$1:$A$158,0),MATCH(B$6,dados!$A$6:$DH$6,0))</f>
        <v>279.07</v>
      </c>
      <c r="C37" s="7">
        <f>INDEX(dados!$A$1:$DH$158,MATCH($A37,dados!$A$1:$A$158,0),MATCH(C$6,dados!$A$6:$DH$6,0))</f>
        <v>380</v>
      </c>
      <c r="D37" s="7">
        <f>INDEX(dados!$A$1:$DH$158,MATCH($A37,dados!$A$1:$A$158,0),MATCH(D$6,dados!$A$6:$DH$6,0))</f>
        <v>369.72</v>
      </c>
      <c r="E37" s="7">
        <f>INDEX(dados!$A$1:$DH$158,MATCH($A37,dados!$A$1:$A$158,0),MATCH(E$6,dados!$A$6:$DH$6,0))</f>
        <v>430.97</v>
      </c>
      <c r="F37" s="7">
        <f>INDEX(dados!$A$1:$DH$158,MATCH($A37,dados!$A$1:$A$158,0),MATCH(F$6,dados!$A$6:$DH$6,0))</f>
        <v>567.33000000000004</v>
      </c>
      <c r="G37" s="7">
        <f>INDEX(dados!$A$1:$DH$158,MATCH($A37,dados!$A$1:$A$158,0),MATCH(G$6,dados!$A$6:$DH$6,0))</f>
        <v>499.63</v>
      </c>
      <c r="H37" s="7">
        <f>INDEX(dados!$A$1:$DH$158,MATCH($A37,dados!$A$1:$A$158,0),MATCH(H$6,dados!$A$6:$DH$6,0))</f>
        <v>390</v>
      </c>
      <c r="I37" s="7">
        <f>INDEX(dados!$A$1:$DH$158,MATCH($A37,dados!$A$1:$A$158,0),MATCH(I$6,dados!$A$6:$DH$6,0))</f>
        <v>324.17</v>
      </c>
      <c r="J37" s="7">
        <f>INDEX(dados!$A$1:$DH$158,MATCH($A37,dados!$A$1:$A$158,0),MATCH(J$6,dados!$A$6:$DH$6,0))</f>
        <v>402.73</v>
      </c>
      <c r="K37" s="7">
        <f>INDEX(dados!$A$1:$DH$158,MATCH($A37,dados!$A$1:$A$158,0),MATCH(K$6,dados!$A$6:$DH$6,0))</f>
        <v>230</v>
      </c>
      <c r="L37" s="7">
        <f>INDEX(dados!$A$1:$DH$158,MATCH($A37,dados!$A$1:$A$158,0),MATCH(L$6,dados!$A$6:$DH$6,0))</f>
        <v>402.5</v>
      </c>
      <c r="M37" s="7">
        <f>INDEX(dados!$A$1:$DH$158,MATCH($A37,dados!$A$1:$A$158,0),MATCH(M$6,dados!$A$6:$DH$6,0))</f>
        <v>264</v>
      </c>
      <c r="N37" s="28">
        <f t="shared" ref="N37:N43" si="6">SUM(B37:M37)</f>
        <v>4540.1200000000008</v>
      </c>
    </row>
    <row r="38" spans="1:14" ht="15.75" hidden="1" outlineLevel="1" thickBot="1" x14ac:dyDescent="0.3">
      <c r="A38" s="29" t="s">
        <v>36</v>
      </c>
      <c r="B38" s="5">
        <f>INDEX(dados!$A$1:$DH$158,MATCH($A38,dados!$A$1:$A$158,0),MATCH(B$6,dados!$A$6:$DH$6,0))</f>
        <v>416.86</v>
      </c>
      <c r="C38" s="5">
        <f>INDEX(dados!$A$1:$DH$158,MATCH($A38,dados!$A$1:$A$158,0),MATCH(C$6,dados!$A$6:$DH$6,0))</f>
        <v>414.02</v>
      </c>
      <c r="D38" s="5">
        <f>INDEX(dados!$A$1:$DH$158,MATCH($A38,dados!$A$1:$A$158,0),MATCH(D$6,dados!$A$6:$DH$6,0))</f>
        <v>318.33999999999997</v>
      </c>
      <c r="E38" s="5">
        <f>INDEX(dados!$A$1:$DH$158,MATCH($A38,dados!$A$1:$A$158,0),MATCH(E$6,dados!$A$6:$DH$6,0))</f>
        <v>223</v>
      </c>
      <c r="F38" s="5">
        <f>INDEX(dados!$A$1:$DH$158,MATCH($A38,dados!$A$1:$A$158,0),MATCH(F$6,dados!$A$6:$DH$6,0))</f>
        <v>0</v>
      </c>
      <c r="G38" s="5">
        <f>INDEX(dados!$A$1:$DH$158,MATCH($A38,dados!$A$1:$A$158,0),MATCH(G$6,dados!$A$6:$DH$6,0))</f>
        <v>0</v>
      </c>
      <c r="H38" s="5">
        <f>INDEX(dados!$A$1:$DH$158,MATCH($A38,dados!$A$1:$A$158,0),MATCH(H$6,dados!$A$6:$DH$6,0))</f>
        <v>20</v>
      </c>
      <c r="I38" s="5">
        <f>INDEX(dados!$A$1:$DH$158,MATCH($A38,dados!$A$1:$A$158,0),MATCH(I$6,dados!$A$6:$DH$6,0))</f>
        <v>0</v>
      </c>
      <c r="J38" s="5">
        <f>INDEX(dados!$A$1:$DH$158,MATCH($A38,dados!$A$1:$A$158,0),MATCH(J$6,dados!$A$6:$DH$6,0))</f>
        <v>408.68</v>
      </c>
      <c r="K38" s="5">
        <f>INDEX(dados!$A$1:$DH$158,MATCH($A38,dados!$A$1:$A$158,0),MATCH(K$6,dados!$A$6:$DH$6,0))</f>
        <v>128.68</v>
      </c>
      <c r="L38" s="5">
        <f>INDEX(dados!$A$1:$DH$158,MATCH($A38,dados!$A$1:$A$158,0),MATCH(L$6,dados!$A$6:$DH$6,0))</f>
        <v>128.68</v>
      </c>
      <c r="M38" s="5">
        <f>INDEX(dados!$A$1:$DH$158,MATCH($A38,dados!$A$1:$A$158,0),MATCH(M$6,dados!$A$6:$DH$6,0))</f>
        <v>0</v>
      </c>
      <c r="N38" s="28">
        <f t="shared" si="6"/>
        <v>2058.2600000000002</v>
      </c>
    </row>
    <row r="39" spans="1:14" ht="15.75" hidden="1" outlineLevel="1" thickBot="1" x14ac:dyDescent="0.3">
      <c r="A39" s="29" t="s">
        <v>37</v>
      </c>
      <c r="B39" s="5">
        <f>INDEX(dados!$A$1:$DH$158,MATCH($A39,dados!$A$1:$A$158,0),MATCH(B$6,dados!$A$6:$DH$6,0))</f>
        <v>1410.01</v>
      </c>
      <c r="C39" s="5">
        <f>INDEX(dados!$A$1:$DH$158,MATCH($A39,dados!$A$1:$A$158,0),MATCH(C$6,dados!$A$6:$DH$6,0))</f>
        <v>1410.01</v>
      </c>
      <c r="D39" s="5">
        <f>INDEX(dados!$A$1:$DH$158,MATCH($A39,dados!$A$1:$A$158,0),MATCH(D$6,dados!$A$6:$DH$6,0))</f>
        <v>1410.01</v>
      </c>
      <c r="E39" s="5">
        <f>INDEX(dados!$A$1:$DH$158,MATCH($A39,dados!$A$1:$A$158,0),MATCH(E$6,dados!$A$6:$DH$6,0))</f>
        <v>1410.01</v>
      </c>
      <c r="F39" s="5">
        <f>INDEX(dados!$A$1:$DH$158,MATCH($A39,dados!$A$1:$A$158,0),MATCH(F$6,dados!$A$6:$DH$6,0))</f>
        <v>1410.01</v>
      </c>
      <c r="G39" s="5">
        <f>INDEX(dados!$A$1:$DH$158,MATCH($A39,dados!$A$1:$A$158,0),MATCH(G$6,dados!$A$6:$DH$6,0))</f>
        <v>1410.01</v>
      </c>
      <c r="H39" s="5">
        <f>INDEX(dados!$A$1:$DH$158,MATCH($A39,dados!$A$1:$A$158,0),MATCH(H$6,dados!$A$6:$DH$6,0))</f>
        <v>1410.01</v>
      </c>
      <c r="I39" s="5">
        <f>INDEX(dados!$A$1:$DH$158,MATCH($A39,dados!$A$1:$A$158,0),MATCH(I$6,dados!$A$6:$DH$6,0))</f>
        <v>1410.01</v>
      </c>
      <c r="J39" s="5">
        <f>INDEX(dados!$A$1:$DH$158,MATCH($A39,dados!$A$1:$A$158,0),MATCH(J$6,dados!$A$6:$DH$6,0))</f>
        <v>5013.3500000000004</v>
      </c>
      <c r="K39" s="5">
        <f>INDEX(dados!$A$1:$DH$158,MATCH($A39,dados!$A$1:$A$158,0),MATCH(K$6,dados!$A$6:$DH$6,0))</f>
        <v>1410.01</v>
      </c>
      <c r="L39" s="5">
        <f>INDEX(dados!$A$1:$DH$158,MATCH($A39,dados!$A$1:$A$158,0),MATCH(L$6,dados!$A$6:$DH$6,0))</f>
        <v>2765.46</v>
      </c>
      <c r="M39" s="5">
        <f>INDEX(dados!$A$1:$DH$158,MATCH($A39,dados!$A$1:$A$158,0),MATCH(M$6,dados!$A$6:$DH$6,0))</f>
        <v>0</v>
      </c>
      <c r="N39" s="28">
        <f t="shared" si="6"/>
        <v>20468.899999999998</v>
      </c>
    </row>
    <row r="40" spans="1:14" ht="15.75" hidden="1" outlineLevel="1" thickBot="1" x14ac:dyDescent="0.3">
      <c r="A40" s="29" t="s">
        <v>38</v>
      </c>
      <c r="B40" s="5">
        <f>INDEX(dados!$A$1:$DH$158,MATCH($A40,dados!$A$1:$A$158,0),MATCH(B$6,dados!$A$6:$DH$6,0))</f>
        <v>807.48</v>
      </c>
      <c r="C40" s="5">
        <f>INDEX(dados!$A$1:$DH$158,MATCH($A40,dados!$A$1:$A$158,0),MATCH(C$6,dados!$A$6:$DH$6,0))</f>
        <v>810.32</v>
      </c>
      <c r="D40" s="5">
        <f>INDEX(dados!$A$1:$DH$158,MATCH($A40,dados!$A$1:$A$158,0),MATCH(D$6,dados!$A$6:$DH$6,0))</f>
        <v>807.48</v>
      </c>
      <c r="E40" s="5">
        <f>INDEX(dados!$A$1:$DH$158,MATCH($A40,dados!$A$1:$A$158,0),MATCH(E$6,dados!$A$6:$DH$6,0))</f>
        <v>0</v>
      </c>
      <c r="F40" s="5">
        <f>INDEX(dados!$A$1:$DH$158,MATCH($A40,dados!$A$1:$A$158,0),MATCH(F$6,dados!$A$6:$DH$6,0))</f>
        <v>68.099999999999994</v>
      </c>
      <c r="G40" s="5">
        <f>INDEX(dados!$A$1:$DH$158,MATCH($A40,dados!$A$1:$A$158,0),MATCH(G$6,dados!$A$6:$DH$6,0))</f>
        <v>0</v>
      </c>
      <c r="H40" s="5">
        <f>INDEX(dados!$A$1:$DH$158,MATCH($A40,dados!$A$1:$A$158,0),MATCH(H$6,dados!$A$6:$DH$6,0))</f>
        <v>0</v>
      </c>
      <c r="I40" s="5">
        <f>INDEX(dados!$A$1:$DH$158,MATCH($A40,dados!$A$1:$A$158,0),MATCH(I$6,dados!$A$6:$DH$6,0))</f>
        <v>0</v>
      </c>
      <c r="J40" s="5">
        <f>INDEX(dados!$A$1:$DH$158,MATCH($A40,dados!$A$1:$A$158,0),MATCH(J$6,dados!$A$6:$DH$6,0))</f>
        <v>462.73</v>
      </c>
      <c r="K40" s="5">
        <f>INDEX(dados!$A$1:$DH$158,MATCH($A40,dados!$A$1:$A$158,0),MATCH(K$6,dados!$A$6:$DH$6,0))</f>
        <v>0</v>
      </c>
      <c r="L40" s="5">
        <f>INDEX(dados!$A$1:$DH$158,MATCH($A40,dados!$A$1:$A$158,0),MATCH(L$6,dados!$A$6:$DH$6,0))</f>
        <v>0</v>
      </c>
      <c r="M40" s="5">
        <f>INDEX(dados!$A$1:$DH$158,MATCH($A40,dados!$A$1:$A$158,0),MATCH(M$6,dados!$A$6:$DH$6,0))</f>
        <v>0</v>
      </c>
      <c r="N40" s="28">
        <f t="shared" si="6"/>
        <v>2956.11</v>
      </c>
    </row>
    <row r="41" spans="1:14" ht="15.75" hidden="1" outlineLevel="1" thickBot="1" x14ac:dyDescent="0.3">
      <c r="A41" s="29" t="s">
        <v>39</v>
      </c>
      <c r="B41" s="5">
        <f>INDEX(dados!$A$1:$DH$158,MATCH($A41,dados!$A$1:$A$158,0),MATCH(B$6,dados!$A$6:$DH$6,0))</f>
        <v>16</v>
      </c>
      <c r="C41" s="5">
        <f>INDEX(dados!$A$1:$DH$158,MATCH($A41,dados!$A$1:$A$158,0),MATCH(C$6,dados!$A$6:$DH$6,0))</f>
        <v>0</v>
      </c>
      <c r="D41" s="5">
        <f>INDEX(dados!$A$1:$DH$158,MATCH($A41,dados!$A$1:$A$158,0),MATCH(D$6,dados!$A$6:$DH$6,0))</f>
        <v>12</v>
      </c>
      <c r="E41" s="5">
        <f>INDEX(dados!$A$1:$DH$158,MATCH($A41,dados!$A$1:$A$158,0),MATCH(E$6,dados!$A$6:$DH$6,0))</f>
        <v>6</v>
      </c>
      <c r="F41" s="5">
        <f>INDEX(dados!$A$1:$DH$158,MATCH($A41,dados!$A$1:$A$158,0),MATCH(F$6,dados!$A$6:$DH$6,0))</f>
        <v>68</v>
      </c>
      <c r="G41" s="5">
        <f>INDEX(dados!$A$1:$DH$158,MATCH($A41,dados!$A$1:$A$158,0),MATCH(G$6,dados!$A$6:$DH$6,0))</f>
        <v>0</v>
      </c>
      <c r="H41" s="5">
        <f>INDEX(dados!$A$1:$DH$158,MATCH($A41,dados!$A$1:$A$158,0),MATCH(H$6,dados!$A$6:$DH$6,0))</f>
        <v>35</v>
      </c>
      <c r="I41" s="5">
        <f>INDEX(dados!$A$1:$DH$158,MATCH($A41,dados!$A$1:$A$158,0),MATCH(I$6,dados!$A$6:$DH$6,0))</f>
        <v>21</v>
      </c>
      <c r="J41" s="5">
        <f>INDEX(dados!$A$1:$DH$158,MATCH($A41,dados!$A$1:$A$158,0),MATCH(J$6,dados!$A$6:$DH$6,0))</f>
        <v>0</v>
      </c>
      <c r="K41" s="5">
        <f>INDEX(dados!$A$1:$DH$158,MATCH($A41,dados!$A$1:$A$158,0),MATCH(K$6,dados!$A$6:$DH$6,0))</f>
        <v>26</v>
      </c>
      <c r="L41" s="5">
        <f>INDEX(dados!$A$1:$DH$158,MATCH($A41,dados!$A$1:$A$158,0),MATCH(L$6,dados!$A$6:$DH$6,0))</f>
        <v>10</v>
      </c>
      <c r="M41" s="5">
        <f>INDEX(dados!$A$1:$DH$158,MATCH($A41,dados!$A$1:$A$158,0),MATCH(M$6,dados!$A$6:$DH$6,0))</f>
        <v>16</v>
      </c>
      <c r="N41" s="28">
        <f t="shared" si="6"/>
        <v>210</v>
      </c>
    </row>
    <row r="42" spans="1:14" ht="15.75" hidden="1" outlineLevel="1" thickBot="1" x14ac:dyDescent="0.3">
      <c r="A42" s="29" t="s">
        <v>40</v>
      </c>
      <c r="B42" s="5">
        <f>INDEX(dados!$A$1:$DH$158,MATCH($A42,dados!$A$1:$A$158,0),MATCH(B$6,dados!$A$6:$DH$6,0))</f>
        <v>70</v>
      </c>
      <c r="C42" s="5">
        <f>INDEX(dados!$A$1:$DH$158,MATCH($A42,dados!$A$1:$A$158,0),MATCH(C$6,dados!$A$6:$DH$6,0))</f>
        <v>110</v>
      </c>
      <c r="D42" s="5">
        <f>INDEX(dados!$A$1:$DH$158,MATCH($A42,dados!$A$1:$A$158,0),MATCH(D$6,dados!$A$6:$DH$6,0))</f>
        <v>345</v>
      </c>
      <c r="E42" s="5">
        <f>INDEX(dados!$A$1:$DH$158,MATCH($A42,dados!$A$1:$A$158,0),MATCH(E$6,dados!$A$6:$DH$6,0))</f>
        <v>200</v>
      </c>
      <c r="F42" s="5">
        <f>INDEX(dados!$A$1:$DH$158,MATCH($A42,dados!$A$1:$A$158,0),MATCH(F$6,dados!$A$6:$DH$6,0))</f>
        <v>120</v>
      </c>
      <c r="G42" s="5">
        <f>INDEX(dados!$A$1:$DH$158,MATCH($A42,dados!$A$1:$A$158,0),MATCH(G$6,dados!$A$6:$DH$6,0))</f>
        <v>170</v>
      </c>
      <c r="H42" s="5">
        <f>INDEX(dados!$A$1:$DH$158,MATCH($A42,dados!$A$1:$A$158,0),MATCH(H$6,dados!$A$6:$DH$6,0))</f>
        <v>0</v>
      </c>
      <c r="I42" s="5">
        <f>INDEX(dados!$A$1:$DH$158,MATCH($A42,dados!$A$1:$A$158,0),MATCH(I$6,dados!$A$6:$DH$6,0))</f>
        <v>170</v>
      </c>
      <c r="J42" s="5">
        <f>INDEX(dados!$A$1:$DH$158,MATCH($A42,dados!$A$1:$A$158,0),MATCH(J$6,dados!$A$6:$DH$6,0))</f>
        <v>330</v>
      </c>
      <c r="K42" s="5">
        <f>INDEX(dados!$A$1:$DH$158,MATCH($A42,dados!$A$1:$A$158,0),MATCH(K$6,dados!$A$6:$DH$6,0))</f>
        <v>234</v>
      </c>
      <c r="L42" s="5">
        <f>INDEX(dados!$A$1:$DH$158,MATCH($A42,dados!$A$1:$A$158,0),MATCH(L$6,dados!$A$6:$DH$6,0))</f>
        <v>250</v>
      </c>
      <c r="M42" s="5">
        <f>INDEX(dados!$A$1:$DH$158,MATCH($A42,dados!$A$1:$A$158,0),MATCH(M$6,dados!$A$6:$DH$6,0))</f>
        <v>100</v>
      </c>
      <c r="N42" s="28">
        <f t="shared" si="6"/>
        <v>2099</v>
      </c>
    </row>
    <row r="43" spans="1:14" ht="15.75" hidden="1" outlineLevel="1" thickBot="1" x14ac:dyDescent="0.3">
      <c r="A43" s="30" t="s">
        <v>41</v>
      </c>
      <c r="B43" s="6">
        <f>INDEX(dados!$A$1:$DH$158,MATCH($A43,dados!$A$1:$A$158,0),MATCH(B$6,dados!$A$6:$DH$6,0))</f>
        <v>320.64</v>
      </c>
      <c r="C43" s="6">
        <f>INDEX(dados!$A$1:$DH$158,MATCH($A43,dados!$A$1:$A$158,0),MATCH(C$6,dados!$A$6:$DH$6,0))</f>
        <v>320.64</v>
      </c>
      <c r="D43" s="6">
        <f>INDEX(dados!$A$1:$DH$158,MATCH($A43,dados!$A$1:$A$158,0),MATCH(D$6,dados!$A$6:$DH$6,0))</f>
        <v>320.64</v>
      </c>
      <c r="E43" s="6">
        <f>INDEX(dados!$A$1:$DH$158,MATCH($A43,dados!$A$1:$A$158,0),MATCH(E$6,dados!$A$6:$DH$6,0))</f>
        <v>320.64</v>
      </c>
      <c r="F43" s="6">
        <f>INDEX(dados!$A$1:$DH$158,MATCH($A43,dados!$A$1:$A$158,0),MATCH(F$6,dados!$A$6:$DH$6,0))</f>
        <v>320.64999999999998</v>
      </c>
      <c r="G43" s="6">
        <f>INDEX(dados!$A$1:$DH$158,MATCH($A43,dados!$A$1:$A$158,0),MATCH(G$6,dados!$A$6:$DH$6,0))</f>
        <v>145.78</v>
      </c>
      <c r="H43" s="6">
        <f>INDEX(dados!$A$1:$DH$158,MATCH($A43,dados!$A$1:$A$158,0),MATCH(H$6,dados!$A$6:$DH$6,0))</f>
        <v>0</v>
      </c>
      <c r="I43" s="6">
        <f>INDEX(dados!$A$1:$DH$158,MATCH($A43,dados!$A$1:$A$158,0),MATCH(I$6,dados!$A$6:$DH$6,0))</f>
        <v>0</v>
      </c>
      <c r="J43" s="6">
        <f>INDEX(dados!$A$1:$DH$158,MATCH($A43,dados!$A$1:$A$158,0),MATCH(J$6,dados!$A$6:$DH$6,0))</f>
        <v>166.88</v>
      </c>
      <c r="K43" s="6">
        <f>INDEX(dados!$A$1:$DH$158,MATCH($A43,dados!$A$1:$A$158,0),MATCH(K$6,dados!$A$6:$DH$6,0))</f>
        <v>308.19</v>
      </c>
      <c r="L43" s="6">
        <f>INDEX(dados!$A$1:$DH$158,MATCH($A43,dados!$A$1:$A$158,0),MATCH(L$6,dados!$A$6:$DH$6,0))</f>
        <v>455.41</v>
      </c>
      <c r="M43" s="6">
        <f>INDEX(dados!$A$1:$DH$158,MATCH($A43,dados!$A$1:$A$158,0),MATCH(M$6,dados!$A$6:$DH$6,0))</f>
        <v>308.22000000000003</v>
      </c>
      <c r="N43" s="28">
        <f t="shared" si="6"/>
        <v>2987.6899999999996</v>
      </c>
    </row>
    <row r="44" spans="1:14" ht="15.75" collapsed="1" thickBot="1" x14ac:dyDescent="0.3">
      <c r="A44" s="8" t="s">
        <v>42</v>
      </c>
      <c r="B44" s="9">
        <f>SUBTOTAL(9,B37:B43)</f>
        <v>3320.06</v>
      </c>
      <c r="C44" s="9">
        <f t="shared" ref="C44:N44" si="7">SUBTOTAL(9,C37:C43)</f>
        <v>3444.99</v>
      </c>
      <c r="D44" s="9">
        <f t="shared" si="7"/>
        <v>3583.1899999999996</v>
      </c>
      <c r="E44" s="9">
        <f t="shared" si="7"/>
        <v>2590.62</v>
      </c>
      <c r="F44" s="9">
        <f t="shared" si="7"/>
        <v>2554.09</v>
      </c>
      <c r="G44" s="9">
        <f t="shared" si="7"/>
        <v>2225.42</v>
      </c>
      <c r="H44" s="9">
        <f t="shared" si="7"/>
        <v>1855.01</v>
      </c>
      <c r="I44" s="9">
        <f t="shared" si="7"/>
        <v>1925.18</v>
      </c>
      <c r="J44" s="9">
        <f t="shared" si="7"/>
        <v>6784.37</v>
      </c>
      <c r="K44" s="9">
        <f t="shared" si="7"/>
        <v>2336.88</v>
      </c>
      <c r="L44" s="9">
        <f t="shared" si="7"/>
        <v>4012.05</v>
      </c>
      <c r="M44" s="9">
        <f t="shared" si="7"/>
        <v>688.22</v>
      </c>
      <c r="N44" s="9">
        <f t="shared" si="7"/>
        <v>35320.080000000002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7" t="s">
        <v>56</v>
      </c>
      <c r="B46" s="7">
        <f>INDEX(dados!$A$1:$DH$158,MATCH($A46,dados!$A$1:$A$158,0),MATCH(B$6,dados!$A$6:$DH$6,0))</f>
        <v>23</v>
      </c>
      <c r="C46" s="7">
        <f>INDEX(dados!$A$1:$DH$158,MATCH($A46,dados!$A$1:$A$158,0),MATCH(C$6,dados!$A$6:$DH$6,0))</f>
        <v>23</v>
      </c>
      <c r="D46" s="7">
        <f>INDEX(dados!$A$1:$DH$158,MATCH($A46,dados!$A$1:$A$158,0),MATCH(D$6,dados!$A$6:$DH$6,0))</f>
        <v>88.25</v>
      </c>
      <c r="E46" s="7">
        <f>INDEX(dados!$A$1:$DH$158,MATCH($A46,dados!$A$1:$A$158,0),MATCH(E$6,dados!$A$6:$DH$6,0))</f>
        <v>88.25</v>
      </c>
      <c r="F46" s="7">
        <f>INDEX(dados!$A$1:$DH$158,MATCH($A46,dados!$A$1:$A$158,0),MATCH(F$6,dados!$A$6:$DH$6,0))</f>
        <v>88.25</v>
      </c>
      <c r="G46" s="7">
        <f>INDEX(dados!$A$1:$DH$158,MATCH($A46,dados!$A$1:$A$158,0),MATCH(G$6,dados!$A$6:$DH$6,0))</f>
        <v>65.25</v>
      </c>
      <c r="H46" s="7">
        <f>INDEX(dados!$A$1:$DH$158,MATCH($A46,dados!$A$1:$A$158,0),MATCH(H$6,dados!$A$6:$DH$6,0))</f>
        <v>0</v>
      </c>
      <c r="I46" s="7">
        <f>INDEX(dados!$A$1:$DH$158,MATCH($A46,dados!$A$1:$A$158,0),MATCH(I$6,dados!$A$6:$DH$6,0))</f>
        <v>32.619999999999997</v>
      </c>
      <c r="J46" s="7">
        <f>INDEX(dados!$A$1:$DH$158,MATCH($A46,dados!$A$1:$A$158,0),MATCH(J$6,dados!$A$6:$DH$6,0))</f>
        <v>32.619999999999997</v>
      </c>
      <c r="K46" s="7">
        <f>INDEX(dados!$A$1:$DH$158,MATCH($A46,dados!$A$1:$A$158,0),MATCH(K$6,dados!$A$6:$DH$6,0))</f>
        <v>164.62</v>
      </c>
      <c r="L46" s="7">
        <f>INDEX(dados!$A$1:$DH$158,MATCH($A46,dados!$A$1:$A$158,0),MATCH(L$6,dados!$A$6:$DH$6,0))</f>
        <v>85.74</v>
      </c>
      <c r="M46" s="7">
        <f>INDEX(dados!$A$1:$DH$158,MATCH($A46,dados!$A$1:$A$158,0),MATCH(M$6,dados!$A$6:$DH$6,0))</f>
        <v>53</v>
      </c>
      <c r="N46" s="28">
        <f>SUM(B46:M46)</f>
        <v>744.6</v>
      </c>
    </row>
    <row r="47" spans="1:14" ht="15.75" hidden="1" outlineLevel="1" thickBot="1" x14ac:dyDescent="0.3">
      <c r="A47" s="29" t="s">
        <v>6</v>
      </c>
      <c r="B47" s="5">
        <f>INDEX(dados!$A$1:$DH$158,MATCH($A47,dados!$A$1:$A$158,0),MATCH(B$6,dados!$A$6:$DH$6,0))</f>
        <v>0</v>
      </c>
      <c r="C47" s="5">
        <f>INDEX(dados!$A$1:$DH$158,MATCH($A47,dados!$A$1:$A$158,0),MATCH(C$6,dados!$A$6:$DH$6,0))</f>
        <v>0</v>
      </c>
      <c r="D47" s="5">
        <f>INDEX(dados!$A$1:$DH$158,MATCH($A47,dados!$A$1:$A$158,0),MATCH(D$6,dados!$A$6:$DH$6,0))</f>
        <v>0</v>
      </c>
      <c r="E47" s="5">
        <f>INDEX(dados!$A$1:$DH$158,MATCH($A47,dados!$A$1:$A$158,0),MATCH(E$6,dados!$A$6:$DH$6,0))</f>
        <v>0</v>
      </c>
      <c r="F47" s="5">
        <f>INDEX(dados!$A$1:$DH$158,MATCH($A47,dados!$A$1:$A$158,0),MATCH(F$6,dados!$A$6:$DH$6,0))</f>
        <v>0</v>
      </c>
      <c r="G47" s="5">
        <f>INDEX(dados!$A$1:$DH$158,MATCH($A47,dados!$A$1:$A$158,0),MATCH(G$6,dados!$A$6:$DH$6,0))</f>
        <v>1380</v>
      </c>
      <c r="H47" s="5">
        <f>INDEX(dados!$A$1:$DH$158,MATCH($A47,dados!$A$1:$A$158,0),MATCH(H$6,dados!$A$6:$DH$6,0))</f>
        <v>0</v>
      </c>
      <c r="I47" s="5">
        <f>INDEX(dados!$A$1:$DH$158,MATCH($A47,dados!$A$1:$A$158,0),MATCH(I$6,dados!$A$6:$DH$6,0))</f>
        <v>0</v>
      </c>
      <c r="J47" s="5">
        <f>INDEX(dados!$A$1:$DH$158,MATCH($A47,dados!$A$1:$A$158,0),MATCH(J$6,dados!$A$6:$DH$6,0))</f>
        <v>0</v>
      </c>
      <c r="K47" s="5">
        <f>INDEX(dados!$A$1:$DH$158,MATCH($A47,dados!$A$1:$A$158,0),MATCH(K$6,dados!$A$6:$DH$6,0))</f>
        <v>0</v>
      </c>
      <c r="L47" s="5">
        <f>INDEX(dados!$A$1:$DH$158,MATCH($A47,dados!$A$1:$A$158,0),MATCH(L$6,dados!$A$6:$DH$6,0))</f>
        <v>0</v>
      </c>
      <c r="M47" s="5">
        <f>INDEX(dados!$A$1:$DH$158,MATCH($A47,dados!$A$1:$A$158,0),MATCH(M$6,dados!$A$6:$DH$6,0))</f>
        <v>0</v>
      </c>
      <c r="N47" s="28">
        <f>SUM(B47:M47)</f>
        <v>1380</v>
      </c>
    </row>
    <row r="48" spans="1:14" ht="15.75" hidden="1" outlineLevel="1" thickBot="1" x14ac:dyDescent="0.3">
      <c r="A48" s="29" t="s">
        <v>57</v>
      </c>
      <c r="B48" s="5">
        <f>INDEX(dados!$A$1:$DH$158,MATCH($A48,dados!$A$1:$A$158,0),MATCH(B$6,dados!$A$6:$DH$6,0))</f>
        <v>115.68</v>
      </c>
      <c r="C48" s="5">
        <f>INDEX(dados!$A$1:$DH$158,MATCH($A48,dados!$A$1:$A$158,0),MATCH(C$6,dados!$A$6:$DH$6,0))</f>
        <v>37.76</v>
      </c>
      <c r="D48" s="5">
        <f>INDEX(dados!$A$1:$DH$158,MATCH($A48,dados!$A$1:$A$158,0),MATCH(D$6,dados!$A$6:$DH$6,0))</f>
        <v>72.78</v>
      </c>
      <c r="E48" s="5">
        <f>INDEX(dados!$A$1:$DH$158,MATCH($A48,dados!$A$1:$A$158,0),MATCH(E$6,dados!$A$6:$DH$6,0))</f>
        <v>92.18</v>
      </c>
      <c r="F48" s="5">
        <f>INDEX(dados!$A$1:$DH$158,MATCH($A48,dados!$A$1:$A$158,0),MATCH(F$6,dados!$A$6:$DH$6,0))</f>
        <v>42.55</v>
      </c>
      <c r="G48" s="5">
        <f>INDEX(dados!$A$1:$DH$158,MATCH($A48,dados!$A$1:$A$158,0),MATCH(G$6,dados!$A$6:$DH$6,0))</f>
        <v>73.989999999999995</v>
      </c>
      <c r="H48" s="5">
        <f>INDEX(dados!$A$1:$DH$158,MATCH($A48,dados!$A$1:$A$158,0),MATCH(H$6,dados!$A$6:$DH$6,0))</f>
        <v>40.98</v>
      </c>
      <c r="I48" s="5">
        <f>INDEX(dados!$A$1:$DH$158,MATCH($A48,dados!$A$1:$A$158,0),MATCH(I$6,dados!$A$6:$DH$6,0))</f>
        <v>93.53</v>
      </c>
      <c r="J48" s="5">
        <f>INDEX(dados!$A$1:$DH$158,MATCH($A48,dados!$A$1:$A$158,0),MATCH(J$6,dados!$A$6:$DH$6,0))</f>
        <v>391.04</v>
      </c>
      <c r="K48" s="5">
        <f>INDEX(dados!$A$1:$DH$158,MATCH($A48,dados!$A$1:$A$158,0),MATCH(K$6,dados!$A$6:$DH$6,0))</f>
        <v>75.94</v>
      </c>
      <c r="L48" s="5">
        <f>INDEX(dados!$A$1:$DH$158,MATCH($A48,dados!$A$1:$A$158,0),MATCH(L$6,dados!$A$6:$DH$6,0))</f>
        <v>18.66</v>
      </c>
      <c r="M48" s="5">
        <f>INDEX(dados!$A$1:$DH$158,MATCH($A48,dados!$A$1:$A$158,0),MATCH(M$6,dados!$A$6:$DH$6,0))</f>
        <v>33.22</v>
      </c>
      <c r="N48" s="28">
        <f>SUM(B48:M48)</f>
        <v>1088.3100000000002</v>
      </c>
    </row>
    <row r="49" spans="1:14" ht="15.75" hidden="1" outlineLevel="1" thickBot="1" x14ac:dyDescent="0.3">
      <c r="A49" s="29" t="s">
        <v>58</v>
      </c>
      <c r="B49" s="5">
        <f>INDEX(dados!$A$1:$DH$158,MATCH($A49,dados!$A$1:$A$158,0),MATCH(B$6,dados!$A$6:$DH$6,0))</f>
        <v>0</v>
      </c>
      <c r="C49" s="5">
        <f>INDEX(dados!$A$1:$DH$158,MATCH($A49,dados!$A$1:$A$158,0),MATCH(C$6,dados!$A$6:$DH$6,0))</f>
        <v>0</v>
      </c>
      <c r="D49" s="5">
        <f>INDEX(dados!$A$1:$DH$158,MATCH($A49,dados!$A$1:$A$158,0),MATCH(D$6,dados!$A$6:$DH$6,0))</f>
        <v>0</v>
      </c>
      <c r="E49" s="5">
        <f>INDEX(dados!$A$1:$DH$158,MATCH($A49,dados!$A$1:$A$158,0),MATCH(E$6,dados!$A$6:$DH$6,0))</f>
        <v>0</v>
      </c>
      <c r="F49" s="5">
        <f>INDEX(dados!$A$1:$DH$158,MATCH($A49,dados!$A$1:$A$158,0),MATCH(F$6,dados!$A$6:$DH$6,0))</f>
        <v>0</v>
      </c>
      <c r="G49" s="5">
        <f>INDEX(dados!$A$1:$DH$158,MATCH($A49,dados!$A$1:$A$158,0),MATCH(G$6,dados!$A$6:$DH$6,0))</f>
        <v>0</v>
      </c>
      <c r="H49" s="5">
        <f>INDEX(dados!$A$1:$DH$158,MATCH($A49,dados!$A$1:$A$158,0),MATCH(H$6,dados!$A$6:$DH$6,0))</f>
        <v>0</v>
      </c>
      <c r="I49" s="5">
        <f>INDEX(dados!$A$1:$DH$158,MATCH($A49,dados!$A$1:$A$158,0),MATCH(I$6,dados!$A$6:$DH$6,0))</f>
        <v>0</v>
      </c>
      <c r="J49" s="5">
        <f>INDEX(dados!$A$1:$DH$158,MATCH($A49,dados!$A$1:$A$158,0),MATCH(J$6,dados!$A$6:$DH$6,0))</f>
        <v>0</v>
      </c>
      <c r="K49" s="5">
        <f>INDEX(dados!$A$1:$DH$158,MATCH($A49,dados!$A$1:$A$158,0),MATCH(K$6,dados!$A$6:$DH$6,0))</f>
        <v>0</v>
      </c>
      <c r="L49" s="5">
        <f>INDEX(dados!$A$1:$DH$158,MATCH($A49,dados!$A$1:$A$158,0),MATCH(L$6,dados!$A$6:$DH$6,0))</f>
        <v>0</v>
      </c>
      <c r="M49" s="5">
        <f>INDEX(dados!$A$1:$DH$158,MATCH($A49,dados!$A$1:$A$158,0),MATCH(M$6,dados!$A$6:$DH$6,0))</f>
        <v>0</v>
      </c>
      <c r="N49" s="28">
        <f>SUM(B49:M49)</f>
        <v>0</v>
      </c>
    </row>
    <row r="50" spans="1:14" ht="15.75" hidden="1" outlineLevel="1" thickBot="1" x14ac:dyDescent="0.3">
      <c r="A50" s="30" t="s">
        <v>59</v>
      </c>
      <c r="B50" s="6">
        <f>INDEX(dados!$A$1:$DH$158,MATCH($A50,dados!$A$1:$A$158,0),MATCH(B$6,dados!$A$6:$DH$6,0))</f>
        <v>29.7</v>
      </c>
      <c r="C50" s="6">
        <f>INDEX(dados!$A$1:$DH$158,MATCH($A50,dados!$A$1:$A$158,0),MATCH(C$6,dados!$A$6:$DH$6,0))</f>
        <v>29.7</v>
      </c>
      <c r="D50" s="6">
        <f>INDEX(dados!$A$1:$DH$158,MATCH($A50,dados!$A$1:$A$158,0),MATCH(D$6,dados!$A$6:$DH$6,0))</f>
        <v>79.8</v>
      </c>
      <c r="E50" s="6">
        <f>INDEX(dados!$A$1:$DH$158,MATCH($A50,dados!$A$1:$A$158,0),MATCH(E$6,dados!$A$6:$DH$6,0))</f>
        <v>34.32</v>
      </c>
      <c r="F50" s="6">
        <f>INDEX(dados!$A$1:$DH$158,MATCH($A50,dados!$A$1:$A$158,0),MATCH(F$6,dados!$A$6:$DH$6,0))</f>
        <v>39.69</v>
      </c>
      <c r="G50" s="6">
        <f>INDEX(dados!$A$1:$DH$158,MATCH($A50,dados!$A$1:$A$158,0),MATCH(G$6,dados!$A$6:$DH$6,0))</f>
        <v>35.19</v>
      </c>
      <c r="H50" s="6">
        <f>INDEX(dados!$A$1:$DH$158,MATCH($A50,dados!$A$1:$A$158,0),MATCH(H$6,dados!$A$6:$DH$6,0))</f>
        <v>31.95</v>
      </c>
      <c r="I50" s="6">
        <f>INDEX(dados!$A$1:$DH$158,MATCH($A50,dados!$A$1:$A$158,0),MATCH(I$6,dados!$A$6:$DH$6,0))</f>
        <v>31.95</v>
      </c>
      <c r="J50" s="6">
        <f>INDEX(dados!$A$1:$DH$158,MATCH($A50,dados!$A$1:$A$158,0),MATCH(J$6,dados!$A$6:$DH$6,0))</f>
        <v>47.75</v>
      </c>
      <c r="K50" s="6">
        <f>INDEX(dados!$A$1:$DH$158,MATCH($A50,dados!$A$1:$A$158,0),MATCH(K$6,dados!$A$6:$DH$6,0))</f>
        <v>33.15</v>
      </c>
      <c r="L50" s="6">
        <f>INDEX(dados!$A$1:$DH$158,MATCH($A50,dados!$A$1:$A$158,0),MATCH(L$6,dados!$A$6:$DH$6,0))</f>
        <v>33.15</v>
      </c>
      <c r="M50" s="6">
        <f>INDEX(dados!$A$1:$DH$158,MATCH($A50,dados!$A$1:$A$158,0),MATCH(M$6,dados!$A$6:$DH$6,0))</f>
        <v>33.15</v>
      </c>
      <c r="N50" s="28">
        <f>SUM(B50:M50)</f>
        <v>459.49999999999989</v>
      </c>
    </row>
    <row r="51" spans="1:14" ht="15.75" collapsed="1" thickBot="1" x14ac:dyDescent="0.3">
      <c r="A51" s="8" t="s">
        <v>60</v>
      </c>
      <c r="B51" s="9">
        <f>SUBTOTAL(9,B46:B50)</f>
        <v>168.38</v>
      </c>
      <c r="C51" s="9">
        <f t="shared" ref="C51:N51" si="8">SUBTOTAL(9,C46:C50)</f>
        <v>90.46</v>
      </c>
      <c r="D51" s="9">
        <f t="shared" si="8"/>
        <v>240.82999999999998</v>
      </c>
      <c r="E51" s="9">
        <f t="shared" si="8"/>
        <v>214.75</v>
      </c>
      <c r="F51" s="9">
        <f t="shared" si="8"/>
        <v>170.49</v>
      </c>
      <c r="G51" s="9">
        <f t="shared" si="8"/>
        <v>1554.43</v>
      </c>
      <c r="H51" s="9">
        <f t="shared" si="8"/>
        <v>72.929999999999993</v>
      </c>
      <c r="I51" s="9">
        <f t="shared" si="8"/>
        <v>158.1</v>
      </c>
      <c r="J51" s="9">
        <f t="shared" si="8"/>
        <v>471.41</v>
      </c>
      <c r="K51" s="9">
        <f t="shared" si="8"/>
        <v>273.70999999999998</v>
      </c>
      <c r="L51" s="9">
        <f t="shared" si="8"/>
        <v>137.54999999999998</v>
      </c>
      <c r="M51" s="9">
        <f t="shared" si="8"/>
        <v>119.37</v>
      </c>
      <c r="N51" s="9">
        <f t="shared" si="8"/>
        <v>3672.41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7" t="s">
        <v>62</v>
      </c>
      <c r="B53" s="7">
        <f>INDEX(dados!$A$1:$DH$158,MATCH($A53,dados!$A$1:$A$158,0),MATCH(B$6,dados!$A$6:$DH$6,0))</f>
        <v>0</v>
      </c>
      <c r="C53" s="7">
        <f>INDEX(dados!$A$1:$DH$158,MATCH($A53,dados!$A$1:$A$158,0),MATCH(C$6,dados!$A$6:$DH$6,0))</f>
        <v>0</v>
      </c>
      <c r="D53" s="7">
        <f>INDEX(dados!$A$1:$DH$158,MATCH($A53,dados!$A$1:$A$158,0),MATCH(D$6,dados!$A$6:$DH$6,0))</f>
        <v>0</v>
      </c>
      <c r="E53" s="7">
        <f>INDEX(dados!$A$1:$DH$158,MATCH($A53,dados!$A$1:$A$158,0),MATCH(E$6,dados!$A$6:$DH$6,0))</f>
        <v>0</v>
      </c>
      <c r="F53" s="7">
        <f>INDEX(dados!$A$1:$DH$158,MATCH($A53,dados!$A$1:$A$158,0),MATCH(F$6,dados!$A$6:$DH$6,0))</f>
        <v>0</v>
      </c>
      <c r="G53" s="7">
        <f>INDEX(dados!$A$1:$DH$158,MATCH($A53,dados!$A$1:$A$158,0),MATCH(G$6,dados!$A$6:$DH$6,0))</f>
        <v>0</v>
      </c>
      <c r="H53" s="7">
        <f>INDEX(dados!$A$1:$DH$158,MATCH($A53,dados!$A$1:$A$158,0),MATCH(H$6,dados!$A$6:$DH$6,0))</f>
        <v>0</v>
      </c>
      <c r="I53" s="7">
        <f>INDEX(dados!$A$1:$DH$158,MATCH($A53,dados!$A$1:$A$158,0),MATCH(I$6,dados!$A$6:$DH$6,0))</f>
        <v>0</v>
      </c>
      <c r="J53" s="7">
        <f>INDEX(dados!$A$1:$DH$158,MATCH($A53,dados!$A$1:$A$158,0),MATCH(J$6,dados!$A$6:$DH$6,0))</f>
        <v>0</v>
      </c>
      <c r="K53" s="7">
        <f>INDEX(dados!$A$1:$DH$158,MATCH($A53,dados!$A$1:$A$158,0),MATCH(K$6,dados!$A$6:$DH$6,0))</f>
        <v>0</v>
      </c>
      <c r="L53" s="7">
        <f>INDEX(dados!$A$1:$DH$158,MATCH($A53,dados!$A$1:$A$158,0),MATCH(L$6,dados!$A$6:$DH$6,0))</f>
        <v>0</v>
      </c>
      <c r="M53" s="7">
        <f>INDEX(dados!$A$1:$DH$158,MATCH($A53,dados!$A$1:$A$158,0),MATCH(M$6,dados!$A$6:$DH$6,0))</f>
        <v>0</v>
      </c>
      <c r="N53" s="28">
        <f t="shared" ref="N53:N61" si="9">SUM(B53:M53)</f>
        <v>0</v>
      </c>
    </row>
    <row r="54" spans="1:14" ht="15.75" hidden="1" outlineLevel="1" thickBot="1" x14ac:dyDescent="0.3">
      <c r="A54" s="29" t="s">
        <v>63</v>
      </c>
      <c r="B54" s="5">
        <f>INDEX(dados!$A$1:$DH$158,MATCH($A54,dados!$A$1:$A$158,0),MATCH(B$6,dados!$A$6:$DH$6,0))</f>
        <v>0</v>
      </c>
      <c r="C54" s="5">
        <f>INDEX(dados!$A$1:$DH$158,MATCH($A54,dados!$A$1:$A$158,0),MATCH(C$6,dados!$A$6:$DH$6,0))</f>
        <v>0</v>
      </c>
      <c r="D54" s="5">
        <f>INDEX(dados!$A$1:$DH$158,MATCH($A54,dados!$A$1:$A$158,0),MATCH(D$6,dados!$A$6:$DH$6,0))</f>
        <v>0</v>
      </c>
      <c r="E54" s="5">
        <f>INDEX(dados!$A$1:$DH$158,MATCH($A54,dados!$A$1:$A$158,0),MATCH(E$6,dados!$A$6:$DH$6,0))</f>
        <v>0</v>
      </c>
      <c r="F54" s="5">
        <f>INDEX(dados!$A$1:$DH$158,MATCH($A54,dados!$A$1:$A$158,0),MATCH(F$6,dados!$A$6:$DH$6,0))</f>
        <v>0</v>
      </c>
      <c r="G54" s="5">
        <f>INDEX(dados!$A$1:$DH$158,MATCH($A54,dados!$A$1:$A$158,0),MATCH(G$6,dados!$A$6:$DH$6,0))</f>
        <v>0</v>
      </c>
      <c r="H54" s="5">
        <f>INDEX(dados!$A$1:$DH$158,MATCH($A54,dados!$A$1:$A$158,0),MATCH(H$6,dados!$A$6:$DH$6,0))</f>
        <v>0</v>
      </c>
      <c r="I54" s="5">
        <f>INDEX(dados!$A$1:$DH$158,MATCH($A54,dados!$A$1:$A$158,0),MATCH(I$6,dados!$A$6:$DH$6,0))</f>
        <v>0</v>
      </c>
      <c r="J54" s="5">
        <f>INDEX(dados!$A$1:$DH$158,MATCH($A54,dados!$A$1:$A$158,0),MATCH(J$6,dados!$A$6:$DH$6,0))</f>
        <v>0</v>
      </c>
      <c r="K54" s="5">
        <f>INDEX(dados!$A$1:$DH$158,MATCH($A54,dados!$A$1:$A$158,0),MATCH(K$6,dados!$A$6:$DH$6,0))</f>
        <v>0</v>
      </c>
      <c r="L54" s="5">
        <f>INDEX(dados!$A$1:$DH$158,MATCH($A54,dados!$A$1:$A$158,0),MATCH(L$6,dados!$A$6:$DH$6,0))</f>
        <v>325</v>
      </c>
      <c r="M54" s="5">
        <f>INDEX(dados!$A$1:$DH$158,MATCH($A54,dados!$A$1:$A$158,0),MATCH(M$6,dados!$A$6:$DH$6,0))</f>
        <v>0</v>
      </c>
      <c r="N54" s="28">
        <f t="shared" si="9"/>
        <v>325</v>
      </c>
    </row>
    <row r="55" spans="1:14" ht="15.75" hidden="1" outlineLevel="1" thickBot="1" x14ac:dyDescent="0.3">
      <c r="A55" s="29" t="s">
        <v>64</v>
      </c>
      <c r="B55" s="5">
        <f>INDEX(dados!$A$1:$DH$158,MATCH($A55,dados!$A$1:$A$158,0),MATCH(B$6,dados!$A$6:$DH$6,0))</f>
        <v>0</v>
      </c>
      <c r="C55" s="5">
        <f>INDEX(dados!$A$1:$DH$158,MATCH($A55,dados!$A$1:$A$158,0),MATCH(C$6,dados!$A$6:$DH$6,0))</f>
        <v>340</v>
      </c>
      <c r="D55" s="5">
        <f>INDEX(dados!$A$1:$DH$158,MATCH($A55,dados!$A$1:$A$158,0),MATCH(D$6,dados!$A$6:$DH$6,0))</f>
        <v>180</v>
      </c>
      <c r="E55" s="5">
        <f>INDEX(dados!$A$1:$DH$158,MATCH($A55,dados!$A$1:$A$158,0),MATCH(E$6,dados!$A$6:$DH$6,0))</f>
        <v>180</v>
      </c>
      <c r="F55" s="5">
        <f>INDEX(dados!$A$1:$DH$158,MATCH($A55,dados!$A$1:$A$158,0),MATCH(F$6,dados!$A$6:$DH$6,0))</f>
        <v>180</v>
      </c>
      <c r="G55" s="5">
        <f>INDEX(dados!$A$1:$DH$158,MATCH($A55,dados!$A$1:$A$158,0),MATCH(G$6,dados!$A$6:$DH$6,0))</f>
        <v>180</v>
      </c>
      <c r="H55" s="5">
        <f>INDEX(dados!$A$1:$DH$158,MATCH($A55,dados!$A$1:$A$158,0),MATCH(H$6,dados!$A$6:$DH$6,0))</f>
        <v>180</v>
      </c>
      <c r="I55" s="5">
        <f>INDEX(dados!$A$1:$DH$158,MATCH($A55,dados!$A$1:$A$158,0),MATCH(I$6,dados!$A$6:$DH$6,0))</f>
        <v>180</v>
      </c>
      <c r="J55" s="5">
        <f>INDEX(dados!$A$1:$DH$158,MATCH($A55,dados!$A$1:$A$158,0),MATCH(J$6,dados!$A$6:$DH$6,0))</f>
        <v>180</v>
      </c>
      <c r="K55" s="5">
        <f>INDEX(dados!$A$1:$DH$158,MATCH($A55,dados!$A$1:$A$158,0),MATCH(K$6,dados!$A$6:$DH$6,0))</f>
        <v>180</v>
      </c>
      <c r="L55" s="5">
        <f>INDEX(dados!$A$1:$DH$158,MATCH($A55,dados!$A$1:$A$158,0),MATCH(L$6,dados!$A$6:$DH$6,0))</f>
        <v>380</v>
      </c>
      <c r="M55" s="5">
        <f>INDEX(dados!$A$1:$DH$158,MATCH($A55,dados!$A$1:$A$158,0),MATCH(M$6,dados!$A$6:$DH$6,0))</f>
        <v>180</v>
      </c>
      <c r="N55" s="28">
        <f t="shared" si="9"/>
        <v>2340</v>
      </c>
    </row>
    <row r="56" spans="1:14" ht="15.75" hidden="1" outlineLevel="1" thickBot="1" x14ac:dyDescent="0.3">
      <c r="A56" s="29" t="s">
        <v>65</v>
      </c>
      <c r="B56" s="5">
        <f>INDEX(dados!$A$1:$DH$158,MATCH($A56,dados!$A$1:$A$158,0),MATCH(B$6,dados!$A$6:$DH$6,0))</f>
        <v>0</v>
      </c>
      <c r="C56" s="5">
        <f>INDEX(dados!$A$1:$DH$158,MATCH($A56,dados!$A$1:$A$158,0),MATCH(C$6,dados!$A$6:$DH$6,0))</f>
        <v>0</v>
      </c>
      <c r="D56" s="5">
        <f>INDEX(dados!$A$1:$DH$158,MATCH($A56,dados!$A$1:$A$158,0),MATCH(D$6,dados!$A$6:$DH$6,0))</f>
        <v>0</v>
      </c>
      <c r="E56" s="5">
        <f>INDEX(dados!$A$1:$DH$158,MATCH($A56,dados!$A$1:$A$158,0),MATCH(E$6,dados!$A$6:$DH$6,0))</f>
        <v>74</v>
      </c>
      <c r="F56" s="5">
        <f>INDEX(dados!$A$1:$DH$158,MATCH($A56,dados!$A$1:$A$158,0),MATCH(F$6,dados!$A$6:$DH$6,0))</f>
        <v>0</v>
      </c>
      <c r="G56" s="5">
        <f>INDEX(dados!$A$1:$DH$158,MATCH($A56,dados!$A$1:$A$158,0),MATCH(G$6,dados!$A$6:$DH$6,0))</f>
        <v>0</v>
      </c>
      <c r="H56" s="5">
        <f>INDEX(dados!$A$1:$DH$158,MATCH($A56,dados!$A$1:$A$158,0),MATCH(H$6,dados!$A$6:$DH$6,0))</f>
        <v>0</v>
      </c>
      <c r="I56" s="5">
        <f>INDEX(dados!$A$1:$DH$158,MATCH($A56,dados!$A$1:$A$158,0),MATCH(I$6,dados!$A$6:$DH$6,0))</f>
        <v>0</v>
      </c>
      <c r="J56" s="5">
        <f>INDEX(dados!$A$1:$DH$158,MATCH($A56,dados!$A$1:$A$158,0),MATCH(J$6,dados!$A$6:$DH$6,0))</f>
        <v>0</v>
      </c>
      <c r="K56" s="5">
        <f>INDEX(dados!$A$1:$DH$158,MATCH($A56,dados!$A$1:$A$158,0),MATCH(K$6,dados!$A$6:$DH$6,0))</f>
        <v>0</v>
      </c>
      <c r="L56" s="5">
        <f>INDEX(dados!$A$1:$DH$158,MATCH($A56,dados!$A$1:$A$158,0),MATCH(L$6,dados!$A$6:$DH$6,0))</f>
        <v>0</v>
      </c>
      <c r="M56" s="5">
        <f>INDEX(dados!$A$1:$DH$158,MATCH($A56,dados!$A$1:$A$158,0),MATCH(M$6,dados!$A$6:$DH$6,0))</f>
        <v>0</v>
      </c>
      <c r="N56" s="28">
        <f t="shared" si="9"/>
        <v>74</v>
      </c>
    </row>
    <row r="57" spans="1:14" ht="15.75" hidden="1" outlineLevel="1" thickBot="1" x14ac:dyDescent="0.3">
      <c r="A57" s="29" t="s">
        <v>66</v>
      </c>
      <c r="B57" s="5">
        <f>INDEX(dados!$A$1:$DH$158,MATCH($A57,dados!$A$1:$A$158,0),MATCH(B$6,dados!$A$6:$DH$6,0))</f>
        <v>150</v>
      </c>
      <c r="C57" s="5">
        <f>INDEX(dados!$A$1:$DH$158,MATCH($A57,dados!$A$1:$A$158,0),MATCH(C$6,dados!$A$6:$DH$6,0))</f>
        <v>150</v>
      </c>
      <c r="D57" s="5">
        <f>INDEX(dados!$A$1:$DH$158,MATCH($A57,dados!$A$1:$A$158,0),MATCH(D$6,dados!$A$6:$DH$6,0))</f>
        <v>150</v>
      </c>
      <c r="E57" s="5">
        <f>INDEX(dados!$A$1:$DH$158,MATCH($A57,dados!$A$1:$A$158,0),MATCH(E$6,dados!$A$6:$DH$6,0))</f>
        <v>150</v>
      </c>
      <c r="F57" s="5">
        <f>INDEX(dados!$A$1:$DH$158,MATCH($A57,dados!$A$1:$A$158,0),MATCH(F$6,dados!$A$6:$DH$6,0))</f>
        <v>150</v>
      </c>
      <c r="G57" s="5">
        <f>INDEX(dados!$A$1:$DH$158,MATCH($A57,dados!$A$1:$A$158,0),MATCH(G$6,dados!$A$6:$DH$6,0))</f>
        <v>150</v>
      </c>
      <c r="H57" s="5">
        <f>INDEX(dados!$A$1:$DH$158,MATCH($A57,dados!$A$1:$A$158,0),MATCH(H$6,dados!$A$6:$DH$6,0))</f>
        <v>150</v>
      </c>
      <c r="I57" s="5">
        <f>INDEX(dados!$A$1:$DH$158,MATCH($A57,dados!$A$1:$A$158,0),MATCH(I$6,dados!$A$6:$DH$6,0))</f>
        <v>150</v>
      </c>
      <c r="J57" s="5">
        <f>INDEX(dados!$A$1:$DH$158,MATCH($A57,dados!$A$1:$A$158,0),MATCH(J$6,dados!$A$6:$DH$6,0))</f>
        <v>150</v>
      </c>
      <c r="K57" s="5">
        <f>INDEX(dados!$A$1:$DH$158,MATCH($A57,dados!$A$1:$A$158,0),MATCH(K$6,dados!$A$6:$DH$6,0))</f>
        <v>157</v>
      </c>
      <c r="L57" s="5">
        <f>INDEX(dados!$A$1:$DH$158,MATCH($A57,dados!$A$1:$A$158,0),MATCH(L$6,dados!$A$6:$DH$6,0))</f>
        <v>0</v>
      </c>
      <c r="M57" s="5">
        <f>INDEX(dados!$A$1:$DH$158,MATCH($A57,dados!$A$1:$A$158,0),MATCH(M$6,dados!$A$6:$DH$6,0))</f>
        <v>0</v>
      </c>
      <c r="N57" s="28">
        <f t="shared" si="9"/>
        <v>1507</v>
      </c>
    </row>
    <row r="58" spans="1:14" ht="15.75" hidden="1" outlineLevel="1" thickBot="1" x14ac:dyDescent="0.3">
      <c r="A58" s="29" t="s">
        <v>67</v>
      </c>
      <c r="B58" s="5">
        <f>INDEX(dados!$A$1:$DH$158,MATCH($A58,dados!$A$1:$A$158,0),MATCH(B$6,dados!$A$6:$DH$6,0))</f>
        <v>0</v>
      </c>
      <c r="C58" s="5">
        <f>INDEX(dados!$A$1:$DH$158,MATCH($A58,dados!$A$1:$A$158,0),MATCH(C$6,dados!$A$6:$DH$6,0))</f>
        <v>0</v>
      </c>
      <c r="D58" s="5">
        <f>INDEX(dados!$A$1:$DH$158,MATCH($A58,dados!$A$1:$A$158,0),MATCH(D$6,dados!$A$6:$DH$6,0))</f>
        <v>142.46</v>
      </c>
      <c r="E58" s="5">
        <f>INDEX(dados!$A$1:$DH$158,MATCH($A58,dados!$A$1:$A$158,0),MATCH(E$6,dados!$A$6:$DH$6,0))</f>
        <v>39.9</v>
      </c>
      <c r="F58" s="5">
        <f>INDEX(dados!$A$1:$DH$158,MATCH($A58,dados!$A$1:$A$158,0),MATCH(F$6,dados!$A$6:$DH$6,0))</f>
        <v>0</v>
      </c>
      <c r="G58" s="5">
        <f>INDEX(dados!$A$1:$DH$158,MATCH($A58,dados!$A$1:$A$158,0),MATCH(G$6,dados!$A$6:$DH$6,0))</f>
        <v>0</v>
      </c>
      <c r="H58" s="5">
        <f>INDEX(dados!$A$1:$DH$158,MATCH($A58,dados!$A$1:$A$158,0),MATCH(H$6,dados!$A$6:$DH$6,0))</f>
        <v>0</v>
      </c>
      <c r="I58" s="5">
        <f>INDEX(dados!$A$1:$DH$158,MATCH($A58,dados!$A$1:$A$158,0),MATCH(I$6,dados!$A$6:$DH$6,0))</f>
        <v>0</v>
      </c>
      <c r="J58" s="5">
        <f>INDEX(dados!$A$1:$DH$158,MATCH($A58,dados!$A$1:$A$158,0),MATCH(J$6,dados!$A$6:$DH$6,0))</f>
        <v>0</v>
      </c>
      <c r="K58" s="5">
        <f>INDEX(dados!$A$1:$DH$158,MATCH($A58,dados!$A$1:$A$158,0),MATCH(K$6,dados!$A$6:$DH$6,0))</f>
        <v>0</v>
      </c>
      <c r="L58" s="5">
        <f>INDEX(dados!$A$1:$DH$158,MATCH($A58,dados!$A$1:$A$158,0),MATCH(L$6,dados!$A$6:$DH$6,0))</f>
        <v>0</v>
      </c>
      <c r="M58" s="5">
        <f>INDEX(dados!$A$1:$DH$158,MATCH($A58,dados!$A$1:$A$158,0),MATCH(M$6,dados!$A$6:$DH$6,0))</f>
        <v>0</v>
      </c>
      <c r="N58" s="28">
        <f t="shared" si="9"/>
        <v>182.36</v>
      </c>
    </row>
    <row r="59" spans="1:14" ht="15.75" hidden="1" outlineLevel="1" thickBot="1" x14ac:dyDescent="0.3">
      <c r="A59" s="29" t="s">
        <v>68</v>
      </c>
      <c r="B59" s="5">
        <f>INDEX(dados!$A$1:$DH$158,MATCH($A59,dados!$A$1:$A$158,0),MATCH(B$6,dados!$A$6:$DH$6,0))</f>
        <v>139.5</v>
      </c>
      <c r="C59" s="5">
        <f>INDEX(dados!$A$1:$DH$158,MATCH($A59,dados!$A$1:$A$158,0),MATCH(C$6,dados!$A$6:$DH$6,0))</f>
        <v>0</v>
      </c>
      <c r="D59" s="5">
        <f>INDEX(dados!$A$1:$DH$158,MATCH($A59,dados!$A$1:$A$158,0),MATCH(D$6,dados!$A$6:$DH$6,0))</f>
        <v>0</v>
      </c>
      <c r="E59" s="5">
        <f>INDEX(dados!$A$1:$DH$158,MATCH($A59,dados!$A$1:$A$158,0),MATCH(E$6,dados!$A$6:$DH$6,0))</f>
        <v>0</v>
      </c>
      <c r="F59" s="5">
        <f>INDEX(dados!$A$1:$DH$158,MATCH($A59,dados!$A$1:$A$158,0),MATCH(F$6,dados!$A$6:$DH$6,0))</f>
        <v>0</v>
      </c>
      <c r="G59" s="5">
        <f>INDEX(dados!$A$1:$DH$158,MATCH($A59,dados!$A$1:$A$158,0),MATCH(G$6,dados!$A$6:$DH$6,0))</f>
        <v>0</v>
      </c>
      <c r="H59" s="5">
        <f>INDEX(dados!$A$1:$DH$158,MATCH($A59,dados!$A$1:$A$158,0),MATCH(H$6,dados!$A$6:$DH$6,0))</f>
        <v>0</v>
      </c>
      <c r="I59" s="5">
        <f>INDEX(dados!$A$1:$DH$158,MATCH($A59,dados!$A$1:$A$158,0),MATCH(I$6,dados!$A$6:$DH$6,0))</f>
        <v>0</v>
      </c>
      <c r="J59" s="5">
        <f>INDEX(dados!$A$1:$DH$158,MATCH($A59,dados!$A$1:$A$158,0),MATCH(J$6,dados!$A$6:$DH$6,0))</f>
        <v>0</v>
      </c>
      <c r="K59" s="5">
        <f>INDEX(dados!$A$1:$DH$158,MATCH($A59,dados!$A$1:$A$158,0),MATCH(K$6,dados!$A$6:$DH$6,0))</f>
        <v>0</v>
      </c>
      <c r="L59" s="5">
        <f>INDEX(dados!$A$1:$DH$158,MATCH($A59,dados!$A$1:$A$158,0),MATCH(L$6,dados!$A$6:$DH$6,0))</f>
        <v>0</v>
      </c>
      <c r="M59" s="5">
        <f>INDEX(dados!$A$1:$DH$158,MATCH($A59,dados!$A$1:$A$158,0),MATCH(M$6,dados!$A$6:$DH$6,0))</f>
        <v>0</v>
      </c>
      <c r="N59" s="28">
        <f t="shared" si="9"/>
        <v>139.5</v>
      </c>
    </row>
    <row r="60" spans="1:14" ht="15.75" hidden="1" outlineLevel="1" thickBot="1" x14ac:dyDescent="0.3">
      <c r="A60" s="29" t="s">
        <v>69</v>
      </c>
      <c r="B60" s="5">
        <f>INDEX(dados!$A$1:$DH$158,MATCH($A60,dados!$A$1:$A$158,0),MATCH(B$6,dados!$A$6:$DH$6,0))</f>
        <v>40</v>
      </c>
      <c r="C60" s="5">
        <f>INDEX(dados!$A$1:$DH$158,MATCH($A60,dados!$A$1:$A$158,0),MATCH(C$6,dados!$A$6:$DH$6,0))</f>
        <v>0</v>
      </c>
      <c r="D60" s="5">
        <f>INDEX(dados!$A$1:$DH$158,MATCH($A60,dados!$A$1:$A$158,0),MATCH(D$6,dados!$A$6:$DH$6,0))</f>
        <v>0</v>
      </c>
      <c r="E60" s="5">
        <f>INDEX(dados!$A$1:$DH$158,MATCH($A60,dados!$A$1:$A$158,0),MATCH(E$6,dados!$A$6:$DH$6,0))</f>
        <v>0</v>
      </c>
      <c r="F60" s="5">
        <f>INDEX(dados!$A$1:$DH$158,MATCH($A60,dados!$A$1:$A$158,0),MATCH(F$6,dados!$A$6:$DH$6,0))</f>
        <v>0</v>
      </c>
      <c r="G60" s="5">
        <f>INDEX(dados!$A$1:$DH$158,MATCH($A60,dados!$A$1:$A$158,0),MATCH(G$6,dados!$A$6:$DH$6,0))</f>
        <v>0</v>
      </c>
      <c r="H60" s="5">
        <f>INDEX(dados!$A$1:$DH$158,MATCH($A60,dados!$A$1:$A$158,0),MATCH(H$6,dados!$A$6:$DH$6,0))</f>
        <v>0</v>
      </c>
      <c r="I60" s="5">
        <f>INDEX(dados!$A$1:$DH$158,MATCH($A60,dados!$A$1:$A$158,0),MATCH(I$6,dados!$A$6:$DH$6,0))</f>
        <v>0</v>
      </c>
      <c r="J60" s="5">
        <f>INDEX(dados!$A$1:$DH$158,MATCH($A60,dados!$A$1:$A$158,0),MATCH(J$6,dados!$A$6:$DH$6,0))</f>
        <v>0</v>
      </c>
      <c r="K60" s="5">
        <f>INDEX(dados!$A$1:$DH$158,MATCH($A60,dados!$A$1:$A$158,0),MATCH(K$6,dados!$A$6:$DH$6,0))</f>
        <v>0</v>
      </c>
      <c r="L60" s="5">
        <f>INDEX(dados!$A$1:$DH$158,MATCH($A60,dados!$A$1:$A$158,0),MATCH(L$6,dados!$A$6:$DH$6,0))</f>
        <v>0</v>
      </c>
      <c r="M60" s="5">
        <f>INDEX(dados!$A$1:$DH$158,MATCH($A60,dados!$A$1:$A$158,0),MATCH(M$6,dados!$A$6:$DH$6,0))</f>
        <v>0</v>
      </c>
      <c r="N60" s="28">
        <f t="shared" si="9"/>
        <v>40</v>
      </c>
    </row>
    <row r="61" spans="1:14" ht="15.75" hidden="1" outlineLevel="1" thickBot="1" x14ac:dyDescent="0.3">
      <c r="A61" s="30" t="s">
        <v>70</v>
      </c>
      <c r="B61" s="6">
        <f>INDEX(dados!$A$1:$DH$158,MATCH($A61,dados!$A$1:$A$158,0),MATCH(B$6,dados!$A$6:$DH$6,0))</f>
        <v>0</v>
      </c>
      <c r="C61" s="6">
        <f>INDEX(dados!$A$1:$DH$158,MATCH($A61,dados!$A$1:$A$158,0),MATCH(C$6,dados!$A$6:$DH$6,0))</f>
        <v>0</v>
      </c>
      <c r="D61" s="6">
        <f>INDEX(dados!$A$1:$DH$158,MATCH($A61,dados!$A$1:$A$158,0),MATCH(D$6,dados!$A$6:$DH$6,0))</f>
        <v>0</v>
      </c>
      <c r="E61" s="6">
        <f>INDEX(dados!$A$1:$DH$158,MATCH($A61,dados!$A$1:$A$158,0),MATCH(E$6,dados!$A$6:$DH$6,0))</f>
        <v>0</v>
      </c>
      <c r="F61" s="6">
        <f>INDEX(dados!$A$1:$DH$158,MATCH($A61,dados!$A$1:$A$158,0),MATCH(F$6,dados!$A$6:$DH$6,0))</f>
        <v>89.99</v>
      </c>
      <c r="G61" s="6">
        <f>INDEX(dados!$A$1:$DH$158,MATCH($A61,dados!$A$1:$A$158,0),MATCH(G$6,dados!$A$6:$DH$6,0))</f>
        <v>0</v>
      </c>
      <c r="H61" s="6">
        <f>INDEX(dados!$A$1:$DH$158,MATCH($A61,dados!$A$1:$A$158,0),MATCH(H$6,dados!$A$6:$DH$6,0))</f>
        <v>0</v>
      </c>
      <c r="I61" s="6">
        <f>INDEX(dados!$A$1:$DH$158,MATCH($A61,dados!$A$1:$A$158,0),MATCH(I$6,dados!$A$6:$DH$6,0))</f>
        <v>0</v>
      </c>
      <c r="J61" s="6">
        <f>INDEX(dados!$A$1:$DH$158,MATCH($A61,dados!$A$1:$A$158,0),MATCH(J$6,dados!$A$6:$DH$6,0))</f>
        <v>0</v>
      </c>
      <c r="K61" s="6">
        <f>INDEX(dados!$A$1:$DH$158,MATCH($A61,dados!$A$1:$A$158,0),MATCH(K$6,dados!$A$6:$DH$6,0))</f>
        <v>0</v>
      </c>
      <c r="L61" s="6">
        <f>INDEX(dados!$A$1:$DH$158,MATCH($A61,dados!$A$1:$A$158,0),MATCH(L$6,dados!$A$6:$DH$6,0))</f>
        <v>0</v>
      </c>
      <c r="M61" s="6">
        <f>INDEX(dados!$A$1:$DH$158,MATCH($A61,dados!$A$1:$A$158,0),MATCH(M$6,dados!$A$6:$DH$6,0))</f>
        <v>0</v>
      </c>
      <c r="N61" s="28">
        <f t="shared" si="9"/>
        <v>89.99</v>
      </c>
    </row>
    <row r="62" spans="1:14" ht="15.75" collapsed="1" thickBot="1" x14ac:dyDescent="0.3">
      <c r="A62" s="8" t="s">
        <v>71</v>
      </c>
      <c r="B62" s="9">
        <f>SUBTOTAL(9,B53:B61)</f>
        <v>329.5</v>
      </c>
      <c r="C62" s="9">
        <f t="shared" ref="C62:N62" si="10">SUBTOTAL(9,C53:C61)</f>
        <v>490</v>
      </c>
      <c r="D62" s="9">
        <f t="shared" si="10"/>
        <v>472.46000000000004</v>
      </c>
      <c r="E62" s="9">
        <f t="shared" si="10"/>
        <v>443.9</v>
      </c>
      <c r="F62" s="9">
        <f t="shared" si="10"/>
        <v>419.99</v>
      </c>
      <c r="G62" s="9">
        <f t="shared" si="10"/>
        <v>330</v>
      </c>
      <c r="H62" s="9">
        <f t="shared" si="10"/>
        <v>330</v>
      </c>
      <c r="I62" s="9">
        <f t="shared" si="10"/>
        <v>330</v>
      </c>
      <c r="J62" s="9">
        <f t="shared" si="10"/>
        <v>330</v>
      </c>
      <c r="K62" s="9">
        <f t="shared" si="10"/>
        <v>337</v>
      </c>
      <c r="L62" s="9">
        <f t="shared" si="10"/>
        <v>705</v>
      </c>
      <c r="M62" s="9">
        <f t="shared" si="10"/>
        <v>180</v>
      </c>
      <c r="N62" s="9">
        <f t="shared" si="10"/>
        <v>4697.8499999999995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7" t="s">
        <v>73</v>
      </c>
      <c r="B64" s="7">
        <f>INDEX(dados!$A$1:$DH$158,MATCH($A64,dados!$A$1:$A$158,0),MATCH(B$6,dados!$A$6:$DH$6,0))</f>
        <v>0</v>
      </c>
      <c r="C64" s="7">
        <f>INDEX(dados!$A$1:$DH$158,MATCH($A64,dados!$A$1:$A$158,0),MATCH(C$6,dados!$A$6:$DH$6,0))</f>
        <v>0</v>
      </c>
      <c r="D64" s="7">
        <f>INDEX(dados!$A$1:$DH$158,MATCH($A64,dados!$A$1:$A$158,0),MATCH(D$6,dados!$A$6:$DH$6,0))</f>
        <v>0</v>
      </c>
      <c r="E64" s="7">
        <f>INDEX(dados!$A$1:$DH$158,MATCH($A64,dados!$A$1:$A$158,0),MATCH(E$6,dados!$A$6:$DH$6,0))</f>
        <v>0</v>
      </c>
      <c r="F64" s="7">
        <f>INDEX(dados!$A$1:$DH$158,MATCH($A64,dados!$A$1:$A$158,0),MATCH(F$6,dados!$A$6:$DH$6,0))</f>
        <v>0</v>
      </c>
      <c r="G64" s="7">
        <f>INDEX(dados!$A$1:$DH$158,MATCH($A64,dados!$A$1:$A$158,0),MATCH(G$6,dados!$A$6:$DH$6,0))</f>
        <v>0</v>
      </c>
      <c r="H64" s="7">
        <f>INDEX(dados!$A$1:$DH$158,MATCH($A64,dados!$A$1:$A$158,0),MATCH(H$6,dados!$A$6:$DH$6,0))</f>
        <v>0</v>
      </c>
      <c r="I64" s="7">
        <f>INDEX(dados!$A$1:$DH$158,MATCH($A64,dados!$A$1:$A$158,0),MATCH(I$6,dados!$A$6:$DH$6,0))</f>
        <v>0</v>
      </c>
      <c r="J64" s="7">
        <f>INDEX(dados!$A$1:$DH$158,MATCH($A64,dados!$A$1:$A$158,0),MATCH(J$6,dados!$A$6:$DH$6,0))</f>
        <v>0</v>
      </c>
      <c r="K64" s="7">
        <f>INDEX(dados!$A$1:$DH$158,MATCH($A64,dados!$A$1:$A$158,0),MATCH(K$6,dados!$A$6:$DH$6,0))</f>
        <v>0</v>
      </c>
      <c r="L64" s="7">
        <f>INDEX(dados!$A$1:$DH$158,MATCH($A64,dados!$A$1:$A$158,0),MATCH(L$6,dados!$A$6:$DH$6,0))</f>
        <v>0</v>
      </c>
      <c r="M64" s="7">
        <f>INDEX(dados!$A$1:$DH$158,MATCH($A64,dados!$A$1:$A$158,0),MATCH(M$6,dados!$A$6:$DH$6,0))</f>
        <v>0</v>
      </c>
      <c r="N64" s="28">
        <f t="shared" ref="N64:N74" si="11">SUM(B64:M64)</f>
        <v>0</v>
      </c>
    </row>
    <row r="65" spans="1:14" ht="15.75" hidden="1" outlineLevel="1" thickBot="1" x14ac:dyDescent="0.3">
      <c r="A65" s="29" t="s">
        <v>74</v>
      </c>
      <c r="B65" s="5">
        <f>INDEX(dados!$A$1:$DH$158,MATCH($A65,dados!$A$1:$A$158,0),MATCH(B$6,dados!$A$6:$DH$6,0))</f>
        <v>0</v>
      </c>
      <c r="C65" s="5">
        <f>INDEX(dados!$A$1:$DH$158,MATCH($A65,dados!$A$1:$A$158,0),MATCH(C$6,dados!$A$6:$DH$6,0))</f>
        <v>50</v>
      </c>
      <c r="D65" s="5">
        <f>INDEX(dados!$A$1:$DH$158,MATCH($A65,dados!$A$1:$A$158,0),MATCH(D$6,dados!$A$6:$DH$6,0))</f>
        <v>0</v>
      </c>
      <c r="E65" s="5">
        <f>INDEX(dados!$A$1:$DH$158,MATCH($A65,dados!$A$1:$A$158,0),MATCH(E$6,dados!$A$6:$DH$6,0))</f>
        <v>115</v>
      </c>
      <c r="F65" s="5">
        <f>INDEX(dados!$A$1:$DH$158,MATCH($A65,dados!$A$1:$A$158,0),MATCH(F$6,dados!$A$6:$DH$6,0))</f>
        <v>0</v>
      </c>
      <c r="G65" s="5">
        <f>INDEX(dados!$A$1:$DH$158,MATCH($A65,dados!$A$1:$A$158,0),MATCH(G$6,dados!$A$6:$DH$6,0))</f>
        <v>0</v>
      </c>
      <c r="H65" s="5">
        <f>INDEX(dados!$A$1:$DH$158,MATCH($A65,dados!$A$1:$A$158,0),MATCH(H$6,dados!$A$6:$DH$6,0))</f>
        <v>0</v>
      </c>
      <c r="I65" s="5">
        <f>INDEX(dados!$A$1:$DH$158,MATCH($A65,dados!$A$1:$A$158,0),MATCH(I$6,dados!$A$6:$DH$6,0))</f>
        <v>0</v>
      </c>
      <c r="J65" s="5">
        <f>INDEX(dados!$A$1:$DH$158,MATCH($A65,dados!$A$1:$A$158,0),MATCH(J$6,dados!$A$6:$DH$6,0))</f>
        <v>0</v>
      </c>
      <c r="K65" s="5">
        <f>INDEX(dados!$A$1:$DH$158,MATCH($A65,dados!$A$1:$A$158,0),MATCH(K$6,dados!$A$6:$DH$6,0))</f>
        <v>0</v>
      </c>
      <c r="L65" s="5">
        <f>INDEX(dados!$A$1:$DH$158,MATCH($A65,dados!$A$1:$A$158,0),MATCH(L$6,dados!$A$6:$DH$6,0))</f>
        <v>0</v>
      </c>
      <c r="M65" s="5">
        <f>INDEX(dados!$A$1:$DH$158,MATCH($A65,dados!$A$1:$A$158,0),MATCH(M$6,dados!$A$6:$DH$6,0))</f>
        <v>0</v>
      </c>
      <c r="N65" s="28">
        <f t="shared" si="11"/>
        <v>165</v>
      </c>
    </row>
    <row r="66" spans="1:14" ht="15.75" hidden="1" outlineLevel="1" thickBot="1" x14ac:dyDescent="0.3">
      <c r="A66" s="29" t="s">
        <v>75</v>
      </c>
      <c r="B66" s="5">
        <f>INDEX(dados!$A$1:$DH$158,MATCH($A66,dados!$A$1:$A$158,0),MATCH(B$6,dados!$A$6:$DH$6,0))</f>
        <v>350</v>
      </c>
      <c r="C66" s="5">
        <f>INDEX(dados!$A$1:$DH$158,MATCH($A66,dados!$A$1:$A$158,0),MATCH(C$6,dados!$A$6:$DH$6,0))</f>
        <v>350</v>
      </c>
      <c r="D66" s="5">
        <f>INDEX(dados!$A$1:$DH$158,MATCH($A66,dados!$A$1:$A$158,0),MATCH(D$6,dados!$A$6:$DH$6,0))</f>
        <v>350</v>
      </c>
      <c r="E66" s="5">
        <f>INDEX(dados!$A$1:$DH$158,MATCH($A66,dados!$A$1:$A$158,0),MATCH(E$6,dados!$A$6:$DH$6,0))</f>
        <v>0</v>
      </c>
      <c r="F66" s="5">
        <f>INDEX(dados!$A$1:$DH$158,MATCH($A66,dados!$A$1:$A$158,0),MATCH(F$6,dados!$A$6:$DH$6,0))</f>
        <v>0</v>
      </c>
      <c r="G66" s="5">
        <f>INDEX(dados!$A$1:$DH$158,MATCH($A66,dados!$A$1:$A$158,0),MATCH(G$6,dados!$A$6:$DH$6,0))</f>
        <v>0</v>
      </c>
      <c r="H66" s="5">
        <f>INDEX(dados!$A$1:$DH$158,MATCH($A66,dados!$A$1:$A$158,0),MATCH(H$6,dados!$A$6:$DH$6,0))</f>
        <v>0</v>
      </c>
      <c r="I66" s="5">
        <f>INDEX(dados!$A$1:$DH$158,MATCH($A66,dados!$A$1:$A$158,0),MATCH(I$6,dados!$A$6:$DH$6,0))</f>
        <v>0</v>
      </c>
      <c r="J66" s="5">
        <f>INDEX(dados!$A$1:$DH$158,MATCH($A66,dados!$A$1:$A$158,0),MATCH(J$6,dados!$A$6:$DH$6,0))</f>
        <v>0</v>
      </c>
      <c r="K66" s="5">
        <f>INDEX(dados!$A$1:$DH$158,MATCH($A66,dados!$A$1:$A$158,0),MATCH(K$6,dados!$A$6:$DH$6,0))</f>
        <v>0</v>
      </c>
      <c r="L66" s="5">
        <f>INDEX(dados!$A$1:$DH$158,MATCH($A66,dados!$A$1:$A$158,0),MATCH(L$6,dados!$A$6:$DH$6,0))</f>
        <v>0</v>
      </c>
      <c r="M66" s="5">
        <f>INDEX(dados!$A$1:$DH$158,MATCH($A66,dados!$A$1:$A$158,0),MATCH(M$6,dados!$A$6:$DH$6,0))</f>
        <v>0</v>
      </c>
      <c r="N66" s="28">
        <f t="shared" si="11"/>
        <v>1050</v>
      </c>
    </row>
    <row r="67" spans="1:14" ht="15.75" hidden="1" outlineLevel="1" thickBot="1" x14ac:dyDescent="0.3">
      <c r="A67" s="29" t="s">
        <v>76</v>
      </c>
      <c r="B67" s="5">
        <f>INDEX(dados!$A$1:$DH$158,MATCH($A67,dados!$A$1:$A$158,0),MATCH(B$6,dados!$A$6:$DH$6,0))</f>
        <v>60</v>
      </c>
      <c r="C67" s="5">
        <f>INDEX(dados!$A$1:$DH$158,MATCH($A67,dados!$A$1:$A$158,0),MATCH(C$6,dados!$A$6:$DH$6,0))</f>
        <v>60</v>
      </c>
      <c r="D67" s="5">
        <f>INDEX(dados!$A$1:$DH$158,MATCH($A67,dados!$A$1:$A$158,0),MATCH(D$6,dados!$A$6:$DH$6,0))</f>
        <v>60</v>
      </c>
      <c r="E67" s="5">
        <f>INDEX(dados!$A$1:$DH$158,MATCH($A67,dados!$A$1:$A$158,0),MATCH(E$6,dados!$A$6:$DH$6,0))</f>
        <v>60</v>
      </c>
      <c r="F67" s="5">
        <f>INDEX(dados!$A$1:$DH$158,MATCH($A67,dados!$A$1:$A$158,0),MATCH(F$6,dados!$A$6:$DH$6,0))</f>
        <v>49.99</v>
      </c>
      <c r="G67" s="5">
        <f>INDEX(dados!$A$1:$DH$158,MATCH($A67,dados!$A$1:$A$158,0),MATCH(G$6,dados!$A$6:$DH$6,0))</f>
        <v>49.99</v>
      </c>
      <c r="H67" s="5">
        <f>INDEX(dados!$A$1:$DH$158,MATCH($A67,dados!$A$1:$A$158,0),MATCH(H$6,dados!$A$6:$DH$6,0))</f>
        <v>64.989999999999995</v>
      </c>
      <c r="I67" s="5">
        <f>INDEX(dados!$A$1:$DH$158,MATCH($A67,dados!$A$1:$A$158,0),MATCH(I$6,dados!$A$6:$DH$6,0))</f>
        <v>0</v>
      </c>
      <c r="J67" s="5">
        <f>INDEX(dados!$A$1:$DH$158,MATCH($A67,dados!$A$1:$A$158,0),MATCH(J$6,dados!$A$6:$DH$6,0))</f>
        <v>0</v>
      </c>
      <c r="K67" s="5">
        <f>INDEX(dados!$A$1:$DH$158,MATCH($A67,dados!$A$1:$A$158,0),MATCH(K$6,dados!$A$6:$DH$6,0))</f>
        <v>0</v>
      </c>
      <c r="L67" s="5">
        <f>INDEX(dados!$A$1:$DH$158,MATCH($A67,dados!$A$1:$A$158,0),MATCH(L$6,dados!$A$6:$DH$6,0))</f>
        <v>0</v>
      </c>
      <c r="M67" s="5">
        <f>INDEX(dados!$A$1:$DH$158,MATCH($A67,dados!$A$1:$A$158,0),MATCH(M$6,dados!$A$6:$DH$6,0))</f>
        <v>0</v>
      </c>
      <c r="N67" s="28">
        <f t="shared" si="11"/>
        <v>404.97</v>
      </c>
    </row>
    <row r="68" spans="1:14" ht="15.75" hidden="1" outlineLevel="1" thickBot="1" x14ac:dyDescent="0.3">
      <c r="A68" s="29" t="s">
        <v>77</v>
      </c>
      <c r="B68" s="5">
        <f>INDEX(dados!$A$1:$DH$158,MATCH($A68,dados!$A$1:$A$158,0),MATCH(B$6,dados!$A$6:$DH$6,0))</f>
        <v>0</v>
      </c>
      <c r="C68" s="5">
        <f>INDEX(dados!$A$1:$DH$158,MATCH($A68,dados!$A$1:$A$158,0),MATCH(C$6,dados!$A$6:$DH$6,0))</f>
        <v>0</v>
      </c>
      <c r="D68" s="5">
        <f>INDEX(dados!$A$1:$DH$158,MATCH($A68,dados!$A$1:$A$158,0),MATCH(D$6,dados!$A$6:$DH$6,0))</f>
        <v>0</v>
      </c>
      <c r="E68" s="5">
        <f>INDEX(dados!$A$1:$DH$158,MATCH($A68,dados!$A$1:$A$158,0),MATCH(E$6,dados!$A$6:$DH$6,0))</f>
        <v>0</v>
      </c>
      <c r="F68" s="5">
        <f>INDEX(dados!$A$1:$DH$158,MATCH($A68,dados!$A$1:$A$158,0),MATCH(F$6,dados!$A$6:$DH$6,0))</f>
        <v>0</v>
      </c>
      <c r="G68" s="5">
        <f>INDEX(dados!$A$1:$DH$158,MATCH($A68,dados!$A$1:$A$158,0),MATCH(G$6,dados!$A$6:$DH$6,0))</f>
        <v>0</v>
      </c>
      <c r="H68" s="5">
        <f>INDEX(dados!$A$1:$DH$158,MATCH($A68,dados!$A$1:$A$158,0),MATCH(H$6,dados!$A$6:$DH$6,0))</f>
        <v>0</v>
      </c>
      <c r="I68" s="5">
        <f>INDEX(dados!$A$1:$DH$158,MATCH($A68,dados!$A$1:$A$158,0),MATCH(I$6,dados!$A$6:$DH$6,0))</f>
        <v>0</v>
      </c>
      <c r="J68" s="5">
        <f>INDEX(dados!$A$1:$DH$158,MATCH($A68,dados!$A$1:$A$158,0),MATCH(J$6,dados!$A$6:$DH$6,0))</f>
        <v>0</v>
      </c>
      <c r="K68" s="5">
        <f>INDEX(dados!$A$1:$DH$158,MATCH($A68,dados!$A$1:$A$158,0),MATCH(K$6,dados!$A$6:$DH$6,0))</f>
        <v>0</v>
      </c>
      <c r="L68" s="5">
        <f>INDEX(dados!$A$1:$DH$158,MATCH($A68,dados!$A$1:$A$158,0),MATCH(L$6,dados!$A$6:$DH$6,0))</f>
        <v>0</v>
      </c>
      <c r="M68" s="5">
        <f>INDEX(dados!$A$1:$DH$158,MATCH($A68,dados!$A$1:$A$158,0),MATCH(M$6,dados!$A$6:$DH$6,0))</f>
        <v>0</v>
      </c>
      <c r="N68" s="28">
        <f t="shared" si="11"/>
        <v>0</v>
      </c>
    </row>
    <row r="69" spans="1:14" ht="15.75" hidden="1" outlineLevel="1" thickBot="1" x14ac:dyDescent="0.3">
      <c r="A69" s="29" t="s">
        <v>78</v>
      </c>
      <c r="B69" s="5">
        <f>INDEX(dados!$A$1:$DH$158,MATCH($A69,dados!$A$1:$A$158,0),MATCH(B$6,dados!$A$6:$DH$6,0))</f>
        <v>0</v>
      </c>
      <c r="C69" s="5">
        <f>INDEX(dados!$A$1:$DH$158,MATCH($A69,dados!$A$1:$A$158,0),MATCH(C$6,dados!$A$6:$DH$6,0))</f>
        <v>0</v>
      </c>
      <c r="D69" s="5">
        <f>INDEX(dados!$A$1:$DH$158,MATCH($A69,dados!$A$1:$A$158,0),MATCH(D$6,dados!$A$6:$DH$6,0))</f>
        <v>0</v>
      </c>
      <c r="E69" s="5">
        <f>INDEX(dados!$A$1:$DH$158,MATCH($A69,dados!$A$1:$A$158,0),MATCH(E$6,dados!$A$6:$DH$6,0))</f>
        <v>0</v>
      </c>
      <c r="F69" s="5">
        <f>INDEX(dados!$A$1:$DH$158,MATCH($A69,dados!$A$1:$A$158,0),MATCH(F$6,dados!$A$6:$DH$6,0))</f>
        <v>0</v>
      </c>
      <c r="G69" s="5">
        <f>INDEX(dados!$A$1:$DH$158,MATCH($A69,dados!$A$1:$A$158,0),MATCH(G$6,dados!$A$6:$DH$6,0))</f>
        <v>0</v>
      </c>
      <c r="H69" s="5">
        <f>INDEX(dados!$A$1:$DH$158,MATCH($A69,dados!$A$1:$A$158,0),MATCH(H$6,dados!$A$6:$DH$6,0))</f>
        <v>0</v>
      </c>
      <c r="I69" s="5">
        <f>INDEX(dados!$A$1:$DH$158,MATCH($A69,dados!$A$1:$A$158,0),MATCH(I$6,dados!$A$6:$DH$6,0))</f>
        <v>0</v>
      </c>
      <c r="J69" s="5">
        <f>INDEX(dados!$A$1:$DH$158,MATCH($A69,dados!$A$1:$A$158,0),MATCH(J$6,dados!$A$6:$DH$6,0))</f>
        <v>0</v>
      </c>
      <c r="K69" s="5">
        <f>INDEX(dados!$A$1:$DH$158,MATCH($A69,dados!$A$1:$A$158,0),MATCH(K$6,dados!$A$6:$DH$6,0))</f>
        <v>0</v>
      </c>
      <c r="L69" s="5">
        <f>INDEX(dados!$A$1:$DH$158,MATCH($A69,dados!$A$1:$A$158,0),MATCH(L$6,dados!$A$6:$DH$6,0))</f>
        <v>0</v>
      </c>
      <c r="M69" s="5">
        <f>INDEX(dados!$A$1:$DH$158,MATCH($A69,dados!$A$1:$A$158,0),MATCH(M$6,dados!$A$6:$DH$6,0))</f>
        <v>0</v>
      </c>
      <c r="N69" s="28">
        <f t="shared" si="11"/>
        <v>0</v>
      </c>
    </row>
    <row r="70" spans="1:14" ht="15.75" hidden="1" outlineLevel="1" thickBot="1" x14ac:dyDescent="0.3">
      <c r="A70" s="29" t="s">
        <v>79</v>
      </c>
      <c r="B70" s="5">
        <f>INDEX(dados!$A$1:$DH$158,MATCH($A70,dados!$A$1:$A$158,0),MATCH(B$6,dados!$A$6:$DH$6,0))</f>
        <v>0</v>
      </c>
      <c r="C70" s="5">
        <f>INDEX(dados!$A$1:$DH$158,MATCH($A70,dados!$A$1:$A$158,0),MATCH(C$6,dados!$A$6:$DH$6,0))</f>
        <v>0</v>
      </c>
      <c r="D70" s="5">
        <f>INDEX(dados!$A$1:$DH$158,MATCH($A70,dados!$A$1:$A$158,0),MATCH(D$6,dados!$A$6:$DH$6,0))</f>
        <v>0</v>
      </c>
      <c r="E70" s="5">
        <f>INDEX(dados!$A$1:$DH$158,MATCH($A70,dados!$A$1:$A$158,0),MATCH(E$6,dados!$A$6:$DH$6,0))</f>
        <v>0</v>
      </c>
      <c r="F70" s="5">
        <f>INDEX(dados!$A$1:$DH$158,MATCH($A70,dados!$A$1:$A$158,0),MATCH(F$6,dados!$A$6:$DH$6,0))</f>
        <v>0</v>
      </c>
      <c r="G70" s="5">
        <f>INDEX(dados!$A$1:$DH$158,MATCH($A70,dados!$A$1:$A$158,0),MATCH(G$6,dados!$A$6:$DH$6,0))</f>
        <v>0</v>
      </c>
      <c r="H70" s="5">
        <f>INDEX(dados!$A$1:$DH$158,MATCH($A70,dados!$A$1:$A$158,0),MATCH(H$6,dados!$A$6:$DH$6,0))</f>
        <v>0</v>
      </c>
      <c r="I70" s="5">
        <f>INDEX(dados!$A$1:$DH$158,MATCH($A70,dados!$A$1:$A$158,0),MATCH(I$6,dados!$A$6:$DH$6,0))</f>
        <v>0</v>
      </c>
      <c r="J70" s="5">
        <f>INDEX(dados!$A$1:$DH$158,MATCH($A70,dados!$A$1:$A$158,0),MATCH(J$6,dados!$A$6:$DH$6,0))</f>
        <v>0</v>
      </c>
      <c r="K70" s="5">
        <f>INDEX(dados!$A$1:$DH$158,MATCH($A70,dados!$A$1:$A$158,0),MATCH(K$6,dados!$A$6:$DH$6,0))</f>
        <v>0</v>
      </c>
      <c r="L70" s="5">
        <f>INDEX(dados!$A$1:$DH$158,MATCH($A70,dados!$A$1:$A$158,0),MATCH(L$6,dados!$A$6:$DH$6,0))</f>
        <v>0</v>
      </c>
      <c r="M70" s="5">
        <f>INDEX(dados!$A$1:$DH$158,MATCH($A70,dados!$A$1:$A$158,0),MATCH(M$6,dados!$A$6:$DH$6,0))</f>
        <v>0</v>
      </c>
      <c r="N70" s="28">
        <f t="shared" si="11"/>
        <v>0</v>
      </c>
    </row>
    <row r="71" spans="1:14" ht="15.75" hidden="1" outlineLevel="1" thickBot="1" x14ac:dyDescent="0.3">
      <c r="A71" s="29" t="s">
        <v>80</v>
      </c>
      <c r="B71" s="5">
        <f>INDEX(dados!$A$1:$DH$158,MATCH($A71,dados!$A$1:$A$158,0),MATCH(B$6,dados!$A$6:$DH$6,0))</f>
        <v>0</v>
      </c>
      <c r="C71" s="5">
        <f>INDEX(dados!$A$1:$DH$158,MATCH($A71,dados!$A$1:$A$158,0),MATCH(C$6,dados!$A$6:$DH$6,0))</f>
        <v>0</v>
      </c>
      <c r="D71" s="5">
        <f>INDEX(dados!$A$1:$DH$158,MATCH($A71,dados!$A$1:$A$158,0),MATCH(D$6,dados!$A$6:$DH$6,0))</f>
        <v>0</v>
      </c>
      <c r="E71" s="5">
        <f>INDEX(dados!$A$1:$DH$158,MATCH($A71,dados!$A$1:$A$158,0),MATCH(E$6,dados!$A$6:$DH$6,0))</f>
        <v>0</v>
      </c>
      <c r="F71" s="5">
        <f>INDEX(dados!$A$1:$DH$158,MATCH($A71,dados!$A$1:$A$158,0),MATCH(F$6,dados!$A$6:$DH$6,0))</f>
        <v>0</v>
      </c>
      <c r="G71" s="5">
        <f>INDEX(dados!$A$1:$DH$158,MATCH($A71,dados!$A$1:$A$158,0),MATCH(G$6,dados!$A$6:$DH$6,0))</f>
        <v>0</v>
      </c>
      <c r="H71" s="5">
        <f>INDEX(dados!$A$1:$DH$158,MATCH($A71,dados!$A$1:$A$158,0),MATCH(H$6,dados!$A$6:$DH$6,0))</f>
        <v>0</v>
      </c>
      <c r="I71" s="5">
        <f>INDEX(dados!$A$1:$DH$158,MATCH($A71,dados!$A$1:$A$158,0),MATCH(I$6,dados!$A$6:$DH$6,0))</f>
        <v>0</v>
      </c>
      <c r="J71" s="5">
        <f>INDEX(dados!$A$1:$DH$158,MATCH($A71,dados!$A$1:$A$158,0),MATCH(J$6,dados!$A$6:$DH$6,0))</f>
        <v>0</v>
      </c>
      <c r="K71" s="5">
        <f>INDEX(dados!$A$1:$DH$158,MATCH($A71,dados!$A$1:$A$158,0),MATCH(K$6,dados!$A$6:$DH$6,0))</f>
        <v>0</v>
      </c>
      <c r="L71" s="5">
        <f>INDEX(dados!$A$1:$DH$158,MATCH($A71,dados!$A$1:$A$158,0),MATCH(L$6,dados!$A$6:$DH$6,0))</f>
        <v>0</v>
      </c>
      <c r="M71" s="5">
        <f>INDEX(dados!$A$1:$DH$158,MATCH($A71,dados!$A$1:$A$158,0),MATCH(M$6,dados!$A$6:$DH$6,0))</f>
        <v>0</v>
      </c>
      <c r="N71" s="28">
        <f t="shared" si="11"/>
        <v>0</v>
      </c>
    </row>
    <row r="72" spans="1:14" ht="15.75" hidden="1" outlineLevel="1" thickBot="1" x14ac:dyDescent="0.3">
      <c r="A72" s="29" t="s">
        <v>81</v>
      </c>
      <c r="B72" s="5">
        <f>INDEX(dados!$A$1:$DH$158,MATCH($A72,dados!$A$1:$A$158,0),MATCH(B$6,dados!$A$6:$DH$6,0))</f>
        <v>0</v>
      </c>
      <c r="C72" s="5">
        <f>INDEX(dados!$A$1:$DH$158,MATCH($A72,dados!$A$1:$A$158,0),MATCH(C$6,dados!$A$6:$DH$6,0))</f>
        <v>0</v>
      </c>
      <c r="D72" s="5">
        <f>INDEX(dados!$A$1:$DH$158,MATCH($A72,dados!$A$1:$A$158,0),MATCH(D$6,dados!$A$6:$DH$6,0))</f>
        <v>0</v>
      </c>
      <c r="E72" s="5">
        <f>INDEX(dados!$A$1:$DH$158,MATCH($A72,dados!$A$1:$A$158,0),MATCH(E$6,dados!$A$6:$DH$6,0))</f>
        <v>0</v>
      </c>
      <c r="F72" s="5">
        <f>INDEX(dados!$A$1:$DH$158,MATCH($A72,dados!$A$1:$A$158,0),MATCH(F$6,dados!$A$6:$DH$6,0))</f>
        <v>59</v>
      </c>
      <c r="G72" s="5">
        <f>INDEX(dados!$A$1:$DH$158,MATCH($A72,dados!$A$1:$A$158,0),MATCH(G$6,dados!$A$6:$DH$6,0))</f>
        <v>0</v>
      </c>
      <c r="H72" s="5">
        <f>INDEX(dados!$A$1:$DH$158,MATCH($A72,dados!$A$1:$A$158,0),MATCH(H$6,dados!$A$6:$DH$6,0))</f>
        <v>0</v>
      </c>
      <c r="I72" s="5">
        <f>INDEX(dados!$A$1:$DH$158,MATCH($A72,dados!$A$1:$A$158,0),MATCH(I$6,dados!$A$6:$DH$6,0))</f>
        <v>0</v>
      </c>
      <c r="J72" s="5">
        <f>INDEX(dados!$A$1:$DH$158,MATCH($A72,dados!$A$1:$A$158,0),MATCH(J$6,dados!$A$6:$DH$6,0))</f>
        <v>0</v>
      </c>
      <c r="K72" s="5">
        <f>INDEX(dados!$A$1:$DH$158,MATCH($A72,dados!$A$1:$A$158,0),MATCH(K$6,dados!$A$6:$DH$6,0))</f>
        <v>0</v>
      </c>
      <c r="L72" s="5">
        <f>INDEX(dados!$A$1:$DH$158,MATCH($A72,dados!$A$1:$A$158,0),MATCH(L$6,dados!$A$6:$DH$6,0))</f>
        <v>0</v>
      </c>
      <c r="M72" s="5">
        <f>INDEX(dados!$A$1:$DH$158,MATCH($A72,dados!$A$1:$A$158,0),MATCH(M$6,dados!$A$6:$DH$6,0))</f>
        <v>0</v>
      </c>
      <c r="N72" s="28">
        <f t="shared" si="11"/>
        <v>59</v>
      </c>
    </row>
    <row r="73" spans="1:14" ht="15.75" hidden="1" outlineLevel="1" thickBot="1" x14ac:dyDescent="0.3">
      <c r="A73" s="29" t="s">
        <v>82</v>
      </c>
      <c r="B73" s="5">
        <f>INDEX(dados!$A$1:$DH$158,MATCH($A73,dados!$A$1:$A$158,0),MATCH(B$6,dados!$A$6:$DH$6,0))</f>
        <v>40</v>
      </c>
      <c r="C73" s="5">
        <f>INDEX(dados!$A$1:$DH$158,MATCH($A73,dados!$A$1:$A$158,0),MATCH(C$6,dados!$A$6:$DH$6,0))</f>
        <v>0</v>
      </c>
      <c r="D73" s="5">
        <f>INDEX(dados!$A$1:$DH$158,MATCH($A73,dados!$A$1:$A$158,0),MATCH(D$6,dados!$A$6:$DH$6,0))</f>
        <v>0</v>
      </c>
      <c r="E73" s="5">
        <f>INDEX(dados!$A$1:$DH$158,MATCH($A73,dados!$A$1:$A$158,0),MATCH(E$6,dados!$A$6:$DH$6,0))</f>
        <v>0</v>
      </c>
      <c r="F73" s="5">
        <f>INDEX(dados!$A$1:$DH$158,MATCH($A73,dados!$A$1:$A$158,0),MATCH(F$6,dados!$A$6:$DH$6,0))</f>
        <v>0</v>
      </c>
      <c r="G73" s="5">
        <f>INDEX(dados!$A$1:$DH$158,MATCH($A73,dados!$A$1:$A$158,0),MATCH(G$6,dados!$A$6:$DH$6,0))</f>
        <v>0</v>
      </c>
      <c r="H73" s="5">
        <f>INDEX(dados!$A$1:$DH$158,MATCH($A73,dados!$A$1:$A$158,0),MATCH(H$6,dados!$A$6:$DH$6,0))</f>
        <v>0</v>
      </c>
      <c r="I73" s="5">
        <f>INDEX(dados!$A$1:$DH$158,MATCH($A73,dados!$A$1:$A$158,0),MATCH(I$6,dados!$A$6:$DH$6,0))</f>
        <v>0</v>
      </c>
      <c r="J73" s="5">
        <f>INDEX(dados!$A$1:$DH$158,MATCH($A73,dados!$A$1:$A$158,0),MATCH(J$6,dados!$A$6:$DH$6,0))</f>
        <v>0</v>
      </c>
      <c r="K73" s="5">
        <f>INDEX(dados!$A$1:$DH$158,MATCH($A73,dados!$A$1:$A$158,0),MATCH(K$6,dados!$A$6:$DH$6,0))</f>
        <v>0</v>
      </c>
      <c r="L73" s="5">
        <f>INDEX(dados!$A$1:$DH$158,MATCH($A73,dados!$A$1:$A$158,0),MATCH(L$6,dados!$A$6:$DH$6,0))</f>
        <v>0</v>
      </c>
      <c r="M73" s="5">
        <f>INDEX(dados!$A$1:$DH$158,MATCH($A73,dados!$A$1:$A$158,0),MATCH(M$6,dados!$A$6:$DH$6,0))</f>
        <v>0</v>
      </c>
      <c r="N73" s="28">
        <f t="shared" si="11"/>
        <v>40</v>
      </c>
    </row>
    <row r="74" spans="1:14" ht="15.75" hidden="1" outlineLevel="1" thickBot="1" x14ac:dyDescent="0.3">
      <c r="A74" s="30" t="s">
        <v>83</v>
      </c>
      <c r="B74" s="6">
        <f>INDEX(dados!$A$1:$DH$158,MATCH($A74,dados!$A$1:$A$158,0),MATCH(B$6,dados!$A$6:$DH$6,0))</f>
        <v>0</v>
      </c>
      <c r="C74" s="6">
        <f>INDEX(dados!$A$1:$DH$158,MATCH($A74,dados!$A$1:$A$158,0),MATCH(C$6,dados!$A$6:$DH$6,0))</f>
        <v>0</v>
      </c>
      <c r="D74" s="6">
        <f>INDEX(dados!$A$1:$DH$158,MATCH($A74,dados!$A$1:$A$158,0),MATCH(D$6,dados!$A$6:$DH$6,0))</f>
        <v>0</v>
      </c>
      <c r="E74" s="6">
        <f>INDEX(dados!$A$1:$DH$158,MATCH($A74,dados!$A$1:$A$158,0),MATCH(E$6,dados!$A$6:$DH$6,0))</f>
        <v>0</v>
      </c>
      <c r="F74" s="6">
        <f>INDEX(dados!$A$1:$DH$158,MATCH($A74,dados!$A$1:$A$158,0),MATCH(F$6,dados!$A$6:$DH$6,0))</f>
        <v>0</v>
      </c>
      <c r="G74" s="6">
        <f>INDEX(dados!$A$1:$DH$158,MATCH($A74,dados!$A$1:$A$158,0),MATCH(G$6,dados!$A$6:$DH$6,0))</f>
        <v>0</v>
      </c>
      <c r="H74" s="6">
        <f>INDEX(dados!$A$1:$DH$158,MATCH($A74,dados!$A$1:$A$158,0),MATCH(H$6,dados!$A$6:$DH$6,0))</f>
        <v>0</v>
      </c>
      <c r="I74" s="6">
        <f>INDEX(dados!$A$1:$DH$158,MATCH($A74,dados!$A$1:$A$158,0),MATCH(I$6,dados!$A$6:$DH$6,0))</f>
        <v>0</v>
      </c>
      <c r="J74" s="6">
        <f>INDEX(dados!$A$1:$DH$158,MATCH($A74,dados!$A$1:$A$158,0),MATCH(J$6,dados!$A$6:$DH$6,0))</f>
        <v>0</v>
      </c>
      <c r="K74" s="6">
        <f>INDEX(dados!$A$1:$DH$158,MATCH($A74,dados!$A$1:$A$158,0),MATCH(K$6,dados!$A$6:$DH$6,0))</f>
        <v>0</v>
      </c>
      <c r="L74" s="6">
        <f>INDEX(dados!$A$1:$DH$158,MATCH($A74,dados!$A$1:$A$158,0),MATCH(L$6,dados!$A$6:$DH$6,0))</f>
        <v>0</v>
      </c>
      <c r="M74" s="6">
        <f>INDEX(dados!$A$1:$DH$158,MATCH($A74,dados!$A$1:$A$158,0),MATCH(M$6,dados!$A$6:$DH$6,0))</f>
        <v>0</v>
      </c>
      <c r="N74" s="28">
        <f t="shared" si="11"/>
        <v>0</v>
      </c>
    </row>
    <row r="75" spans="1:14" ht="15.75" collapsed="1" thickBot="1" x14ac:dyDescent="0.3">
      <c r="A75" s="8" t="s">
        <v>84</v>
      </c>
      <c r="B75" s="9">
        <f>SUBTOTAL(9,B64:B74)</f>
        <v>450</v>
      </c>
      <c r="C75" s="9">
        <f t="shared" ref="C75:N75" si="12">SUBTOTAL(9,C64:C74)</f>
        <v>460</v>
      </c>
      <c r="D75" s="9">
        <f t="shared" si="12"/>
        <v>410</v>
      </c>
      <c r="E75" s="9">
        <f t="shared" si="12"/>
        <v>175</v>
      </c>
      <c r="F75" s="9">
        <f t="shared" si="12"/>
        <v>108.99000000000001</v>
      </c>
      <c r="G75" s="9">
        <f t="shared" si="12"/>
        <v>49.99</v>
      </c>
      <c r="H75" s="9">
        <f t="shared" si="12"/>
        <v>64.989999999999995</v>
      </c>
      <c r="I75" s="9">
        <f t="shared" si="12"/>
        <v>0</v>
      </c>
      <c r="J75" s="9">
        <f t="shared" si="12"/>
        <v>0</v>
      </c>
      <c r="K75" s="9">
        <f t="shared" si="12"/>
        <v>0</v>
      </c>
      <c r="L75" s="9">
        <f t="shared" si="12"/>
        <v>0</v>
      </c>
      <c r="M75" s="9">
        <f t="shared" si="12"/>
        <v>0</v>
      </c>
      <c r="N75" s="9">
        <f t="shared" si="12"/>
        <v>1718.97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7" t="s">
        <v>98</v>
      </c>
      <c r="B77" s="7">
        <f>INDEX(dados!$A$1:$DH$158,MATCH($A77,dados!$A$1:$A$158,0),MATCH(B$6,dados!$A$6:$DH$6,0))</f>
        <v>0</v>
      </c>
      <c r="C77" s="7">
        <f>INDEX(dados!$A$1:$DH$158,MATCH($A77,dados!$A$1:$A$158,0),MATCH(C$6,dados!$A$6:$DH$6,0))</f>
        <v>0</v>
      </c>
      <c r="D77" s="7">
        <f>INDEX(dados!$A$1:$DH$158,MATCH($A77,dados!$A$1:$A$158,0),MATCH(D$6,dados!$A$6:$DH$6,0))</f>
        <v>0</v>
      </c>
      <c r="E77" s="7">
        <f>INDEX(dados!$A$1:$DH$158,MATCH($A77,dados!$A$1:$A$158,0),MATCH(E$6,dados!$A$6:$DH$6,0))</f>
        <v>0</v>
      </c>
      <c r="F77" s="7">
        <f>INDEX(dados!$A$1:$DH$158,MATCH($A77,dados!$A$1:$A$158,0),MATCH(F$6,dados!$A$6:$DH$6,0))</f>
        <v>0</v>
      </c>
      <c r="G77" s="7">
        <f>INDEX(dados!$A$1:$DH$158,MATCH($A77,dados!$A$1:$A$158,0),MATCH(G$6,dados!$A$6:$DH$6,0))</f>
        <v>0</v>
      </c>
      <c r="H77" s="7">
        <f>INDEX(dados!$A$1:$DH$158,MATCH($A77,dados!$A$1:$A$158,0),MATCH(H$6,dados!$A$6:$DH$6,0))</f>
        <v>0</v>
      </c>
      <c r="I77" s="7">
        <f>INDEX(dados!$A$1:$DH$158,MATCH($A77,dados!$A$1:$A$158,0),MATCH(I$6,dados!$A$6:$DH$6,0))</f>
        <v>0</v>
      </c>
      <c r="J77" s="7">
        <f>INDEX(dados!$A$1:$DH$158,MATCH($A77,dados!$A$1:$A$158,0),MATCH(J$6,dados!$A$6:$DH$6,0))</f>
        <v>0</v>
      </c>
      <c r="K77" s="7">
        <f>INDEX(dados!$A$1:$DH$158,MATCH($A77,dados!$A$1:$A$158,0),MATCH(K$6,dados!$A$6:$DH$6,0))</f>
        <v>0</v>
      </c>
      <c r="L77" s="7">
        <f>INDEX(dados!$A$1:$DH$158,MATCH($A77,dados!$A$1:$A$158,0),MATCH(L$6,dados!$A$6:$DH$6,0))</f>
        <v>59.9</v>
      </c>
      <c r="M77" s="7">
        <f>INDEX(dados!$A$1:$DH$158,MATCH($A77,dados!$A$1:$A$158,0),MATCH(M$6,dados!$A$6:$DH$6,0))</f>
        <v>59.9</v>
      </c>
      <c r="N77" s="28">
        <f t="shared" ref="N77:N88" si="13">SUM(B77:M77)</f>
        <v>119.8</v>
      </c>
    </row>
    <row r="78" spans="1:14" ht="15.75" hidden="1" outlineLevel="1" thickBot="1" x14ac:dyDescent="0.3">
      <c r="A78" s="29" t="s">
        <v>99</v>
      </c>
      <c r="B78" s="5">
        <f>INDEX(dados!$A$1:$DH$158,MATCH($A78,dados!$A$1:$A$158,0),MATCH(B$6,dados!$A$6:$DH$6,0))</f>
        <v>0</v>
      </c>
      <c r="C78" s="5">
        <f>INDEX(dados!$A$1:$DH$158,MATCH($A78,dados!$A$1:$A$158,0),MATCH(C$6,dados!$A$6:$DH$6,0))</f>
        <v>185</v>
      </c>
      <c r="D78" s="5">
        <f>INDEX(dados!$A$1:$DH$158,MATCH($A78,dados!$A$1:$A$158,0),MATCH(D$6,dados!$A$6:$DH$6,0))</f>
        <v>50</v>
      </c>
      <c r="E78" s="5">
        <f>INDEX(dados!$A$1:$DH$158,MATCH($A78,dados!$A$1:$A$158,0),MATCH(E$6,dados!$A$6:$DH$6,0))</f>
        <v>130</v>
      </c>
      <c r="F78" s="5">
        <f>INDEX(dados!$A$1:$DH$158,MATCH($A78,dados!$A$1:$A$158,0),MATCH(F$6,dados!$A$6:$DH$6,0))</f>
        <v>118.99</v>
      </c>
      <c r="G78" s="5">
        <f>INDEX(dados!$A$1:$DH$158,MATCH($A78,dados!$A$1:$A$158,0),MATCH(G$6,dados!$A$6:$DH$6,0))</f>
        <v>215</v>
      </c>
      <c r="H78" s="5">
        <f>INDEX(dados!$A$1:$DH$158,MATCH($A78,dados!$A$1:$A$158,0),MATCH(H$6,dados!$A$6:$DH$6,0))</f>
        <v>15</v>
      </c>
      <c r="I78" s="5">
        <f>INDEX(dados!$A$1:$DH$158,MATCH($A78,dados!$A$1:$A$158,0),MATCH(I$6,dados!$A$6:$DH$6,0))</f>
        <v>170</v>
      </c>
      <c r="J78" s="5">
        <f>INDEX(dados!$A$1:$DH$158,MATCH($A78,dados!$A$1:$A$158,0),MATCH(J$6,dados!$A$6:$DH$6,0))</f>
        <v>244.5</v>
      </c>
      <c r="K78" s="5">
        <f>INDEX(dados!$A$1:$DH$158,MATCH($A78,dados!$A$1:$A$158,0),MATCH(K$6,dados!$A$6:$DH$6,0))</f>
        <v>154.5</v>
      </c>
      <c r="L78" s="5">
        <f>INDEX(dados!$A$1:$DH$158,MATCH($A78,dados!$A$1:$A$158,0),MATCH(L$6,dados!$A$6:$DH$6,0))</f>
        <v>309</v>
      </c>
      <c r="M78" s="5">
        <f>INDEX(dados!$A$1:$DH$158,MATCH($A78,dados!$A$1:$A$158,0),MATCH(M$6,dados!$A$6:$DH$6,0))</f>
        <v>181</v>
      </c>
      <c r="N78" s="28">
        <f t="shared" si="13"/>
        <v>1772.99</v>
      </c>
    </row>
    <row r="79" spans="1:14" ht="15.75" hidden="1" outlineLevel="1" thickBot="1" x14ac:dyDescent="0.3">
      <c r="A79" s="29" t="s">
        <v>100</v>
      </c>
      <c r="B79" s="5">
        <f>INDEX(dados!$A$1:$DH$158,MATCH($A79,dados!$A$1:$A$158,0),MATCH(B$6,dados!$A$6:$DH$6,0))</f>
        <v>0</v>
      </c>
      <c r="C79" s="5">
        <f>INDEX(dados!$A$1:$DH$158,MATCH($A79,dados!$A$1:$A$158,0),MATCH(C$6,dados!$A$6:$DH$6,0))</f>
        <v>176.71</v>
      </c>
      <c r="D79" s="5">
        <f>INDEX(dados!$A$1:$DH$158,MATCH($A79,dados!$A$1:$A$158,0),MATCH(D$6,dados!$A$6:$DH$6,0))</f>
        <v>182.18</v>
      </c>
      <c r="E79" s="5">
        <f>INDEX(dados!$A$1:$DH$158,MATCH($A79,dados!$A$1:$A$158,0),MATCH(E$6,dados!$A$6:$DH$6,0))</f>
        <v>0</v>
      </c>
      <c r="F79" s="5">
        <f>INDEX(dados!$A$1:$DH$158,MATCH($A79,dados!$A$1:$A$158,0),MATCH(F$6,dados!$A$6:$DH$6,0))</f>
        <v>0</v>
      </c>
      <c r="G79" s="5">
        <f>INDEX(dados!$A$1:$DH$158,MATCH($A79,dados!$A$1:$A$158,0),MATCH(G$6,dados!$A$6:$DH$6,0))</f>
        <v>0</v>
      </c>
      <c r="H79" s="5">
        <f>INDEX(dados!$A$1:$DH$158,MATCH($A79,dados!$A$1:$A$158,0),MATCH(H$6,dados!$A$6:$DH$6,0))</f>
        <v>0</v>
      </c>
      <c r="I79" s="5">
        <f>INDEX(dados!$A$1:$DH$158,MATCH($A79,dados!$A$1:$A$158,0),MATCH(I$6,dados!$A$6:$DH$6,0))</f>
        <v>0</v>
      </c>
      <c r="J79" s="5">
        <f>INDEX(dados!$A$1:$DH$158,MATCH($A79,dados!$A$1:$A$158,0),MATCH(J$6,dados!$A$6:$DH$6,0))</f>
        <v>0</v>
      </c>
      <c r="K79" s="5">
        <f>INDEX(dados!$A$1:$DH$158,MATCH($A79,dados!$A$1:$A$158,0),MATCH(K$6,dados!$A$6:$DH$6,0))</f>
        <v>0</v>
      </c>
      <c r="L79" s="5">
        <f>INDEX(dados!$A$1:$DH$158,MATCH($A79,dados!$A$1:$A$158,0),MATCH(L$6,dados!$A$6:$DH$6,0))</f>
        <v>0</v>
      </c>
      <c r="M79" s="5">
        <f>INDEX(dados!$A$1:$DH$158,MATCH($A79,dados!$A$1:$A$158,0),MATCH(M$6,dados!$A$6:$DH$6,0))</f>
        <v>0</v>
      </c>
      <c r="N79" s="28">
        <f t="shared" si="13"/>
        <v>358.89</v>
      </c>
    </row>
    <row r="80" spans="1:14" ht="15.75" hidden="1" outlineLevel="1" thickBot="1" x14ac:dyDescent="0.3">
      <c r="A80" s="29" t="s">
        <v>101</v>
      </c>
      <c r="B80" s="5">
        <f>INDEX(dados!$A$1:$DH$158,MATCH($A80,dados!$A$1:$A$158,0),MATCH(B$6,dados!$A$6:$DH$6,0))</f>
        <v>0</v>
      </c>
      <c r="C80" s="5">
        <f>INDEX(dados!$A$1:$DH$158,MATCH($A80,dados!$A$1:$A$158,0),MATCH(C$6,dados!$A$6:$DH$6,0))</f>
        <v>0</v>
      </c>
      <c r="D80" s="5">
        <f>INDEX(dados!$A$1:$DH$158,MATCH($A80,dados!$A$1:$A$158,0),MATCH(D$6,dados!$A$6:$DH$6,0))</f>
        <v>0</v>
      </c>
      <c r="E80" s="5">
        <f>INDEX(dados!$A$1:$DH$158,MATCH($A80,dados!$A$1:$A$158,0),MATCH(E$6,dados!$A$6:$DH$6,0))</f>
        <v>0</v>
      </c>
      <c r="F80" s="5">
        <f>INDEX(dados!$A$1:$DH$158,MATCH($A80,dados!$A$1:$A$158,0),MATCH(F$6,dados!$A$6:$DH$6,0))</f>
        <v>0</v>
      </c>
      <c r="G80" s="5">
        <f>INDEX(dados!$A$1:$DH$158,MATCH($A80,dados!$A$1:$A$158,0),MATCH(G$6,dados!$A$6:$DH$6,0))</f>
        <v>0</v>
      </c>
      <c r="H80" s="5">
        <f>INDEX(dados!$A$1:$DH$158,MATCH($A80,dados!$A$1:$A$158,0),MATCH(H$6,dados!$A$6:$DH$6,0))</f>
        <v>0</v>
      </c>
      <c r="I80" s="5">
        <f>INDEX(dados!$A$1:$DH$158,MATCH($A80,dados!$A$1:$A$158,0),MATCH(I$6,dados!$A$6:$DH$6,0))</f>
        <v>0</v>
      </c>
      <c r="J80" s="5">
        <f>INDEX(dados!$A$1:$DH$158,MATCH($A80,dados!$A$1:$A$158,0),MATCH(J$6,dados!$A$6:$DH$6,0))</f>
        <v>0</v>
      </c>
      <c r="K80" s="5">
        <f>INDEX(dados!$A$1:$DH$158,MATCH($A80,dados!$A$1:$A$158,0),MATCH(K$6,dados!$A$6:$DH$6,0))</f>
        <v>0</v>
      </c>
      <c r="L80" s="5">
        <f>INDEX(dados!$A$1:$DH$158,MATCH($A80,dados!$A$1:$A$158,0),MATCH(L$6,dados!$A$6:$DH$6,0))</f>
        <v>0</v>
      </c>
      <c r="M80" s="5">
        <f>INDEX(dados!$A$1:$DH$158,MATCH($A80,dados!$A$1:$A$158,0),MATCH(M$6,dados!$A$6:$DH$6,0))</f>
        <v>0</v>
      </c>
      <c r="N80" s="28">
        <f t="shared" si="13"/>
        <v>0</v>
      </c>
    </row>
    <row r="81" spans="1:14" ht="15.75" hidden="1" outlineLevel="1" thickBot="1" x14ac:dyDescent="0.3">
      <c r="A81" s="29" t="s">
        <v>102</v>
      </c>
      <c r="B81" s="5">
        <f>INDEX(dados!$A$1:$DH$158,MATCH($A81,dados!$A$1:$A$158,0),MATCH(B$6,dados!$A$6:$DH$6,0))</f>
        <v>88</v>
      </c>
      <c r="C81" s="5">
        <f>INDEX(dados!$A$1:$DH$158,MATCH($A81,dados!$A$1:$A$158,0),MATCH(C$6,dados!$A$6:$DH$6,0))</f>
        <v>0</v>
      </c>
      <c r="D81" s="5">
        <f>INDEX(dados!$A$1:$DH$158,MATCH($A81,dados!$A$1:$A$158,0),MATCH(D$6,dados!$A$6:$DH$6,0))</f>
        <v>0</v>
      </c>
      <c r="E81" s="5">
        <f>INDEX(dados!$A$1:$DH$158,MATCH($A81,dados!$A$1:$A$158,0),MATCH(E$6,dados!$A$6:$DH$6,0))</f>
        <v>0</v>
      </c>
      <c r="F81" s="5">
        <f>INDEX(dados!$A$1:$DH$158,MATCH($A81,dados!$A$1:$A$158,0),MATCH(F$6,dados!$A$6:$DH$6,0))</f>
        <v>0</v>
      </c>
      <c r="G81" s="5">
        <f>INDEX(dados!$A$1:$DH$158,MATCH($A81,dados!$A$1:$A$158,0),MATCH(G$6,dados!$A$6:$DH$6,0))</f>
        <v>0</v>
      </c>
      <c r="H81" s="5">
        <f>INDEX(dados!$A$1:$DH$158,MATCH($A81,dados!$A$1:$A$158,0),MATCH(H$6,dados!$A$6:$DH$6,0))</f>
        <v>0</v>
      </c>
      <c r="I81" s="5">
        <f>INDEX(dados!$A$1:$DH$158,MATCH($A81,dados!$A$1:$A$158,0),MATCH(I$6,dados!$A$6:$DH$6,0))</f>
        <v>0</v>
      </c>
      <c r="J81" s="5">
        <f>INDEX(dados!$A$1:$DH$158,MATCH($A81,dados!$A$1:$A$158,0),MATCH(J$6,dados!$A$6:$DH$6,0))</f>
        <v>0</v>
      </c>
      <c r="K81" s="5">
        <f>INDEX(dados!$A$1:$DH$158,MATCH($A81,dados!$A$1:$A$158,0),MATCH(K$6,dados!$A$6:$DH$6,0))</f>
        <v>0</v>
      </c>
      <c r="L81" s="5">
        <f>INDEX(dados!$A$1:$DH$158,MATCH($A81,dados!$A$1:$A$158,0),MATCH(L$6,dados!$A$6:$DH$6,0))</f>
        <v>0</v>
      </c>
      <c r="M81" s="5">
        <f>INDEX(dados!$A$1:$DH$158,MATCH($A81,dados!$A$1:$A$158,0),MATCH(M$6,dados!$A$6:$DH$6,0))</f>
        <v>0</v>
      </c>
      <c r="N81" s="28">
        <f t="shared" si="13"/>
        <v>88</v>
      </c>
    </row>
    <row r="82" spans="1:14" ht="15.75" hidden="1" outlineLevel="1" thickBot="1" x14ac:dyDescent="0.3">
      <c r="A82" s="29" t="s">
        <v>103</v>
      </c>
      <c r="B82" s="5">
        <f>INDEX(dados!$A$1:$DH$158,MATCH($A82,dados!$A$1:$A$158,0),MATCH(B$6,dados!$A$6:$DH$6,0))</f>
        <v>393.32</v>
      </c>
      <c r="C82" s="5">
        <f>INDEX(dados!$A$1:$DH$158,MATCH($A82,dados!$A$1:$A$158,0),MATCH(C$6,dados!$A$6:$DH$6,0))</f>
        <v>474.8</v>
      </c>
      <c r="D82" s="5">
        <f>INDEX(dados!$A$1:$DH$158,MATCH($A82,dados!$A$1:$A$158,0),MATCH(D$6,dados!$A$6:$DH$6,0))</f>
        <v>501.31</v>
      </c>
      <c r="E82" s="5">
        <f>INDEX(dados!$A$1:$DH$158,MATCH($A82,dados!$A$1:$A$158,0),MATCH(E$6,dados!$A$6:$DH$6,0))</f>
        <v>595.82000000000005</v>
      </c>
      <c r="F82" s="5">
        <f>INDEX(dados!$A$1:$DH$158,MATCH($A82,dados!$A$1:$A$158,0),MATCH(F$6,dados!$A$6:$DH$6,0))</f>
        <v>113.16</v>
      </c>
      <c r="G82" s="5">
        <f>INDEX(dados!$A$1:$DH$158,MATCH($A82,dados!$A$1:$A$158,0),MATCH(G$6,dados!$A$6:$DH$6,0))</f>
        <v>113.16</v>
      </c>
      <c r="H82" s="5">
        <f>INDEX(dados!$A$1:$DH$158,MATCH($A82,dados!$A$1:$A$158,0),MATCH(H$6,dados!$A$6:$DH$6,0))</f>
        <v>10</v>
      </c>
      <c r="I82" s="5">
        <f>INDEX(dados!$A$1:$DH$158,MATCH($A82,dados!$A$1:$A$158,0),MATCH(I$6,dados!$A$6:$DH$6,0))</f>
        <v>100.43</v>
      </c>
      <c r="J82" s="5">
        <f>INDEX(dados!$A$1:$DH$158,MATCH($A82,dados!$A$1:$A$158,0),MATCH(J$6,dados!$A$6:$DH$6,0))</f>
        <v>65.650000000000006</v>
      </c>
      <c r="K82" s="5">
        <f>INDEX(dados!$A$1:$DH$158,MATCH($A82,dados!$A$1:$A$158,0),MATCH(K$6,dados!$A$6:$DH$6,0))</f>
        <v>23</v>
      </c>
      <c r="L82" s="5">
        <f>INDEX(dados!$A$1:$DH$158,MATCH($A82,dados!$A$1:$A$158,0),MATCH(L$6,dados!$A$6:$DH$6,0))</f>
        <v>22.42</v>
      </c>
      <c r="M82" s="5">
        <f>INDEX(dados!$A$1:$DH$158,MATCH($A82,dados!$A$1:$A$158,0),MATCH(M$6,dados!$A$6:$DH$6,0))</f>
        <v>99.98</v>
      </c>
      <c r="N82" s="28">
        <f t="shared" si="13"/>
        <v>2513.0499999999997</v>
      </c>
    </row>
    <row r="83" spans="1:14" ht="15.75" hidden="1" outlineLevel="1" thickBot="1" x14ac:dyDescent="0.3">
      <c r="A83" s="29" t="s">
        <v>104</v>
      </c>
      <c r="B83" s="5">
        <f>INDEX(dados!$A$1:$DH$158,MATCH($A83,dados!$A$1:$A$158,0),MATCH(B$6,dados!$A$6:$DH$6,0))</f>
        <v>0</v>
      </c>
      <c r="C83" s="5">
        <f>INDEX(dados!$A$1:$DH$158,MATCH($A83,dados!$A$1:$A$158,0),MATCH(C$6,dados!$A$6:$DH$6,0))</f>
        <v>0</v>
      </c>
      <c r="D83" s="5">
        <f>INDEX(dados!$A$1:$DH$158,MATCH($A83,dados!$A$1:$A$158,0),MATCH(D$6,dados!$A$6:$DH$6,0))</f>
        <v>0</v>
      </c>
      <c r="E83" s="5">
        <f>INDEX(dados!$A$1:$DH$158,MATCH($A83,dados!$A$1:$A$158,0),MATCH(E$6,dados!$A$6:$DH$6,0))</f>
        <v>0</v>
      </c>
      <c r="F83" s="5">
        <f>INDEX(dados!$A$1:$DH$158,MATCH($A83,dados!$A$1:$A$158,0),MATCH(F$6,dados!$A$6:$DH$6,0))</f>
        <v>0</v>
      </c>
      <c r="G83" s="5">
        <f>INDEX(dados!$A$1:$DH$158,MATCH($A83,dados!$A$1:$A$158,0),MATCH(G$6,dados!$A$6:$DH$6,0))</f>
        <v>0</v>
      </c>
      <c r="H83" s="5">
        <f>INDEX(dados!$A$1:$DH$158,MATCH($A83,dados!$A$1:$A$158,0),MATCH(H$6,dados!$A$6:$DH$6,0))</f>
        <v>0</v>
      </c>
      <c r="I83" s="5">
        <f>INDEX(dados!$A$1:$DH$158,MATCH($A83,dados!$A$1:$A$158,0),MATCH(I$6,dados!$A$6:$DH$6,0))</f>
        <v>0</v>
      </c>
      <c r="J83" s="5">
        <f>INDEX(dados!$A$1:$DH$158,MATCH($A83,dados!$A$1:$A$158,0),MATCH(J$6,dados!$A$6:$DH$6,0))</f>
        <v>0</v>
      </c>
      <c r="K83" s="5">
        <f>INDEX(dados!$A$1:$DH$158,MATCH($A83,dados!$A$1:$A$158,0),MATCH(K$6,dados!$A$6:$DH$6,0))</f>
        <v>0</v>
      </c>
      <c r="L83" s="5">
        <f>INDEX(dados!$A$1:$DH$158,MATCH($A83,dados!$A$1:$A$158,0),MATCH(L$6,dados!$A$6:$DH$6,0))</f>
        <v>0</v>
      </c>
      <c r="M83" s="5">
        <f>INDEX(dados!$A$1:$DH$158,MATCH($A83,dados!$A$1:$A$158,0),MATCH(M$6,dados!$A$6:$DH$6,0))</f>
        <v>0</v>
      </c>
      <c r="N83" s="28">
        <f t="shared" si="13"/>
        <v>0</v>
      </c>
    </row>
    <row r="84" spans="1:14" ht="15.75" hidden="1" outlineLevel="1" thickBot="1" x14ac:dyDescent="0.3">
      <c r="A84" s="29" t="s">
        <v>105</v>
      </c>
      <c r="B84" s="5">
        <f>INDEX(dados!$A$1:$DH$158,MATCH($A84,dados!$A$1:$A$158,0),MATCH(B$6,dados!$A$6:$DH$6,0))</f>
        <v>407.8</v>
      </c>
      <c r="C84" s="5">
        <f>INDEX(dados!$A$1:$DH$158,MATCH($A84,dados!$A$1:$A$158,0),MATCH(C$6,dados!$A$6:$DH$6,0))</f>
        <v>508.97</v>
      </c>
      <c r="D84" s="5">
        <f>INDEX(dados!$A$1:$DH$158,MATCH($A84,dados!$A$1:$A$158,0),MATCH(D$6,dados!$A$6:$DH$6,0))</f>
        <v>123.31</v>
      </c>
      <c r="E84" s="5">
        <f>INDEX(dados!$A$1:$DH$158,MATCH($A84,dados!$A$1:$A$158,0),MATCH(E$6,dados!$A$6:$DH$6,0))</f>
        <v>183.38</v>
      </c>
      <c r="F84" s="5">
        <f>INDEX(dados!$A$1:$DH$158,MATCH($A84,dados!$A$1:$A$158,0),MATCH(F$6,dados!$A$6:$DH$6,0))</f>
        <v>77.489999999999995</v>
      </c>
      <c r="G84" s="5">
        <f>INDEX(dados!$A$1:$DH$158,MATCH($A84,dados!$A$1:$A$158,0),MATCH(G$6,dados!$A$6:$DH$6,0))</f>
        <v>90.2</v>
      </c>
      <c r="H84" s="5">
        <f>INDEX(dados!$A$1:$DH$158,MATCH($A84,dados!$A$1:$A$158,0),MATCH(H$6,dados!$A$6:$DH$6,0))</f>
        <v>278.08</v>
      </c>
      <c r="I84" s="5">
        <f>INDEX(dados!$A$1:$DH$158,MATCH($A84,dados!$A$1:$A$158,0),MATCH(I$6,dados!$A$6:$DH$6,0))</f>
        <v>685.4</v>
      </c>
      <c r="J84" s="5">
        <f>INDEX(dados!$A$1:$DH$158,MATCH($A84,dados!$A$1:$A$158,0),MATCH(J$6,dados!$A$6:$DH$6,0))</f>
        <v>282.57</v>
      </c>
      <c r="K84" s="5">
        <f>INDEX(dados!$A$1:$DH$158,MATCH($A84,dados!$A$1:$A$158,0),MATCH(K$6,dados!$A$6:$DH$6,0))</f>
        <v>331.66</v>
      </c>
      <c r="L84" s="5">
        <f>INDEX(dados!$A$1:$DH$158,MATCH($A84,dados!$A$1:$A$158,0),MATCH(L$6,dados!$A$6:$DH$6,0))</f>
        <v>557.87</v>
      </c>
      <c r="M84" s="5">
        <f>INDEX(dados!$A$1:$DH$158,MATCH($A84,dados!$A$1:$A$158,0),MATCH(M$6,dados!$A$6:$DH$6,0))</f>
        <v>352.54</v>
      </c>
      <c r="N84" s="28">
        <f t="shared" si="13"/>
        <v>3879.27</v>
      </c>
    </row>
    <row r="85" spans="1:14" ht="15.75" hidden="1" outlineLevel="1" thickBot="1" x14ac:dyDescent="0.3">
      <c r="A85" s="29" t="s">
        <v>106</v>
      </c>
      <c r="B85" s="5">
        <f>INDEX(dados!$A$1:$DH$158,MATCH($A85,dados!$A$1:$A$158,0),MATCH(B$6,dados!$A$6:$DH$6,0))</f>
        <v>1031.3499999999999</v>
      </c>
      <c r="C85" s="5">
        <f>INDEX(dados!$A$1:$DH$158,MATCH($A85,dados!$A$1:$A$158,0),MATCH(C$6,dados!$A$6:$DH$6,0))</f>
        <v>0</v>
      </c>
      <c r="D85" s="5">
        <f>INDEX(dados!$A$1:$DH$158,MATCH($A85,dados!$A$1:$A$158,0),MATCH(D$6,dados!$A$6:$DH$6,0))</f>
        <v>0</v>
      </c>
      <c r="E85" s="5">
        <f>INDEX(dados!$A$1:$DH$158,MATCH($A85,dados!$A$1:$A$158,0),MATCH(E$6,dados!$A$6:$DH$6,0))</f>
        <v>0</v>
      </c>
      <c r="F85" s="5">
        <f>INDEX(dados!$A$1:$DH$158,MATCH($A85,dados!$A$1:$A$158,0),MATCH(F$6,dados!$A$6:$DH$6,0))</f>
        <v>0</v>
      </c>
      <c r="G85" s="5">
        <f>INDEX(dados!$A$1:$DH$158,MATCH($A85,dados!$A$1:$A$158,0),MATCH(G$6,dados!$A$6:$DH$6,0))</f>
        <v>0</v>
      </c>
      <c r="H85" s="5">
        <f>INDEX(dados!$A$1:$DH$158,MATCH($A85,dados!$A$1:$A$158,0),MATCH(H$6,dados!$A$6:$DH$6,0))</f>
        <v>0</v>
      </c>
      <c r="I85" s="5">
        <f>INDEX(dados!$A$1:$DH$158,MATCH($A85,dados!$A$1:$A$158,0),MATCH(I$6,dados!$A$6:$DH$6,0))</f>
        <v>0</v>
      </c>
      <c r="J85" s="5">
        <f>INDEX(dados!$A$1:$DH$158,MATCH($A85,dados!$A$1:$A$158,0),MATCH(J$6,dados!$A$6:$DH$6,0))</f>
        <v>0</v>
      </c>
      <c r="K85" s="5">
        <f>INDEX(dados!$A$1:$DH$158,MATCH($A85,dados!$A$1:$A$158,0),MATCH(K$6,dados!$A$6:$DH$6,0))</f>
        <v>0</v>
      </c>
      <c r="L85" s="5">
        <f>INDEX(dados!$A$1:$DH$158,MATCH($A85,dados!$A$1:$A$158,0),MATCH(L$6,dados!$A$6:$DH$6,0))</f>
        <v>38</v>
      </c>
      <c r="M85" s="5">
        <f>INDEX(dados!$A$1:$DH$158,MATCH($A85,dados!$A$1:$A$158,0),MATCH(M$6,dados!$A$6:$DH$6,0))</f>
        <v>711</v>
      </c>
      <c r="N85" s="28">
        <f t="shared" si="13"/>
        <v>1780.35</v>
      </c>
    </row>
    <row r="86" spans="1:14" ht="15.75" hidden="1" outlineLevel="1" thickBot="1" x14ac:dyDescent="0.3">
      <c r="A86" s="29" t="s">
        <v>107</v>
      </c>
      <c r="B86" s="5">
        <f>INDEX(dados!$A$1:$DH$158,MATCH($A86,dados!$A$1:$A$158,0),MATCH(B$6,dados!$A$6:$DH$6,0))</f>
        <v>0</v>
      </c>
      <c r="C86" s="5">
        <f>INDEX(dados!$A$1:$DH$158,MATCH($A86,dados!$A$1:$A$158,0),MATCH(C$6,dados!$A$6:$DH$6,0))</f>
        <v>0</v>
      </c>
      <c r="D86" s="5">
        <f>INDEX(dados!$A$1:$DH$158,MATCH($A86,dados!$A$1:$A$158,0),MATCH(D$6,dados!$A$6:$DH$6,0))</f>
        <v>0</v>
      </c>
      <c r="E86" s="5">
        <f>INDEX(dados!$A$1:$DH$158,MATCH($A86,dados!$A$1:$A$158,0),MATCH(E$6,dados!$A$6:$DH$6,0))</f>
        <v>0</v>
      </c>
      <c r="F86" s="5">
        <f>INDEX(dados!$A$1:$DH$158,MATCH($A86,dados!$A$1:$A$158,0),MATCH(F$6,dados!$A$6:$DH$6,0))</f>
        <v>0</v>
      </c>
      <c r="G86" s="5">
        <f>INDEX(dados!$A$1:$DH$158,MATCH($A86,dados!$A$1:$A$158,0),MATCH(G$6,dados!$A$6:$DH$6,0))</f>
        <v>0</v>
      </c>
      <c r="H86" s="5">
        <f>INDEX(dados!$A$1:$DH$158,MATCH($A86,dados!$A$1:$A$158,0),MATCH(H$6,dados!$A$6:$DH$6,0))</f>
        <v>0</v>
      </c>
      <c r="I86" s="5">
        <f>INDEX(dados!$A$1:$DH$158,MATCH($A86,dados!$A$1:$A$158,0),MATCH(I$6,dados!$A$6:$DH$6,0))</f>
        <v>0</v>
      </c>
      <c r="J86" s="5">
        <f>INDEX(dados!$A$1:$DH$158,MATCH($A86,dados!$A$1:$A$158,0),MATCH(J$6,dados!$A$6:$DH$6,0))</f>
        <v>0</v>
      </c>
      <c r="K86" s="5">
        <f>INDEX(dados!$A$1:$DH$158,MATCH($A86,dados!$A$1:$A$158,0),MATCH(K$6,dados!$A$6:$DH$6,0))</f>
        <v>0</v>
      </c>
      <c r="L86" s="5">
        <f>INDEX(dados!$A$1:$DH$158,MATCH($A86,dados!$A$1:$A$158,0),MATCH(L$6,dados!$A$6:$DH$6,0))</f>
        <v>0</v>
      </c>
      <c r="M86" s="5">
        <f>INDEX(dados!$A$1:$DH$158,MATCH($A86,dados!$A$1:$A$158,0),MATCH(M$6,dados!$A$6:$DH$6,0))</f>
        <v>0</v>
      </c>
      <c r="N86" s="28">
        <f t="shared" si="13"/>
        <v>0</v>
      </c>
    </row>
    <row r="87" spans="1:14" ht="15.75" hidden="1" outlineLevel="1" thickBot="1" x14ac:dyDescent="0.3">
      <c r="A87" s="29" t="s">
        <v>108</v>
      </c>
      <c r="B87" s="5">
        <f>INDEX(dados!$A$1:$DH$158,MATCH($A87,dados!$A$1:$A$158,0),MATCH(B$6,dados!$A$6:$DH$6,0))</f>
        <v>0</v>
      </c>
      <c r="C87" s="5">
        <f>INDEX(dados!$A$1:$DH$158,MATCH($A87,dados!$A$1:$A$158,0),MATCH(C$6,dados!$A$6:$DH$6,0))</f>
        <v>0</v>
      </c>
      <c r="D87" s="5">
        <f>INDEX(dados!$A$1:$DH$158,MATCH($A87,dados!$A$1:$A$158,0),MATCH(D$6,dados!$A$6:$DH$6,0))</f>
        <v>0</v>
      </c>
      <c r="E87" s="5">
        <f>INDEX(dados!$A$1:$DH$158,MATCH($A87,dados!$A$1:$A$158,0),MATCH(E$6,dados!$A$6:$DH$6,0))</f>
        <v>0</v>
      </c>
      <c r="F87" s="5">
        <f>INDEX(dados!$A$1:$DH$158,MATCH($A87,dados!$A$1:$A$158,0),MATCH(F$6,dados!$A$6:$DH$6,0))</f>
        <v>0</v>
      </c>
      <c r="G87" s="5">
        <f>INDEX(dados!$A$1:$DH$158,MATCH($A87,dados!$A$1:$A$158,0),MATCH(G$6,dados!$A$6:$DH$6,0))</f>
        <v>0</v>
      </c>
      <c r="H87" s="5">
        <f>INDEX(dados!$A$1:$DH$158,MATCH($A87,dados!$A$1:$A$158,0),MATCH(H$6,dados!$A$6:$DH$6,0))</f>
        <v>0</v>
      </c>
      <c r="I87" s="5">
        <f>INDEX(dados!$A$1:$DH$158,MATCH($A87,dados!$A$1:$A$158,0),MATCH(I$6,dados!$A$6:$DH$6,0))</f>
        <v>0</v>
      </c>
      <c r="J87" s="5">
        <f>INDEX(dados!$A$1:$DH$158,MATCH($A87,dados!$A$1:$A$158,0),MATCH(J$6,dados!$A$6:$DH$6,0))</f>
        <v>0</v>
      </c>
      <c r="K87" s="5">
        <f>INDEX(dados!$A$1:$DH$158,MATCH($A87,dados!$A$1:$A$158,0),MATCH(K$6,dados!$A$6:$DH$6,0))</f>
        <v>0</v>
      </c>
      <c r="L87" s="5">
        <f>INDEX(dados!$A$1:$DH$158,MATCH($A87,dados!$A$1:$A$158,0),MATCH(L$6,dados!$A$6:$DH$6,0))</f>
        <v>0</v>
      </c>
      <c r="M87" s="5">
        <f>INDEX(dados!$A$1:$DH$158,MATCH($A87,dados!$A$1:$A$158,0),MATCH(M$6,dados!$A$6:$DH$6,0))</f>
        <v>0</v>
      </c>
      <c r="N87" s="28">
        <f t="shared" si="13"/>
        <v>0</v>
      </c>
    </row>
    <row r="88" spans="1:14" ht="15.75" hidden="1" outlineLevel="1" thickBot="1" x14ac:dyDescent="0.3">
      <c r="A88" s="30" t="s">
        <v>109</v>
      </c>
      <c r="B88" s="6">
        <f>INDEX(dados!$A$1:$DH$158,MATCH($A88,dados!$A$1:$A$158,0),MATCH(B$6,dados!$A$6:$DH$6,0))</f>
        <v>751.43</v>
      </c>
      <c r="C88" s="6">
        <f>INDEX(dados!$A$1:$DH$158,MATCH($A88,dados!$A$1:$A$158,0),MATCH(C$6,dados!$A$6:$DH$6,0))</f>
        <v>509.02</v>
      </c>
      <c r="D88" s="6">
        <f>INDEX(dados!$A$1:$DH$158,MATCH($A88,dados!$A$1:$A$158,0),MATCH(D$6,dados!$A$6:$DH$6,0))</f>
        <v>664.1</v>
      </c>
      <c r="E88" s="6">
        <f>INDEX(dados!$A$1:$DH$158,MATCH($A88,dados!$A$1:$A$158,0),MATCH(E$6,dados!$A$6:$DH$6,0))</f>
        <v>232.47</v>
      </c>
      <c r="F88" s="6">
        <f>INDEX(dados!$A$1:$DH$158,MATCH($A88,dados!$A$1:$A$158,0),MATCH(F$6,dados!$A$6:$DH$6,0))</f>
        <v>124.98</v>
      </c>
      <c r="G88" s="6">
        <f>INDEX(dados!$A$1:$DH$158,MATCH($A88,dados!$A$1:$A$158,0),MATCH(G$6,dados!$A$6:$DH$6,0))</f>
        <v>277.97000000000003</v>
      </c>
      <c r="H88" s="6">
        <f>INDEX(dados!$A$1:$DH$158,MATCH($A88,dados!$A$1:$A$158,0),MATCH(H$6,dados!$A$6:$DH$6,0))</f>
        <v>418.94</v>
      </c>
      <c r="I88" s="6">
        <f>INDEX(dados!$A$1:$DH$158,MATCH($A88,dados!$A$1:$A$158,0),MATCH(I$6,dados!$A$6:$DH$6,0))</f>
        <v>690.36</v>
      </c>
      <c r="J88" s="6">
        <f>INDEX(dados!$A$1:$DH$158,MATCH($A88,dados!$A$1:$A$158,0),MATCH(J$6,dados!$A$6:$DH$6,0))</f>
        <v>531.32000000000005</v>
      </c>
      <c r="K88" s="6">
        <f>INDEX(dados!$A$1:$DH$158,MATCH($A88,dados!$A$1:$A$158,0),MATCH(K$6,dados!$A$6:$DH$6,0))</f>
        <v>382.66</v>
      </c>
      <c r="L88" s="6">
        <f>INDEX(dados!$A$1:$DH$158,MATCH($A88,dados!$A$1:$A$158,0),MATCH(L$6,dados!$A$6:$DH$6,0))</f>
        <v>311.69</v>
      </c>
      <c r="M88" s="6">
        <f>INDEX(dados!$A$1:$DH$158,MATCH($A88,dados!$A$1:$A$158,0),MATCH(M$6,dados!$A$6:$DH$6,0))</f>
        <v>99.97</v>
      </c>
      <c r="N88" s="28">
        <f t="shared" si="13"/>
        <v>4994.9099999999989</v>
      </c>
    </row>
    <row r="89" spans="1:14" ht="15.75" collapsed="1" thickBot="1" x14ac:dyDescent="0.3">
      <c r="A89" s="8" t="s">
        <v>110</v>
      </c>
      <c r="B89" s="9">
        <f>SUBTOTAL(9,B77:B88)</f>
        <v>2671.8999999999996</v>
      </c>
      <c r="C89" s="9">
        <f t="shared" ref="C89:N89" si="14">SUBTOTAL(9,C77:C88)</f>
        <v>1854.5</v>
      </c>
      <c r="D89" s="9">
        <f t="shared" si="14"/>
        <v>1520.9</v>
      </c>
      <c r="E89" s="9">
        <f t="shared" si="14"/>
        <v>1141.67</v>
      </c>
      <c r="F89" s="9">
        <f t="shared" si="14"/>
        <v>434.62</v>
      </c>
      <c r="G89" s="9">
        <f t="shared" si="14"/>
        <v>696.32999999999993</v>
      </c>
      <c r="H89" s="9">
        <f t="shared" si="14"/>
        <v>722.02</v>
      </c>
      <c r="I89" s="9">
        <f t="shared" si="14"/>
        <v>1646.19</v>
      </c>
      <c r="J89" s="9">
        <f t="shared" si="14"/>
        <v>1124.04</v>
      </c>
      <c r="K89" s="9">
        <f t="shared" si="14"/>
        <v>891.82</v>
      </c>
      <c r="L89" s="9">
        <f t="shared" si="14"/>
        <v>1298.8800000000001</v>
      </c>
      <c r="M89" s="9">
        <f t="shared" si="14"/>
        <v>1504.39</v>
      </c>
      <c r="N89" s="9">
        <f t="shared" si="14"/>
        <v>15507.259999999998</v>
      </c>
    </row>
    <row r="90" spans="1:14" ht="15.75" outlineLevel="1" thickBot="1" x14ac:dyDescent="0.3">
      <c r="A90" s="17" t="s">
        <v>111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7" t="s">
        <v>112</v>
      </c>
      <c r="B91" s="7">
        <f>INDEX(dados!$A$1:$DH$158,MATCH($A91,dados!$A$1:$A$158,0),MATCH(B$6,dados!$A$6:$DH$6,0))</f>
        <v>0</v>
      </c>
      <c r="C91" s="7">
        <f>INDEX(dados!$A$1:$DH$158,MATCH($A91,dados!$A$1:$A$158,0),MATCH(C$6,dados!$A$6:$DH$6,0))</f>
        <v>0</v>
      </c>
      <c r="D91" s="7">
        <f>INDEX(dados!$A$1:$DH$158,MATCH($A91,dados!$A$1:$A$158,0),MATCH(D$6,dados!$A$6:$DH$6,0))</f>
        <v>123.59</v>
      </c>
      <c r="E91" s="7">
        <f>INDEX(dados!$A$1:$DH$158,MATCH($A91,dados!$A$1:$A$158,0),MATCH(E$6,dados!$A$6:$DH$6,0))</f>
        <v>669.25</v>
      </c>
      <c r="F91" s="7">
        <f>INDEX(dados!$A$1:$DH$158,MATCH($A91,dados!$A$1:$A$158,0),MATCH(F$6,dados!$A$6:$DH$6,0))</f>
        <v>290.35000000000002</v>
      </c>
      <c r="G91" s="7">
        <f>INDEX(dados!$A$1:$DH$158,MATCH($A91,dados!$A$1:$A$158,0),MATCH(G$6,dados!$A$6:$DH$6,0))</f>
        <v>232.95</v>
      </c>
      <c r="H91" s="7">
        <f>INDEX(dados!$A$1:$DH$158,MATCH($A91,dados!$A$1:$A$158,0),MATCH(H$6,dados!$A$6:$DH$6,0))</f>
        <v>151.71</v>
      </c>
      <c r="I91" s="7">
        <f>INDEX(dados!$A$1:$DH$158,MATCH($A91,dados!$A$1:$A$158,0),MATCH(I$6,dados!$A$6:$DH$6,0))</f>
        <v>161</v>
      </c>
      <c r="J91" s="7">
        <f>INDEX(dados!$A$1:$DH$158,MATCH($A91,dados!$A$1:$A$158,0),MATCH(J$6,dados!$A$6:$DH$6,0))</f>
        <v>556.79999999999995</v>
      </c>
      <c r="K91" s="7">
        <f>INDEX(dados!$A$1:$DH$158,MATCH($A91,dados!$A$1:$A$158,0),MATCH(K$6,dados!$A$6:$DH$6,0))</f>
        <v>90.87</v>
      </c>
      <c r="L91" s="7">
        <f>INDEX(dados!$A$1:$DH$158,MATCH($A91,dados!$A$1:$A$158,0),MATCH(L$6,dados!$A$6:$DH$6,0))</f>
        <v>603.54</v>
      </c>
      <c r="M91" s="7">
        <f>INDEX(dados!$A$1:$DH$158,MATCH($A91,dados!$A$1:$A$158,0),MATCH(M$6,dados!$A$6:$DH$6,0))</f>
        <v>25.82</v>
      </c>
      <c r="N91" s="28">
        <f>SUM(B91:M91)</f>
        <v>2905.88</v>
      </c>
    </row>
    <row r="92" spans="1:14" outlineLevel="1" x14ac:dyDescent="0.25">
      <c r="A92" s="29" t="s">
        <v>113</v>
      </c>
      <c r="B92" s="5">
        <f>INDEX(dados!$A$1:$DH$158,MATCH($A92,dados!$A$1:$A$158,0),MATCH(B$6,dados!$A$6:$DH$6,0))</f>
        <v>140</v>
      </c>
      <c r="C92" s="5">
        <f>INDEX(dados!$A$1:$DH$158,MATCH($A92,dados!$A$1:$A$158,0),MATCH(C$6,dados!$A$6:$DH$6,0))</f>
        <v>442.5</v>
      </c>
      <c r="D92" s="5">
        <f>INDEX(dados!$A$1:$DH$158,MATCH($A92,dados!$A$1:$A$158,0),MATCH(D$6,dados!$A$6:$DH$6,0))</f>
        <v>182</v>
      </c>
      <c r="E92" s="5">
        <f>INDEX(dados!$A$1:$DH$158,MATCH($A92,dados!$A$1:$A$158,0),MATCH(E$6,dados!$A$6:$DH$6,0))</f>
        <v>180</v>
      </c>
      <c r="F92" s="5">
        <f>INDEX(dados!$A$1:$DH$158,MATCH($A92,dados!$A$1:$A$158,0),MATCH(F$6,dados!$A$6:$DH$6,0))</f>
        <v>150</v>
      </c>
      <c r="G92" s="5">
        <f>INDEX(dados!$A$1:$DH$158,MATCH($A92,dados!$A$1:$A$158,0),MATCH(G$6,dados!$A$6:$DH$6,0))</f>
        <v>303</v>
      </c>
      <c r="H92" s="5">
        <f>INDEX(dados!$A$1:$DH$158,MATCH($A92,dados!$A$1:$A$158,0),MATCH(H$6,dados!$A$6:$DH$6,0))</f>
        <v>3355</v>
      </c>
      <c r="I92" s="5">
        <f>INDEX(dados!$A$1:$DH$158,MATCH($A92,dados!$A$1:$A$158,0),MATCH(I$6,dados!$A$6:$DH$6,0))</f>
        <v>610</v>
      </c>
      <c r="J92" s="5">
        <f>INDEX(dados!$A$1:$DH$158,MATCH($A92,dados!$A$1:$A$158,0),MATCH(J$6,dados!$A$6:$DH$6,0))</f>
        <v>204</v>
      </c>
      <c r="K92" s="5">
        <f>INDEX(dados!$A$1:$DH$158,MATCH($A92,dados!$A$1:$A$158,0),MATCH(K$6,dados!$A$6:$DH$6,0))</f>
        <v>680</v>
      </c>
      <c r="L92" s="5">
        <f>INDEX(dados!$A$1:$DH$158,MATCH($A92,dados!$A$1:$A$158,0),MATCH(L$6,dados!$A$6:$DH$6,0))</f>
        <v>592.75</v>
      </c>
      <c r="M92" s="5">
        <f>INDEX(dados!$A$1:$DH$158,MATCH($A92,dados!$A$1:$A$158,0),MATCH(M$6,dados!$A$6:$DH$6,0))</f>
        <v>1642.23</v>
      </c>
      <c r="N92" s="28">
        <f>SUM(B92:M92)</f>
        <v>8481.48</v>
      </c>
    </row>
    <row r="93" spans="1:14" outlineLevel="1" x14ac:dyDescent="0.25">
      <c r="A93" s="30" t="s">
        <v>114</v>
      </c>
      <c r="B93" s="6">
        <f>INDEX(dados!$A$1:$DH$158,MATCH($A93,dados!$A$1:$A$158,0),MATCH(B$6,dados!$A$6:$DH$6,0))</f>
        <v>755.99</v>
      </c>
      <c r="C93" s="6">
        <f>INDEX(dados!$A$1:$DH$158,MATCH($A93,dados!$A$1:$A$158,0),MATCH(C$6,dados!$A$6:$DH$6,0))</f>
        <v>361.5</v>
      </c>
      <c r="D93" s="6">
        <f>INDEX(dados!$A$1:$DH$158,MATCH($A93,dados!$A$1:$A$158,0),MATCH(D$6,dados!$A$6:$DH$6,0))</f>
        <v>673.14</v>
      </c>
      <c r="E93" s="6">
        <f>INDEX(dados!$A$1:$DH$158,MATCH($A93,dados!$A$1:$A$158,0),MATCH(E$6,dados!$A$6:$DH$6,0))</f>
        <v>171.5</v>
      </c>
      <c r="F93" s="6">
        <f>INDEX(dados!$A$1:$DH$158,MATCH($A93,dados!$A$1:$A$158,0),MATCH(F$6,dados!$A$6:$DH$6,0))</f>
        <v>1267</v>
      </c>
      <c r="G93" s="6">
        <f>INDEX(dados!$A$1:$DH$158,MATCH($A93,dados!$A$1:$A$158,0),MATCH(G$6,dados!$A$6:$DH$6,0))</f>
        <v>546.07000000000005</v>
      </c>
      <c r="H93" s="6">
        <f>INDEX(dados!$A$1:$DH$158,MATCH($A93,dados!$A$1:$A$158,0),MATCH(H$6,dados!$A$6:$DH$6,0))</f>
        <v>387.92</v>
      </c>
      <c r="I93" s="6">
        <f>INDEX(dados!$A$1:$DH$158,MATCH($A93,dados!$A$1:$A$158,0),MATCH(I$6,dados!$A$6:$DH$6,0))</f>
        <v>0</v>
      </c>
      <c r="J93" s="6">
        <f>INDEX(dados!$A$1:$DH$158,MATCH($A93,dados!$A$1:$A$158,0),MATCH(J$6,dados!$A$6:$DH$6,0))</f>
        <v>25.8</v>
      </c>
      <c r="K93" s="6">
        <f>INDEX(dados!$A$1:$DH$158,MATCH($A93,dados!$A$1:$A$158,0),MATCH(K$6,dados!$A$6:$DH$6,0))</f>
        <v>0</v>
      </c>
      <c r="L93" s="6">
        <f>INDEX(dados!$A$1:$DH$158,MATCH($A93,dados!$A$1:$A$158,0),MATCH(L$6,dados!$A$6:$DH$6,0))</f>
        <v>0</v>
      </c>
      <c r="M93" s="6">
        <f>INDEX(dados!$A$1:$DH$158,MATCH($A93,dados!$A$1:$A$158,0),MATCH(M$6,dados!$A$6:$DH$6,0))</f>
        <v>0</v>
      </c>
      <c r="N93" s="28">
        <f>SUM(B93:M93)</f>
        <v>4188.92</v>
      </c>
    </row>
    <row r="94" spans="1:14" ht="15.75" outlineLevel="1" thickBot="1" x14ac:dyDescent="0.3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/>
    </row>
    <row r="95" spans="1:14" ht="15.75" thickBot="1" x14ac:dyDescent="0.3">
      <c r="A95" s="8" t="s">
        <v>115</v>
      </c>
      <c r="B95" s="9">
        <f>SUBTOTAL(9,B91:B93)</f>
        <v>895.99</v>
      </c>
      <c r="C95" s="9">
        <f t="shared" ref="C95:N95" si="15">SUBTOTAL(9,C91:C93)</f>
        <v>804</v>
      </c>
      <c r="D95" s="9">
        <f t="shared" si="15"/>
        <v>978.73</v>
      </c>
      <c r="E95" s="9">
        <f t="shared" si="15"/>
        <v>1020.75</v>
      </c>
      <c r="F95" s="9">
        <f t="shared" si="15"/>
        <v>1707.35</v>
      </c>
      <c r="G95" s="9">
        <f t="shared" si="15"/>
        <v>1082.02</v>
      </c>
      <c r="H95" s="9">
        <f t="shared" si="15"/>
        <v>3894.63</v>
      </c>
      <c r="I95" s="9">
        <f t="shared" si="15"/>
        <v>771</v>
      </c>
      <c r="J95" s="9">
        <f t="shared" si="15"/>
        <v>786.59999999999991</v>
      </c>
      <c r="K95" s="9">
        <f t="shared" si="15"/>
        <v>770.87</v>
      </c>
      <c r="L95" s="9">
        <f t="shared" si="15"/>
        <v>1196.29</v>
      </c>
      <c r="M95" s="9">
        <f t="shared" si="15"/>
        <v>1668.05</v>
      </c>
      <c r="N95" s="9">
        <f t="shared" si="15"/>
        <v>15576.28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7" t="s">
        <v>117</v>
      </c>
      <c r="B97" s="7">
        <f>INDEX(dados!$A$1:$DH$158,MATCH($A97,dados!$A$1:$A$158,0),MATCH(B$6,dados!$A$6:$DH$6,0))</f>
        <v>49.74</v>
      </c>
      <c r="C97" s="7">
        <f>INDEX(dados!$A$1:$DH$158,MATCH($A97,dados!$A$1:$A$158,0),MATCH(C$6,dados!$A$6:$DH$6,0))</f>
        <v>47.02</v>
      </c>
      <c r="D97" s="7">
        <f>INDEX(dados!$A$1:$DH$158,MATCH($A97,dados!$A$1:$A$158,0),MATCH(D$6,dados!$A$6:$DH$6,0))</f>
        <v>47.02</v>
      </c>
      <c r="E97" s="7">
        <f>INDEX(dados!$A$1:$DH$158,MATCH($A97,dados!$A$1:$A$158,0),MATCH(E$6,dados!$A$6:$DH$6,0))</f>
        <v>69.86</v>
      </c>
      <c r="F97" s="7">
        <f>INDEX(dados!$A$1:$DH$158,MATCH($A97,dados!$A$1:$A$158,0),MATCH(F$6,dados!$A$6:$DH$6,0))</f>
        <v>76.58</v>
      </c>
      <c r="G97" s="7">
        <f>INDEX(dados!$A$1:$DH$158,MATCH($A97,dados!$A$1:$A$158,0),MATCH(G$6,dados!$A$6:$DH$6,0))</f>
        <v>47.02</v>
      </c>
      <c r="H97" s="7">
        <f>INDEX(dados!$A$1:$DH$158,MATCH($A97,dados!$A$1:$A$158,0),MATCH(H$6,dados!$A$6:$DH$6,0))</f>
        <v>52.52</v>
      </c>
      <c r="I97" s="7">
        <f>INDEX(dados!$A$1:$DH$158,MATCH($A97,dados!$A$1:$A$158,0),MATCH(I$6,dados!$A$6:$DH$6,0))</f>
        <v>28.9</v>
      </c>
      <c r="J97" s="7">
        <f>INDEX(dados!$A$1:$DH$158,MATCH($A97,dados!$A$1:$A$158,0),MATCH(J$6,dados!$A$6:$DH$6,0))</f>
        <v>80.540000000000006</v>
      </c>
      <c r="K97" s="7">
        <f>INDEX(dados!$A$1:$DH$158,MATCH($A97,dados!$A$1:$A$158,0),MATCH(K$6,dados!$A$6:$DH$6,0))</f>
        <v>54.2</v>
      </c>
      <c r="L97" s="7">
        <f>INDEX(dados!$A$1:$DH$158,MATCH($A97,dados!$A$1:$A$158,0),MATCH(L$6,dados!$A$6:$DH$6,0))</f>
        <v>28.9</v>
      </c>
      <c r="M97" s="7">
        <f>INDEX(dados!$A$1:$DH$158,MATCH($A97,dados!$A$1:$A$158,0),MATCH(M$6,dados!$A$6:$DH$6,0))</f>
        <v>54.2</v>
      </c>
      <c r="N97" s="28">
        <f t="shared" ref="N97:N108" si="16">SUM(B97:M97)</f>
        <v>636.5</v>
      </c>
    </row>
    <row r="98" spans="1:14" ht="15.75" hidden="1" outlineLevel="1" thickBot="1" x14ac:dyDescent="0.3">
      <c r="A98" s="29" t="s">
        <v>118</v>
      </c>
      <c r="B98" s="5">
        <f>INDEX(dados!$A$1:$DH$158,MATCH($A98,dados!$A$1:$A$158,0),MATCH(B$6,dados!$A$6:$DH$6,0))</f>
        <v>0</v>
      </c>
      <c r="C98" s="5">
        <f>INDEX(dados!$A$1:$DH$158,MATCH($A98,dados!$A$1:$A$158,0),MATCH(C$6,dados!$A$6:$DH$6,0))</f>
        <v>0</v>
      </c>
      <c r="D98" s="5">
        <f>INDEX(dados!$A$1:$DH$158,MATCH($A98,dados!$A$1:$A$158,0),MATCH(D$6,dados!$A$6:$DH$6,0))</f>
        <v>0</v>
      </c>
      <c r="E98" s="5">
        <f>INDEX(dados!$A$1:$DH$158,MATCH($A98,dados!$A$1:$A$158,0),MATCH(E$6,dados!$A$6:$DH$6,0))</f>
        <v>0</v>
      </c>
      <c r="F98" s="5">
        <f>INDEX(dados!$A$1:$DH$158,MATCH($A98,dados!$A$1:$A$158,0),MATCH(F$6,dados!$A$6:$DH$6,0))</f>
        <v>0</v>
      </c>
      <c r="G98" s="5">
        <f>INDEX(dados!$A$1:$DH$158,MATCH($A98,dados!$A$1:$A$158,0),MATCH(G$6,dados!$A$6:$DH$6,0))</f>
        <v>0</v>
      </c>
      <c r="H98" s="5">
        <f>INDEX(dados!$A$1:$DH$158,MATCH($A98,dados!$A$1:$A$158,0),MATCH(H$6,dados!$A$6:$DH$6,0))</f>
        <v>0</v>
      </c>
      <c r="I98" s="5">
        <f>INDEX(dados!$A$1:$DH$158,MATCH($A98,dados!$A$1:$A$158,0),MATCH(I$6,dados!$A$6:$DH$6,0))</f>
        <v>0</v>
      </c>
      <c r="J98" s="5">
        <f>INDEX(dados!$A$1:$DH$158,MATCH($A98,dados!$A$1:$A$158,0),MATCH(J$6,dados!$A$6:$DH$6,0))</f>
        <v>0</v>
      </c>
      <c r="K98" s="5">
        <f>INDEX(dados!$A$1:$DH$158,MATCH($A98,dados!$A$1:$A$158,0),MATCH(K$6,dados!$A$6:$DH$6,0))</f>
        <v>0</v>
      </c>
      <c r="L98" s="5">
        <f>INDEX(dados!$A$1:$DH$158,MATCH($A98,dados!$A$1:$A$158,0),MATCH(L$6,dados!$A$6:$DH$6,0))</f>
        <v>0</v>
      </c>
      <c r="M98" s="5">
        <f>INDEX(dados!$A$1:$DH$158,MATCH($A98,dados!$A$1:$A$158,0),MATCH(M$6,dados!$A$6:$DH$6,0))</f>
        <v>0</v>
      </c>
      <c r="N98" s="28">
        <f t="shared" si="16"/>
        <v>0</v>
      </c>
    </row>
    <row r="99" spans="1:14" ht="15.75" hidden="1" outlineLevel="1" thickBot="1" x14ac:dyDescent="0.3">
      <c r="A99" s="29" t="s">
        <v>119</v>
      </c>
      <c r="B99" s="5">
        <f>INDEX(dados!$A$1:$DH$158,MATCH($A99,dados!$A$1:$A$158,0),MATCH(B$6,dados!$A$6:$DH$6,0))</f>
        <v>117</v>
      </c>
      <c r="C99" s="5">
        <f>INDEX(dados!$A$1:$DH$158,MATCH($A99,dados!$A$1:$A$158,0),MATCH(C$6,dados!$A$6:$DH$6,0))</f>
        <v>229</v>
      </c>
      <c r="D99" s="5">
        <f>INDEX(dados!$A$1:$DH$158,MATCH($A99,dados!$A$1:$A$158,0),MATCH(D$6,dados!$A$6:$DH$6,0))</f>
        <v>38.99</v>
      </c>
      <c r="E99" s="5">
        <f>INDEX(dados!$A$1:$DH$158,MATCH($A99,dados!$A$1:$A$158,0),MATCH(E$6,dados!$A$6:$DH$6,0))</f>
        <v>38.99</v>
      </c>
      <c r="F99" s="5">
        <f>INDEX(dados!$A$1:$DH$158,MATCH($A99,dados!$A$1:$A$158,0),MATCH(F$6,dados!$A$6:$DH$6,0))</f>
        <v>0</v>
      </c>
      <c r="G99" s="5">
        <f>INDEX(dados!$A$1:$DH$158,MATCH($A99,dados!$A$1:$A$158,0),MATCH(G$6,dados!$A$6:$DH$6,0))</f>
        <v>38.99</v>
      </c>
      <c r="H99" s="5">
        <f>INDEX(dados!$A$1:$DH$158,MATCH($A99,dados!$A$1:$A$158,0),MATCH(H$6,dados!$A$6:$DH$6,0))</f>
        <v>107.34</v>
      </c>
      <c r="I99" s="5">
        <f>INDEX(dados!$A$1:$DH$158,MATCH($A99,dados!$A$1:$A$158,0),MATCH(I$6,dados!$A$6:$DH$6,0))</f>
        <v>38.99</v>
      </c>
      <c r="J99" s="5">
        <f>INDEX(dados!$A$1:$DH$158,MATCH($A99,dados!$A$1:$A$158,0),MATCH(J$6,dados!$A$6:$DH$6,0))</f>
        <v>98.64</v>
      </c>
      <c r="K99" s="5">
        <f>INDEX(dados!$A$1:$DH$158,MATCH($A99,dados!$A$1:$A$158,0),MATCH(K$6,dados!$A$6:$DH$6,0))</f>
        <v>127.18</v>
      </c>
      <c r="L99" s="5">
        <f>INDEX(dados!$A$1:$DH$158,MATCH($A99,dados!$A$1:$A$158,0),MATCH(L$6,dados!$A$6:$DH$6,0))</f>
        <v>133.18</v>
      </c>
      <c r="M99" s="5">
        <f>INDEX(dados!$A$1:$DH$158,MATCH($A99,dados!$A$1:$A$158,0),MATCH(M$6,dados!$A$6:$DH$6,0))</f>
        <v>102.76</v>
      </c>
      <c r="N99" s="28">
        <f t="shared" si="16"/>
        <v>1071.0600000000002</v>
      </c>
    </row>
    <row r="100" spans="1:14" ht="15.75" hidden="1" outlineLevel="1" thickBot="1" x14ac:dyDescent="0.3">
      <c r="A100" s="29" t="s">
        <v>120</v>
      </c>
      <c r="B100" s="5">
        <f>INDEX(dados!$A$1:$DH$158,MATCH($A100,dados!$A$1:$A$158,0),MATCH(B$6,dados!$A$6:$DH$6,0))</f>
        <v>0</v>
      </c>
      <c r="C100" s="5">
        <f>INDEX(dados!$A$1:$DH$158,MATCH($A100,dados!$A$1:$A$158,0),MATCH(C$6,dados!$A$6:$DH$6,0))</f>
        <v>0</v>
      </c>
      <c r="D100" s="5">
        <f>INDEX(dados!$A$1:$DH$158,MATCH($A100,dados!$A$1:$A$158,0),MATCH(D$6,dados!$A$6:$DH$6,0))</f>
        <v>0</v>
      </c>
      <c r="E100" s="5">
        <f>INDEX(dados!$A$1:$DH$158,MATCH($A100,dados!$A$1:$A$158,0),MATCH(E$6,dados!$A$6:$DH$6,0))</f>
        <v>0</v>
      </c>
      <c r="F100" s="5">
        <f>INDEX(dados!$A$1:$DH$158,MATCH($A100,dados!$A$1:$A$158,0),MATCH(F$6,dados!$A$6:$DH$6,0))</f>
        <v>0</v>
      </c>
      <c r="G100" s="5">
        <f>INDEX(dados!$A$1:$DH$158,MATCH($A100,dados!$A$1:$A$158,0),MATCH(G$6,dados!$A$6:$DH$6,0))</f>
        <v>0</v>
      </c>
      <c r="H100" s="5">
        <f>INDEX(dados!$A$1:$DH$158,MATCH($A100,dados!$A$1:$A$158,0),MATCH(H$6,dados!$A$6:$DH$6,0))</f>
        <v>0</v>
      </c>
      <c r="I100" s="5">
        <f>INDEX(dados!$A$1:$DH$158,MATCH($A100,dados!$A$1:$A$158,0),MATCH(I$6,dados!$A$6:$DH$6,0))</f>
        <v>0</v>
      </c>
      <c r="J100" s="5">
        <f>INDEX(dados!$A$1:$DH$158,MATCH($A100,dados!$A$1:$A$158,0),MATCH(J$6,dados!$A$6:$DH$6,0))</f>
        <v>0</v>
      </c>
      <c r="K100" s="5">
        <f>INDEX(dados!$A$1:$DH$158,MATCH($A100,dados!$A$1:$A$158,0),MATCH(K$6,dados!$A$6:$DH$6,0))</f>
        <v>0</v>
      </c>
      <c r="L100" s="5">
        <f>INDEX(dados!$A$1:$DH$158,MATCH($A100,dados!$A$1:$A$158,0),MATCH(L$6,dados!$A$6:$DH$6,0))</f>
        <v>0</v>
      </c>
      <c r="M100" s="5">
        <f>INDEX(dados!$A$1:$DH$158,MATCH($A100,dados!$A$1:$A$158,0),MATCH(M$6,dados!$A$6:$DH$6,0))</f>
        <v>0</v>
      </c>
      <c r="N100" s="28">
        <f t="shared" si="16"/>
        <v>0</v>
      </c>
    </row>
    <row r="101" spans="1:14" ht="15.75" hidden="1" outlineLevel="1" thickBot="1" x14ac:dyDescent="0.3">
      <c r="A101" s="29" t="s">
        <v>121</v>
      </c>
      <c r="B101" s="5">
        <f>INDEX(dados!$A$1:$DH$158,MATCH($A101,dados!$A$1:$A$158,0),MATCH(B$6,dados!$A$6:$DH$6,0))</f>
        <v>0</v>
      </c>
      <c r="C101" s="5">
        <f>INDEX(dados!$A$1:$DH$158,MATCH($A101,dados!$A$1:$A$158,0),MATCH(C$6,dados!$A$6:$DH$6,0))</f>
        <v>0</v>
      </c>
      <c r="D101" s="5">
        <f>INDEX(dados!$A$1:$DH$158,MATCH($A101,dados!$A$1:$A$158,0),MATCH(D$6,dados!$A$6:$DH$6,0))</f>
        <v>0</v>
      </c>
      <c r="E101" s="5">
        <f>INDEX(dados!$A$1:$DH$158,MATCH($A101,dados!$A$1:$A$158,0),MATCH(E$6,dados!$A$6:$DH$6,0))</f>
        <v>0</v>
      </c>
      <c r="F101" s="5">
        <f>INDEX(dados!$A$1:$DH$158,MATCH($A101,dados!$A$1:$A$158,0),MATCH(F$6,dados!$A$6:$DH$6,0))</f>
        <v>0</v>
      </c>
      <c r="G101" s="5">
        <f>INDEX(dados!$A$1:$DH$158,MATCH($A101,dados!$A$1:$A$158,0),MATCH(G$6,dados!$A$6:$DH$6,0))</f>
        <v>0</v>
      </c>
      <c r="H101" s="5">
        <f>INDEX(dados!$A$1:$DH$158,MATCH($A101,dados!$A$1:$A$158,0),MATCH(H$6,dados!$A$6:$DH$6,0))</f>
        <v>48</v>
      </c>
      <c r="I101" s="5">
        <f>INDEX(dados!$A$1:$DH$158,MATCH($A101,dados!$A$1:$A$158,0),MATCH(I$6,dados!$A$6:$DH$6,0))</f>
        <v>0</v>
      </c>
      <c r="J101" s="5">
        <f>INDEX(dados!$A$1:$DH$158,MATCH($A101,dados!$A$1:$A$158,0),MATCH(J$6,dados!$A$6:$DH$6,0))</f>
        <v>0</v>
      </c>
      <c r="K101" s="5">
        <f>INDEX(dados!$A$1:$DH$158,MATCH($A101,dados!$A$1:$A$158,0),MATCH(K$6,dados!$A$6:$DH$6,0))</f>
        <v>60</v>
      </c>
      <c r="L101" s="5">
        <f>INDEX(dados!$A$1:$DH$158,MATCH($A101,dados!$A$1:$A$158,0),MATCH(L$6,dados!$A$6:$DH$6,0))</f>
        <v>0</v>
      </c>
      <c r="M101" s="5">
        <f>INDEX(dados!$A$1:$DH$158,MATCH($A101,dados!$A$1:$A$158,0),MATCH(M$6,dados!$A$6:$DH$6,0))</f>
        <v>0</v>
      </c>
      <c r="N101" s="28">
        <f t="shared" si="16"/>
        <v>108</v>
      </c>
    </row>
    <row r="102" spans="1:14" ht="15.75" hidden="1" outlineLevel="1" thickBot="1" x14ac:dyDescent="0.3">
      <c r="A102" s="29" t="s">
        <v>122</v>
      </c>
      <c r="B102" s="5">
        <f>INDEX(dados!$A$1:$DH$158,MATCH($A102,dados!$A$1:$A$158,0),MATCH(B$6,dados!$A$6:$DH$6,0))</f>
        <v>0</v>
      </c>
      <c r="C102" s="5">
        <f>INDEX(dados!$A$1:$DH$158,MATCH($A102,dados!$A$1:$A$158,0),MATCH(C$6,dados!$A$6:$DH$6,0))</f>
        <v>0</v>
      </c>
      <c r="D102" s="5">
        <f>INDEX(dados!$A$1:$DH$158,MATCH($A102,dados!$A$1:$A$158,0),MATCH(D$6,dados!$A$6:$DH$6,0))</f>
        <v>0</v>
      </c>
      <c r="E102" s="5">
        <f>INDEX(dados!$A$1:$DH$158,MATCH($A102,dados!$A$1:$A$158,0),MATCH(E$6,dados!$A$6:$DH$6,0))</f>
        <v>89.8</v>
      </c>
      <c r="F102" s="5">
        <f>INDEX(dados!$A$1:$DH$158,MATCH($A102,dados!$A$1:$A$158,0),MATCH(F$6,dados!$A$6:$DH$6,0))</f>
        <v>0</v>
      </c>
      <c r="G102" s="5">
        <f>INDEX(dados!$A$1:$DH$158,MATCH($A102,dados!$A$1:$A$158,0),MATCH(G$6,dados!$A$6:$DH$6,0))</f>
        <v>48.97</v>
      </c>
      <c r="H102" s="5">
        <f>INDEX(dados!$A$1:$DH$158,MATCH($A102,dados!$A$1:$A$158,0),MATCH(H$6,dados!$A$6:$DH$6,0))</f>
        <v>79.78</v>
      </c>
      <c r="I102" s="5">
        <f>INDEX(dados!$A$1:$DH$158,MATCH($A102,dados!$A$1:$A$158,0),MATCH(I$6,dados!$A$6:$DH$6,0))</f>
        <v>79.56</v>
      </c>
      <c r="J102" s="5">
        <f>INDEX(dados!$A$1:$DH$158,MATCH($A102,dados!$A$1:$A$158,0),MATCH(J$6,dados!$A$6:$DH$6,0))</f>
        <v>79.56</v>
      </c>
      <c r="K102" s="5">
        <f>INDEX(dados!$A$1:$DH$158,MATCH($A102,dados!$A$1:$A$158,0),MATCH(K$6,dados!$A$6:$DH$6,0))</f>
        <v>0</v>
      </c>
      <c r="L102" s="5">
        <f>INDEX(dados!$A$1:$DH$158,MATCH($A102,dados!$A$1:$A$158,0),MATCH(L$6,dados!$A$6:$DH$6,0))</f>
        <v>80.239999999999995</v>
      </c>
      <c r="M102" s="5">
        <f>INDEX(dados!$A$1:$DH$158,MATCH($A102,dados!$A$1:$A$158,0),MATCH(M$6,dados!$A$6:$DH$6,0))</f>
        <v>63.58</v>
      </c>
      <c r="N102" s="28">
        <f t="shared" si="16"/>
        <v>521.49</v>
      </c>
    </row>
    <row r="103" spans="1:14" ht="15.75" hidden="1" outlineLevel="1" thickBot="1" x14ac:dyDescent="0.3">
      <c r="A103" s="29" t="s">
        <v>123</v>
      </c>
      <c r="B103" s="5">
        <f>INDEX(dados!$A$1:$DH$158,MATCH($A103,dados!$A$1:$A$158,0),MATCH(B$6,dados!$A$6:$DH$6,0))</f>
        <v>0</v>
      </c>
      <c r="C103" s="5">
        <f>INDEX(dados!$A$1:$DH$158,MATCH($A103,dados!$A$1:$A$158,0),MATCH(C$6,dados!$A$6:$DH$6,0))</f>
        <v>428</v>
      </c>
      <c r="D103" s="5">
        <f>INDEX(dados!$A$1:$DH$158,MATCH($A103,dados!$A$1:$A$158,0),MATCH(D$6,dados!$A$6:$DH$6,0))</f>
        <v>428</v>
      </c>
      <c r="E103" s="5">
        <f>INDEX(dados!$A$1:$DH$158,MATCH($A103,dados!$A$1:$A$158,0),MATCH(E$6,dados!$A$6:$DH$6,0))</f>
        <v>428</v>
      </c>
      <c r="F103" s="5">
        <f>INDEX(dados!$A$1:$DH$158,MATCH($A103,dados!$A$1:$A$158,0),MATCH(F$6,dados!$A$6:$DH$6,0))</f>
        <v>535</v>
      </c>
      <c r="G103" s="5">
        <f>INDEX(dados!$A$1:$DH$158,MATCH($A103,dados!$A$1:$A$158,0),MATCH(G$6,dados!$A$6:$DH$6,0))</f>
        <v>428</v>
      </c>
      <c r="H103" s="5">
        <f>INDEX(dados!$A$1:$DH$158,MATCH($A103,dados!$A$1:$A$158,0),MATCH(H$6,dados!$A$6:$DH$6,0))</f>
        <v>321</v>
      </c>
      <c r="I103" s="5">
        <f>INDEX(dados!$A$1:$DH$158,MATCH($A103,dados!$A$1:$A$158,0),MATCH(I$6,dados!$A$6:$DH$6,0))</f>
        <v>535</v>
      </c>
      <c r="J103" s="5">
        <f>INDEX(dados!$A$1:$DH$158,MATCH($A103,dados!$A$1:$A$158,0),MATCH(J$6,dados!$A$6:$DH$6,0))</f>
        <v>214</v>
      </c>
      <c r="K103" s="5">
        <f>INDEX(dados!$A$1:$DH$158,MATCH($A103,dados!$A$1:$A$158,0),MATCH(K$6,dados!$A$6:$DH$6,0))</f>
        <v>0</v>
      </c>
      <c r="L103" s="5">
        <f>INDEX(dados!$A$1:$DH$158,MATCH($A103,dados!$A$1:$A$158,0),MATCH(L$6,dados!$A$6:$DH$6,0))</f>
        <v>0</v>
      </c>
      <c r="M103" s="5">
        <f>INDEX(dados!$A$1:$DH$158,MATCH($A103,dados!$A$1:$A$158,0),MATCH(M$6,dados!$A$6:$DH$6,0))</f>
        <v>0</v>
      </c>
      <c r="N103" s="28">
        <f t="shared" si="16"/>
        <v>3317</v>
      </c>
    </row>
    <row r="104" spans="1:14" ht="15.75" hidden="1" outlineLevel="1" thickBot="1" x14ac:dyDescent="0.3">
      <c r="A104" s="29" t="s">
        <v>124</v>
      </c>
      <c r="B104" s="5">
        <f>INDEX(dados!$A$1:$DH$158,MATCH($A104,dados!$A$1:$A$158,0),MATCH(B$6,dados!$A$6:$DH$6,0))</f>
        <v>165.41</v>
      </c>
      <c r="C104" s="5">
        <f>INDEX(dados!$A$1:$DH$158,MATCH($A104,dados!$A$1:$A$158,0),MATCH(C$6,dados!$A$6:$DH$6,0))</f>
        <v>157.37</v>
      </c>
      <c r="D104" s="5">
        <f>INDEX(dados!$A$1:$DH$158,MATCH($A104,dados!$A$1:$A$158,0),MATCH(D$6,dados!$A$6:$DH$6,0))</f>
        <v>240.96</v>
      </c>
      <c r="E104" s="5">
        <f>INDEX(dados!$A$1:$DH$158,MATCH($A104,dados!$A$1:$A$158,0),MATCH(E$6,dados!$A$6:$DH$6,0))</f>
        <v>220.93</v>
      </c>
      <c r="F104" s="5">
        <f>INDEX(dados!$A$1:$DH$158,MATCH($A104,dados!$A$1:$A$158,0),MATCH(F$6,dados!$A$6:$DH$6,0))</f>
        <v>208.43</v>
      </c>
      <c r="G104" s="5">
        <f>INDEX(dados!$A$1:$DH$158,MATCH($A104,dados!$A$1:$A$158,0),MATCH(G$6,dados!$A$6:$DH$6,0))</f>
        <v>164.55</v>
      </c>
      <c r="H104" s="5">
        <f>INDEX(dados!$A$1:$DH$158,MATCH($A104,dados!$A$1:$A$158,0),MATCH(H$6,dados!$A$6:$DH$6,0))</f>
        <v>174.09</v>
      </c>
      <c r="I104" s="5">
        <f>INDEX(dados!$A$1:$DH$158,MATCH($A104,dados!$A$1:$A$158,0),MATCH(I$6,dados!$A$6:$DH$6,0))</f>
        <v>171.38</v>
      </c>
      <c r="J104" s="5">
        <f>INDEX(dados!$A$1:$DH$158,MATCH($A104,dados!$A$1:$A$158,0),MATCH(J$6,dados!$A$6:$DH$6,0))</f>
        <v>178.08</v>
      </c>
      <c r="K104" s="5">
        <f>INDEX(dados!$A$1:$DH$158,MATCH($A104,dados!$A$1:$A$158,0),MATCH(K$6,dados!$A$6:$DH$6,0))</f>
        <v>252.83</v>
      </c>
      <c r="L104" s="5">
        <f>INDEX(dados!$A$1:$DH$158,MATCH($A104,dados!$A$1:$A$158,0),MATCH(L$6,dados!$A$6:$DH$6,0))</f>
        <v>269.26</v>
      </c>
      <c r="M104" s="5">
        <f>INDEX(dados!$A$1:$DH$158,MATCH($A104,dados!$A$1:$A$158,0),MATCH(M$6,dados!$A$6:$DH$6,0))</f>
        <v>233.85</v>
      </c>
      <c r="N104" s="28">
        <f t="shared" si="16"/>
        <v>2437.14</v>
      </c>
    </row>
    <row r="105" spans="1:14" ht="15.75" hidden="1" outlineLevel="1" thickBot="1" x14ac:dyDescent="0.3">
      <c r="A105" s="29" t="s">
        <v>125</v>
      </c>
      <c r="B105" s="5">
        <f>INDEX(dados!$A$1:$DH$158,MATCH($A105,dados!$A$1:$A$158,0),MATCH(B$6,dados!$A$6:$DH$6,0))</f>
        <v>399.5</v>
      </c>
      <c r="C105" s="5">
        <f>INDEX(dados!$A$1:$DH$158,MATCH($A105,dados!$A$1:$A$158,0),MATCH(C$6,dados!$A$6:$DH$6,0))</f>
        <v>419.5</v>
      </c>
      <c r="D105" s="5">
        <f>INDEX(dados!$A$1:$DH$158,MATCH($A105,dados!$A$1:$A$158,0),MATCH(D$6,dados!$A$6:$DH$6,0))</f>
        <v>0</v>
      </c>
      <c r="E105" s="5">
        <f>INDEX(dados!$A$1:$DH$158,MATCH($A105,dados!$A$1:$A$158,0),MATCH(E$6,dados!$A$6:$DH$6,0))</f>
        <v>57.7</v>
      </c>
      <c r="F105" s="5">
        <f>INDEX(dados!$A$1:$DH$158,MATCH($A105,dados!$A$1:$A$158,0),MATCH(F$6,dados!$A$6:$DH$6,0))</f>
        <v>0</v>
      </c>
      <c r="G105" s="5">
        <f>INDEX(dados!$A$1:$DH$158,MATCH($A105,dados!$A$1:$A$158,0),MATCH(G$6,dados!$A$6:$DH$6,0))</f>
        <v>0</v>
      </c>
      <c r="H105" s="5">
        <f>INDEX(dados!$A$1:$DH$158,MATCH($A105,dados!$A$1:$A$158,0),MATCH(H$6,dados!$A$6:$DH$6,0))</f>
        <v>23.7</v>
      </c>
      <c r="I105" s="5">
        <f>INDEX(dados!$A$1:$DH$158,MATCH($A105,dados!$A$1:$A$158,0),MATCH(I$6,dados!$A$6:$DH$6,0))</f>
        <v>89.46</v>
      </c>
      <c r="J105" s="5">
        <f>INDEX(dados!$A$1:$DH$158,MATCH($A105,dados!$A$1:$A$158,0),MATCH(J$6,dados!$A$6:$DH$6,0))</f>
        <v>181.4</v>
      </c>
      <c r="K105" s="5">
        <f>INDEX(dados!$A$1:$DH$158,MATCH($A105,dados!$A$1:$A$158,0),MATCH(K$6,dados!$A$6:$DH$6,0))</f>
        <v>0</v>
      </c>
      <c r="L105" s="5">
        <f>INDEX(dados!$A$1:$DH$158,MATCH($A105,dados!$A$1:$A$158,0),MATCH(L$6,dados!$A$6:$DH$6,0))</f>
        <v>37.97</v>
      </c>
      <c r="M105" s="5">
        <f>INDEX(dados!$A$1:$DH$158,MATCH($A105,dados!$A$1:$A$158,0),MATCH(M$6,dados!$A$6:$DH$6,0))</f>
        <v>0</v>
      </c>
      <c r="N105" s="28">
        <f t="shared" si="16"/>
        <v>1209.2300000000002</v>
      </c>
    </row>
    <row r="106" spans="1:14" ht="15.75" hidden="1" outlineLevel="1" thickBot="1" x14ac:dyDescent="0.3">
      <c r="A106" s="29" t="s">
        <v>126</v>
      </c>
      <c r="B106" s="5">
        <f>INDEX(dados!$A$1:$DH$158,MATCH($A106,dados!$A$1:$A$158,0),MATCH(B$6,dados!$A$6:$DH$6,0))</f>
        <v>0</v>
      </c>
      <c r="C106" s="5">
        <f>INDEX(dados!$A$1:$DH$158,MATCH($A106,dados!$A$1:$A$158,0),MATCH(C$6,dados!$A$6:$DH$6,0))</f>
        <v>8.36</v>
      </c>
      <c r="D106" s="5">
        <f>INDEX(dados!$A$1:$DH$158,MATCH($A106,dados!$A$1:$A$158,0),MATCH(D$6,dados!$A$6:$DH$6,0))</f>
        <v>247.55</v>
      </c>
      <c r="E106" s="5">
        <f>INDEX(dados!$A$1:$DH$158,MATCH($A106,dados!$A$1:$A$158,0),MATCH(E$6,dados!$A$6:$DH$6,0))</f>
        <v>0</v>
      </c>
      <c r="F106" s="5">
        <f>INDEX(dados!$A$1:$DH$158,MATCH($A106,dados!$A$1:$A$158,0),MATCH(F$6,dados!$A$6:$DH$6,0))</f>
        <v>41.97</v>
      </c>
      <c r="G106" s="5">
        <f>INDEX(dados!$A$1:$DH$158,MATCH($A106,dados!$A$1:$A$158,0),MATCH(G$6,dados!$A$6:$DH$6,0))</f>
        <v>9.8000000000000007</v>
      </c>
      <c r="H106" s="5">
        <f>INDEX(dados!$A$1:$DH$158,MATCH($A106,dados!$A$1:$A$158,0),MATCH(H$6,dados!$A$6:$DH$6,0))</f>
        <v>0</v>
      </c>
      <c r="I106" s="5">
        <f>INDEX(dados!$A$1:$DH$158,MATCH($A106,dados!$A$1:$A$158,0),MATCH(I$6,dados!$A$6:$DH$6,0))</f>
        <v>419.77</v>
      </c>
      <c r="J106" s="5">
        <f>INDEX(dados!$A$1:$DH$158,MATCH($A106,dados!$A$1:$A$158,0),MATCH(J$6,dados!$A$6:$DH$6,0))</f>
        <v>121.51</v>
      </c>
      <c r="K106" s="5">
        <f>INDEX(dados!$A$1:$DH$158,MATCH($A106,dados!$A$1:$A$158,0),MATCH(K$6,dados!$A$6:$DH$6,0))</f>
        <v>121.51</v>
      </c>
      <c r="L106" s="5">
        <f>INDEX(dados!$A$1:$DH$158,MATCH($A106,dados!$A$1:$A$158,0),MATCH(L$6,dados!$A$6:$DH$6,0))</f>
        <v>98.89</v>
      </c>
      <c r="M106" s="5">
        <f>INDEX(dados!$A$1:$DH$158,MATCH($A106,dados!$A$1:$A$158,0),MATCH(M$6,dados!$A$6:$DH$6,0))</f>
        <v>76.2</v>
      </c>
      <c r="N106" s="28">
        <f t="shared" si="16"/>
        <v>1145.5600000000002</v>
      </c>
    </row>
    <row r="107" spans="1:14" ht="15.75" hidden="1" outlineLevel="1" thickBot="1" x14ac:dyDescent="0.3">
      <c r="A107" s="29" t="s">
        <v>127</v>
      </c>
      <c r="B107" s="5">
        <f>INDEX(dados!$A$1:$DH$158,MATCH($A107,dados!$A$1:$A$158,0),MATCH(B$6,dados!$A$6:$DH$6,0))</f>
        <v>77.739999999999995</v>
      </c>
      <c r="C107" s="5">
        <f>INDEX(dados!$A$1:$DH$158,MATCH($A107,dados!$A$1:$A$158,0),MATCH(C$6,dados!$A$6:$DH$6,0))</f>
        <v>79.400000000000006</v>
      </c>
      <c r="D107" s="5">
        <f>INDEX(dados!$A$1:$DH$158,MATCH($A107,dados!$A$1:$A$158,0),MATCH(D$6,dados!$A$6:$DH$6,0))</f>
        <v>77.739999999999995</v>
      </c>
      <c r="E107" s="5">
        <f>INDEX(dados!$A$1:$DH$158,MATCH($A107,dados!$A$1:$A$158,0),MATCH(E$6,dados!$A$6:$DH$6,0))</f>
        <v>39.590000000000003</v>
      </c>
      <c r="F107" s="5">
        <f>INDEX(dados!$A$1:$DH$158,MATCH($A107,dados!$A$1:$A$158,0),MATCH(F$6,dados!$A$6:$DH$6,0))</f>
        <v>79.459999999999994</v>
      </c>
      <c r="G107" s="5">
        <f>INDEX(dados!$A$1:$DH$158,MATCH($A107,dados!$A$1:$A$158,0),MATCH(G$6,dados!$A$6:$DH$6,0))</f>
        <v>49.42</v>
      </c>
      <c r="H107" s="5">
        <f>INDEX(dados!$A$1:$DH$158,MATCH($A107,dados!$A$1:$A$158,0),MATCH(H$6,dados!$A$6:$DH$6,0))</f>
        <v>37.840000000000003</v>
      </c>
      <c r="I107" s="5">
        <f>INDEX(dados!$A$1:$DH$158,MATCH($A107,dados!$A$1:$A$158,0),MATCH(I$6,dados!$A$6:$DH$6,0))</f>
        <v>37.840000000000003</v>
      </c>
      <c r="J107" s="5">
        <f>INDEX(dados!$A$1:$DH$158,MATCH($A107,dados!$A$1:$A$158,0),MATCH(J$6,dados!$A$6:$DH$6,0))</f>
        <v>42.23</v>
      </c>
      <c r="K107" s="5">
        <f>INDEX(dados!$A$1:$DH$158,MATCH($A107,dados!$A$1:$A$158,0),MATCH(K$6,dados!$A$6:$DH$6,0))</f>
        <v>42.9</v>
      </c>
      <c r="L107" s="5">
        <f>INDEX(dados!$A$1:$DH$158,MATCH($A107,dados!$A$1:$A$158,0),MATCH(L$6,dados!$A$6:$DH$6,0))</f>
        <v>42.9</v>
      </c>
      <c r="M107" s="5">
        <f>INDEX(dados!$A$1:$DH$158,MATCH($A107,dados!$A$1:$A$158,0),MATCH(M$6,dados!$A$6:$DH$6,0))</f>
        <v>41.47</v>
      </c>
      <c r="N107" s="28">
        <f t="shared" si="16"/>
        <v>648.53000000000009</v>
      </c>
    </row>
    <row r="108" spans="1:14" ht="15.75" hidden="1" outlineLevel="1" thickBot="1" x14ac:dyDescent="0.3">
      <c r="A108" s="30" t="s">
        <v>128</v>
      </c>
      <c r="B108" s="6">
        <f>INDEX(dados!$A$1:$DH$158,MATCH($A108,dados!$A$1:$A$158,0),MATCH(B$6,dados!$A$6:$DH$6,0))</f>
        <v>79.900000000000006</v>
      </c>
      <c r="C108" s="6">
        <f>INDEX(dados!$A$1:$DH$158,MATCH($A108,dados!$A$1:$A$158,0),MATCH(C$6,dados!$A$6:$DH$6,0))</f>
        <v>159.80000000000001</v>
      </c>
      <c r="D108" s="6">
        <f>INDEX(dados!$A$1:$DH$158,MATCH($A108,dados!$A$1:$A$158,0),MATCH(D$6,dados!$A$6:$DH$6,0))</f>
        <v>0</v>
      </c>
      <c r="E108" s="6">
        <f>INDEX(dados!$A$1:$DH$158,MATCH($A108,dados!$A$1:$A$158,0),MATCH(E$6,dados!$A$6:$DH$6,0))</f>
        <v>159.80000000000001</v>
      </c>
      <c r="F108" s="6">
        <f>INDEX(dados!$A$1:$DH$158,MATCH($A108,dados!$A$1:$A$158,0),MATCH(F$6,dados!$A$6:$DH$6,0))</f>
        <v>82.9</v>
      </c>
      <c r="G108" s="6">
        <f>INDEX(dados!$A$1:$DH$158,MATCH($A108,dados!$A$1:$A$158,0),MATCH(G$6,dados!$A$6:$DH$6,0))</f>
        <v>82.9</v>
      </c>
      <c r="H108" s="6">
        <f>INDEX(dados!$A$1:$DH$158,MATCH($A108,dados!$A$1:$A$158,0),MATCH(H$6,dados!$A$6:$DH$6,0))</f>
        <v>122.4</v>
      </c>
      <c r="I108" s="6">
        <f>INDEX(dados!$A$1:$DH$158,MATCH($A108,dados!$A$1:$A$158,0),MATCH(I$6,dados!$A$6:$DH$6,0))</f>
        <v>97.9</v>
      </c>
      <c r="J108" s="6">
        <f>INDEX(dados!$A$1:$DH$158,MATCH($A108,dados!$A$1:$A$158,0),MATCH(J$6,dados!$A$6:$DH$6,0))</f>
        <v>97.9</v>
      </c>
      <c r="K108" s="6">
        <f>INDEX(dados!$A$1:$DH$158,MATCH($A108,dados!$A$1:$A$158,0),MATCH(K$6,dados!$A$6:$DH$6,0))</f>
        <v>102.24</v>
      </c>
      <c r="L108" s="6">
        <f>INDEX(dados!$A$1:$DH$158,MATCH($A108,dados!$A$1:$A$158,0),MATCH(L$6,dados!$A$6:$DH$6,0))</f>
        <v>108.94</v>
      </c>
      <c r="M108" s="6">
        <f>INDEX(dados!$A$1:$DH$158,MATCH($A108,dados!$A$1:$A$158,0),MATCH(M$6,dados!$A$6:$DH$6,0))</f>
        <v>95.4</v>
      </c>
      <c r="N108" s="28">
        <f t="shared" si="16"/>
        <v>1190.08</v>
      </c>
    </row>
    <row r="109" spans="1:14" ht="15.75" collapsed="1" thickBot="1" x14ac:dyDescent="0.3">
      <c r="A109" s="8" t="s">
        <v>129</v>
      </c>
      <c r="B109" s="9">
        <f>SUBTOTAL(9,B97:B108)</f>
        <v>889.29</v>
      </c>
      <c r="C109" s="9">
        <f t="shared" ref="C109:N109" si="17">SUBTOTAL(9,C97:C108)</f>
        <v>1528.4499999999998</v>
      </c>
      <c r="D109" s="9">
        <f t="shared" si="17"/>
        <v>1080.26</v>
      </c>
      <c r="E109" s="9">
        <f t="shared" si="17"/>
        <v>1104.67</v>
      </c>
      <c r="F109" s="9">
        <f t="shared" si="17"/>
        <v>1024.3400000000001</v>
      </c>
      <c r="G109" s="9">
        <f t="shared" si="17"/>
        <v>869.64999999999986</v>
      </c>
      <c r="H109" s="9">
        <f t="shared" si="17"/>
        <v>966.67000000000007</v>
      </c>
      <c r="I109" s="9">
        <f t="shared" si="17"/>
        <v>1498.8</v>
      </c>
      <c r="J109" s="9">
        <f t="shared" si="17"/>
        <v>1093.8600000000001</v>
      </c>
      <c r="K109" s="9">
        <f t="shared" si="17"/>
        <v>760.86</v>
      </c>
      <c r="L109" s="9">
        <f t="shared" si="17"/>
        <v>800.28</v>
      </c>
      <c r="M109" s="9">
        <f t="shared" si="17"/>
        <v>667.46</v>
      </c>
      <c r="N109" s="9">
        <f t="shared" si="17"/>
        <v>12284.59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7" t="s">
        <v>131</v>
      </c>
      <c r="B111" s="7">
        <f>INDEX(dados!$A$1:$DH$158,MATCH($A111,dados!$A$1:$A$158,0),MATCH(B$6,dados!$A$6:$DH$6,0))</f>
        <v>28.6</v>
      </c>
      <c r="C111" s="7">
        <f>INDEX(dados!$A$1:$DH$158,MATCH($A111,dados!$A$1:$A$158,0),MATCH(C$6,dados!$A$6:$DH$6,0))</f>
        <v>28.6</v>
      </c>
      <c r="D111" s="7">
        <f>INDEX(dados!$A$1:$DH$158,MATCH($A111,dados!$A$1:$A$158,0),MATCH(D$6,dados!$A$6:$DH$6,0))</f>
        <v>142.93</v>
      </c>
      <c r="E111" s="7">
        <f>INDEX(dados!$A$1:$DH$158,MATCH($A111,dados!$A$1:$A$158,0),MATCH(E$6,dados!$A$6:$DH$6,0))</f>
        <v>123.93</v>
      </c>
      <c r="F111" s="7">
        <f>INDEX(dados!$A$1:$DH$158,MATCH($A111,dados!$A$1:$A$158,0),MATCH(F$6,dados!$A$6:$DH$6,0))</f>
        <v>28.6</v>
      </c>
      <c r="G111" s="7">
        <f>INDEX(dados!$A$1:$DH$158,MATCH($A111,dados!$A$1:$A$158,0),MATCH(G$6,dados!$A$6:$DH$6,0))</f>
        <v>42.9</v>
      </c>
      <c r="H111" s="7">
        <f>INDEX(dados!$A$1:$DH$158,MATCH($A111,dados!$A$1:$A$158,0),MATCH(H$6,dados!$A$6:$DH$6,0))</f>
        <v>85.8</v>
      </c>
      <c r="I111" s="7">
        <f>INDEX(dados!$A$1:$DH$158,MATCH($A111,dados!$A$1:$A$158,0),MATCH(I$6,dados!$A$6:$DH$6,0))</f>
        <v>0</v>
      </c>
      <c r="J111" s="7">
        <f>INDEX(dados!$A$1:$DH$158,MATCH($A111,dados!$A$1:$A$158,0),MATCH(J$6,dados!$A$6:$DH$6,0))</f>
        <v>0</v>
      </c>
      <c r="K111" s="7">
        <f>INDEX(dados!$A$1:$DH$158,MATCH($A111,dados!$A$1:$A$158,0),MATCH(K$6,dados!$A$6:$DH$6,0))</f>
        <v>0</v>
      </c>
      <c r="L111" s="7">
        <f>INDEX(dados!$A$1:$DH$158,MATCH($A111,dados!$A$1:$A$158,0),MATCH(L$6,dados!$A$6:$DH$6,0))</f>
        <v>0</v>
      </c>
      <c r="M111" s="7">
        <f>INDEX(dados!$A$1:$DH$158,MATCH($A111,dados!$A$1:$A$158,0),MATCH(M$6,dados!$A$6:$DH$6,0))</f>
        <v>0</v>
      </c>
      <c r="N111" s="28">
        <f>SUM(B111:M111)</f>
        <v>481.36</v>
      </c>
    </row>
    <row r="112" spans="1:14" ht="15.75" hidden="1" outlineLevel="1" thickBot="1" x14ac:dyDescent="0.3">
      <c r="A112" s="29" t="s">
        <v>132</v>
      </c>
      <c r="B112" s="5">
        <f>INDEX(dados!$A$1:$DH$158,MATCH($A112,dados!$A$1:$A$158,0),MATCH(B$6,dados!$A$6:$DH$6,0))</f>
        <v>180.6</v>
      </c>
      <c r="C112" s="5">
        <f>INDEX(dados!$A$1:$DH$158,MATCH($A112,dados!$A$1:$A$158,0),MATCH(C$6,dados!$A$6:$DH$6,0))</f>
        <v>175.8</v>
      </c>
      <c r="D112" s="5">
        <f>INDEX(dados!$A$1:$DH$158,MATCH($A112,dados!$A$1:$A$158,0),MATCH(D$6,dados!$A$6:$DH$6,0))</f>
        <v>178.2</v>
      </c>
      <c r="E112" s="5">
        <f>INDEX(dados!$A$1:$DH$158,MATCH($A112,dados!$A$1:$A$158,0),MATCH(E$6,dados!$A$6:$DH$6,0))</f>
        <v>177.6</v>
      </c>
      <c r="F112" s="5">
        <f>INDEX(dados!$A$1:$DH$158,MATCH($A112,dados!$A$1:$A$158,0),MATCH(F$6,dados!$A$6:$DH$6,0))</f>
        <v>195.6</v>
      </c>
      <c r="G112" s="5">
        <f>INDEX(dados!$A$1:$DH$158,MATCH($A112,dados!$A$1:$A$158,0),MATCH(G$6,dados!$A$6:$DH$6,0))</f>
        <v>170.4</v>
      </c>
      <c r="H112" s="5">
        <f>INDEX(dados!$A$1:$DH$158,MATCH($A112,dados!$A$1:$A$158,0),MATCH(H$6,dados!$A$6:$DH$6,0))</f>
        <v>74.400000000000006</v>
      </c>
      <c r="I112" s="5">
        <f>INDEX(dados!$A$1:$DH$158,MATCH($A112,dados!$A$1:$A$158,0),MATCH(I$6,dados!$A$6:$DH$6,0))</f>
        <v>86.4</v>
      </c>
      <c r="J112" s="5">
        <f>INDEX(dados!$A$1:$DH$158,MATCH($A112,dados!$A$1:$A$158,0),MATCH(J$6,dados!$A$6:$DH$6,0))</f>
        <v>62.8</v>
      </c>
      <c r="K112" s="5">
        <f>INDEX(dados!$A$1:$DH$158,MATCH($A112,dados!$A$1:$A$158,0),MATCH(K$6,dados!$A$6:$DH$6,0))</f>
        <v>110.4</v>
      </c>
      <c r="L112" s="5">
        <f>INDEX(dados!$A$1:$DH$158,MATCH($A112,dados!$A$1:$A$158,0),MATCH(L$6,dados!$A$6:$DH$6,0))</f>
        <v>100.8</v>
      </c>
      <c r="M112" s="5">
        <f>INDEX(dados!$A$1:$DH$158,MATCH($A112,dados!$A$1:$A$158,0),MATCH(M$6,dados!$A$6:$DH$6,0))</f>
        <v>88.48</v>
      </c>
      <c r="N112" s="28">
        <f>SUM(B112:M112)</f>
        <v>1601.4800000000002</v>
      </c>
    </row>
    <row r="113" spans="1:14" ht="15.75" hidden="1" outlineLevel="1" thickBot="1" x14ac:dyDescent="0.3">
      <c r="A113" s="29" t="s">
        <v>133</v>
      </c>
      <c r="B113" s="5">
        <f>INDEX(dados!$A$1:$DH$158,MATCH($A113,dados!$A$1:$A$158,0),MATCH(B$6,dados!$A$6:$DH$6,0))</f>
        <v>624.66999999999996</v>
      </c>
      <c r="C113" s="5">
        <f>INDEX(dados!$A$1:$DH$158,MATCH($A113,dados!$A$1:$A$158,0),MATCH(C$6,dados!$A$6:$DH$6,0))</f>
        <v>223.3</v>
      </c>
      <c r="D113" s="5">
        <f>INDEX(dados!$A$1:$DH$158,MATCH($A113,dados!$A$1:$A$158,0),MATCH(D$6,dados!$A$6:$DH$6,0))</f>
        <v>193.9</v>
      </c>
      <c r="E113" s="5">
        <f>INDEX(dados!$A$1:$DH$158,MATCH($A113,dados!$A$1:$A$158,0),MATCH(E$6,dados!$A$6:$DH$6,0))</f>
        <v>238.46</v>
      </c>
      <c r="F113" s="5">
        <f>INDEX(dados!$A$1:$DH$158,MATCH($A113,dados!$A$1:$A$158,0),MATCH(F$6,dados!$A$6:$DH$6,0))</f>
        <v>246.54</v>
      </c>
      <c r="G113" s="5">
        <f>INDEX(dados!$A$1:$DH$158,MATCH($A113,dados!$A$1:$A$158,0),MATCH(G$6,dados!$A$6:$DH$6,0))</f>
        <v>205.96</v>
      </c>
      <c r="H113" s="5">
        <f>INDEX(dados!$A$1:$DH$158,MATCH($A113,dados!$A$1:$A$158,0),MATCH(H$6,dados!$A$6:$DH$6,0))</f>
        <v>477.62</v>
      </c>
      <c r="I113" s="5">
        <f>INDEX(dados!$A$1:$DH$158,MATCH($A113,dados!$A$1:$A$158,0),MATCH(I$6,dados!$A$6:$DH$6,0))</f>
        <v>45.21</v>
      </c>
      <c r="J113" s="5">
        <f>INDEX(dados!$A$1:$DH$158,MATCH($A113,dados!$A$1:$A$158,0),MATCH(J$6,dados!$A$6:$DH$6,0))</f>
        <v>52.61</v>
      </c>
      <c r="K113" s="5">
        <f>INDEX(dados!$A$1:$DH$158,MATCH($A113,dados!$A$1:$A$158,0),MATCH(K$6,dados!$A$6:$DH$6,0))</f>
        <v>116.91</v>
      </c>
      <c r="L113" s="5">
        <f>INDEX(dados!$A$1:$DH$158,MATCH($A113,dados!$A$1:$A$158,0),MATCH(L$6,dados!$A$6:$DH$6,0))</f>
        <v>222.83</v>
      </c>
      <c r="M113" s="5">
        <f>INDEX(dados!$A$1:$DH$158,MATCH($A113,dados!$A$1:$A$158,0),MATCH(M$6,dados!$A$6:$DH$6,0))</f>
        <v>169.66</v>
      </c>
      <c r="N113" s="28">
        <f>SUM(B113:M113)</f>
        <v>2817.67</v>
      </c>
    </row>
    <row r="114" spans="1:14" ht="15.75" hidden="1" outlineLevel="1" thickBot="1" x14ac:dyDescent="0.3">
      <c r="A114" s="30" t="s">
        <v>134</v>
      </c>
      <c r="B114" s="6">
        <f>INDEX(dados!$A$1:$DH$158,MATCH($A114,dados!$A$1:$A$158,0),MATCH(B$6,dados!$A$6:$DH$6,0))</f>
        <v>0</v>
      </c>
      <c r="C114" s="6">
        <f>INDEX(dados!$A$1:$DH$158,MATCH($A114,dados!$A$1:$A$158,0),MATCH(C$6,dados!$A$6:$DH$6,0))</f>
        <v>0</v>
      </c>
      <c r="D114" s="6">
        <f>INDEX(dados!$A$1:$DH$158,MATCH($A114,dados!$A$1:$A$158,0),MATCH(D$6,dados!$A$6:$DH$6,0))</f>
        <v>0</v>
      </c>
      <c r="E114" s="6">
        <f>INDEX(dados!$A$1:$DH$158,MATCH($A114,dados!$A$1:$A$158,0),MATCH(E$6,dados!$A$6:$DH$6,0))</f>
        <v>0</v>
      </c>
      <c r="F114" s="6">
        <f>INDEX(dados!$A$1:$DH$158,MATCH($A114,dados!$A$1:$A$158,0),MATCH(F$6,dados!$A$6:$DH$6,0))</f>
        <v>0</v>
      </c>
      <c r="G114" s="6">
        <f>INDEX(dados!$A$1:$DH$158,MATCH($A114,dados!$A$1:$A$158,0),MATCH(G$6,dados!$A$6:$DH$6,0))</f>
        <v>0</v>
      </c>
      <c r="H114" s="6">
        <f>INDEX(dados!$A$1:$DH$158,MATCH($A114,dados!$A$1:$A$158,0),MATCH(H$6,dados!$A$6:$DH$6,0))</f>
        <v>0</v>
      </c>
      <c r="I114" s="6">
        <f>INDEX(dados!$A$1:$DH$158,MATCH($A114,dados!$A$1:$A$158,0),MATCH(I$6,dados!$A$6:$DH$6,0))</f>
        <v>0</v>
      </c>
      <c r="J114" s="6">
        <f>INDEX(dados!$A$1:$DH$158,MATCH($A114,dados!$A$1:$A$158,0),MATCH(J$6,dados!$A$6:$DH$6,0))</f>
        <v>0</v>
      </c>
      <c r="K114" s="6">
        <f>INDEX(dados!$A$1:$DH$158,MATCH($A114,dados!$A$1:$A$158,0),MATCH(K$6,dados!$A$6:$DH$6,0))</f>
        <v>0</v>
      </c>
      <c r="L114" s="6">
        <f>INDEX(dados!$A$1:$DH$158,MATCH($A114,dados!$A$1:$A$158,0),MATCH(L$6,dados!$A$6:$DH$6,0))</f>
        <v>0</v>
      </c>
      <c r="M114" s="6">
        <f>INDEX(dados!$A$1:$DH$158,MATCH($A114,dados!$A$1:$A$158,0),MATCH(M$6,dados!$A$6:$DH$6,0))</f>
        <v>0</v>
      </c>
      <c r="N114" s="28">
        <f>SUM(B114:M114)</f>
        <v>0</v>
      </c>
    </row>
    <row r="115" spans="1:14" ht="15.75" collapsed="1" thickBot="1" x14ac:dyDescent="0.3">
      <c r="A115" s="8" t="s">
        <v>135</v>
      </c>
      <c r="B115" s="9">
        <f>SUBTOTAL(9,B111:B114)</f>
        <v>833.86999999999989</v>
      </c>
      <c r="C115" s="9">
        <f t="shared" ref="C115:N115" si="18">SUBTOTAL(9,C111:C114)</f>
        <v>427.70000000000005</v>
      </c>
      <c r="D115" s="9">
        <f t="shared" si="18"/>
        <v>515.03</v>
      </c>
      <c r="E115" s="9">
        <f t="shared" si="18"/>
        <v>539.99</v>
      </c>
      <c r="F115" s="9">
        <f t="shared" si="18"/>
        <v>470.74</v>
      </c>
      <c r="G115" s="9">
        <f t="shared" si="18"/>
        <v>419.26</v>
      </c>
      <c r="H115" s="9">
        <f t="shared" si="18"/>
        <v>637.81999999999994</v>
      </c>
      <c r="I115" s="9">
        <f t="shared" si="18"/>
        <v>131.61000000000001</v>
      </c>
      <c r="J115" s="9">
        <f t="shared" si="18"/>
        <v>115.41</v>
      </c>
      <c r="K115" s="9">
        <f t="shared" si="18"/>
        <v>227.31</v>
      </c>
      <c r="L115" s="9">
        <f t="shared" si="18"/>
        <v>323.63</v>
      </c>
      <c r="M115" s="9">
        <f t="shared" si="18"/>
        <v>258.14</v>
      </c>
      <c r="N115" s="9">
        <f t="shared" si="18"/>
        <v>4900.51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7" t="s">
        <v>137</v>
      </c>
      <c r="B117" s="7">
        <f>INDEX(dados!$A$1:$DH$158,MATCH($A117,dados!$A$1:$A$158,0),MATCH(B$6,dados!$A$6:$DH$6,0))</f>
        <v>0</v>
      </c>
      <c r="C117" s="7">
        <f>INDEX(dados!$A$1:$DH$158,MATCH($A117,dados!$A$1:$A$158,0),MATCH(C$6,dados!$A$6:$DH$6,0))</f>
        <v>0</v>
      </c>
      <c r="D117" s="7">
        <f>INDEX(dados!$A$1:$DH$158,MATCH($A117,dados!$A$1:$A$158,0),MATCH(D$6,dados!$A$6:$DH$6,0))</f>
        <v>0</v>
      </c>
      <c r="E117" s="7">
        <f>INDEX(dados!$A$1:$DH$158,MATCH($A117,dados!$A$1:$A$158,0),MATCH(E$6,dados!$A$6:$DH$6,0))</f>
        <v>0</v>
      </c>
      <c r="F117" s="7">
        <f>INDEX(dados!$A$1:$DH$158,MATCH($A117,dados!$A$1:$A$158,0),MATCH(F$6,dados!$A$6:$DH$6,0))</f>
        <v>0</v>
      </c>
      <c r="G117" s="7">
        <f>INDEX(dados!$A$1:$DH$158,MATCH($A117,dados!$A$1:$A$158,0),MATCH(G$6,dados!$A$6:$DH$6,0))</f>
        <v>0</v>
      </c>
      <c r="H117" s="7">
        <f>INDEX(dados!$A$1:$DH$158,MATCH($A117,dados!$A$1:$A$158,0),MATCH(H$6,dados!$A$6:$DH$6,0))</f>
        <v>0</v>
      </c>
      <c r="I117" s="7">
        <f>INDEX(dados!$A$1:$DH$158,MATCH($A117,dados!$A$1:$A$158,0),MATCH(I$6,dados!$A$6:$DH$6,0))</f>
        <v>345.25</v>
      </c>
      <c r="J117" s="7">
        <f>INDEX(dados!$A$1:$DH$158,MATCH($A117,dados!$A$1:$A$158,0),MATCH(J$6,dados!$A$6:$DH$6,0))</f>
        <v>0</v>
      </c>
      <c r="K117" s="7">
        <f>INDEX(dados!$A$1:$DH$158,MATCH($A117,dados!$A$1:$A$158,0),MATCH(K$6,dados!$A$6:$DH$6,0))</f>
        <v>0</v>
      </c>
      <c r="L117" s="7">
        <f>INDEX(dados!$A$1:$DH$158,MATCH($A117,dados!$A$1:$A$158,0),MATCH(L$6,dados!$A$6:$DH$6,0))</f>
        <v>0</v>
      </c>
      <c r="M117" s="7">
        <f>INDEX(dados!$A$1:$DH$158,MATCH($A117,dados!$A$1:$A$158,0),MATCH(M$6,dados!$A$6:$DH$6,0))</f>
        <v>0</v>
      </c>
      <c r="N117" s="28">
        <f>SUM(B117:M117)</f>
        <v>345.25</v>
      </c>
    </row>
    <row r="118" spans="1:14" ht="15.75" hidden="1" outlineLevel="1" thickBot="1" x14ac:dyDescent="0.3">
      <c r="A118" s="29" t="s">
        <v>138</v>
      </c>
      <c r="B118" s="5">
        <f>INDEX(dados!$A$1:$DH$158,MATCH($A118,dados!$A$1:$A$158,0),MATCH(B$6,dados!$A$6:$DH$6,0))</f>
        <v>0</v>
      </c>
      <c r="C118" s="5">
        <f>INDEX(dados!$A$1:$DH$158,MATCH($A118,dados!$A$1:$A$158,0),MATCH(C$6,dados!$A$6:$DH$6,0))</f>
        <v>0</v>
      </c>
      <c r="D118" s="5">
        <f>INDEX(dados!$A$1:$DH$158,MATCH($A118,dados!$A$1:$A$158,0),MATCH(D$6,dados!$A$6:$DH$6,0))</f>
        <v>0</v>
      </c>
      <c r="E118" s="5">
        <f>INDEX(dados!$A$1:$DH$158,MATCH($A118,dados!$A$1:$A$158,0),MATCH(E$6,dados!$A$6:$DH$6,0))</f>
        <v>0</v>
      </c>
      <c r="F118" s="5">
        <f>INDEX(dados!$A$1:$DH$158,MATCH($A118,dados!$A$1:$A$158,0),MATCH(F$6,dados!$A$6:$DH$6,0))</f>
        <v>50</v>
      </c>
      <c r="G118" s="5">
        <f>INDEX(dados!$A$1:$DH$158,MATCH($A118,dados!$A$1:$A$158,0),MATCH(G$6,dados!$A$6:$DH$6,0))</f>
        <v>0</v>
      </c>
      <c r="H118" s="5">
        <f>INDEX(dados!$A$1:$DH$158,MATCH($A118,dados!$A$1:$A$158,0),MATCH(H$6,dados!$A$6:$DH$6,0))</f>
        <v>0</v>
      </c>
      <c r="I118" s="5">
        <f>INDEX(dados!$A$1:$DH$158,MATCH($A118,dados!$A$1:$A$158,0),MATCH(I$6,dados!$A$6:$DH$6,0))</f>
        <v>0</v>
      </c>
      <c r="J118" s="5">
        <f>INDEX(dados!$A$1:$DH$158,MATCH($A118,dados!$A$1:$A$158,0),MATCH(J$6,dados!$A$6:$DH$6,0))</f>
        <v>0</v>
      </c>
      <c r="K118" s="5">
        <f>INDEX(dados!$A$1:$DH$158,MATCH($A118,dados!$A$1:$A$158,0),MATCH(K$6,dados!$A$6:$DH$6,0))</f>
        <v>0</v>
      </c>
      <c r="L118" s="5">
        <f>INDEX(dados!$A$1:$DH$158,MATCH($A118,dados!$A$1:$A$158,0),MATCH(L$6,dados!$A$6:$DH$6,0))</f>
        <v>0</v>
      </c>
      <c r="M118" s="5">
        <f>INDEX(dados!$A$1:$DH$158,MATCH($A118,dados!$A$1:$A$158,0),MATCH(M$6,dados!$A$6:$DH$6,0))</f>
        <v>0</v>
      </c>
      <c r="N118" s="28">
        <f t="shared" ref="N118:N123" si="19">SUM(B118:M118)</f>
        <v>50</v>
      </c>
    </row>
    <row r="119" spans="1:14" ht="15.75" hidden="1" outlineLevel="1" thickBot="1" x14ac:dyDescent="0.3">
      <c r="A119" s="29" t="s">
        <v>139</v>
      </c>
      <c r="B119" s="5">
        <f>INDEX(dados!$A$1:$DH$158,MATCH($A119,dados!$A$1:$A$158,0),MATCH(B$6,dados!$A$6:$DH$6,0))</f>
        <v>0</v>
      </c>
      <c r="C119" s="5">
        <f>INDEX(dados!$A$1:$DH$158,MATCH($A119,dados!$A$1:$A$158,0),MATCH(C$6,dados!$A$6:$DH$6,0))</f>
        <v>0</v>
      </c>
      <c r="D119" s="5">
        <f>INDEX(dados!$A$1:$DH$158,MATCH($A119,dados!$A$1:$A$158,0),MATCH(D$6,dados!$A$6:$DH$6,0))</f>
        <v>0</v>
      </c>
      <c r="E119" s="5">
        <f>INDEX(dados!$A$1:$DH$158,MATCH($A119,dados!$A$1:$A$158,0),MATCH(E$6,dados!$A$6:$DH$6,0))</f>
        <v>0</v>
      </c>
      <c r="F119" s="5">
        <f>INDEX(dados!$A$1:$DH$158,MATCH($A119,dados!$A$1:$A$158,0),MATCH(F$6,dados!$A$6:$DH$6,0))</f>
        <v>0</v>
      </c>
      <c r="G119" s="5">
        <f>INDEX(dados!$A$1:$DH$158,MATCH($A119,dados!$A$1:$A$158,0),MATCH(G$6,dados!$A$6:$DH$6,0))</f>
        <v>0</v>
      </c>
      <c r="H119" s="5">
        <f>INDEX(dados!$A$1:$DH$158,MATCH($A119,dados!$A$1:$A$158,0),MATCH(H$6,dados!$A$6:$DH$6,0))</f>
        <v>0</v>
      </c>
      <c r="I119" s="5">
        <f>INDEX(dados!$A$1:$DH$158,MATCH($A119,dados!$A$1:$A$158,0),MATCH(I$6,dados!$A$6:$DH$6,0))</f>
        <v>30</v>
      </c>
      <c r="J119" s="5">
        <f>INDEX(dados!$A$1:$DH$158,MATCH($A119,dados!$A$1:$A$158,0),MATCH(J$6,dados!$A$6:$DH$6,0))</f>
        <v>0</v>
      </c>
      <c r="K119" s="5">
        <f>INDEX(dados!$A$1:$DH$158,MATCH($A119,dados!$A$1:$A$158,0),MATCH(K$6,dados!$A$6:$DH$6,0))</f>
        <v>0</v>
      </c>
      <c r="L119" s="5">
        <f>INDEX(dados!$A$1:$DH$158,MATCH($A119,dados!$A$1:$A$158,0),MATCH(L$6,dados!$A$6:$DH$6,0))</f>
        <v>0</v>
      </c>
      <c r="M119" s="5">
        <f>INDEX(dados!$A$1:$DH$158,MATCH($A119,dados!$A$1:$A$158,0),MATCH(M$6,dados!$A$6:$DH$6,0))</f>
        <v>0</v>
      </c>
      <c r="N119" s="28">
        <f t="shared" si="19"/>
        <v>30</v>
      </c>
    </row>
    <row r="120" spans="1:14" ht="15.75" hidden="1" outlineLevel="1" thickBot="1" x14ac:dyDescent="0.3">
      <c r="A120" s="29" t="s">
        <v>140</v>
      </c>
      <c r="B120" s="5">
        <f>INDEX(dados!$A$1:$DH$158,MATCH($A120,dados!$A$1:$A$158,0),MATCH(B$6,dados!$A$6:$DH$6,0))</f>
        <v>18</v>
      </c>
      <c r="C120" s="5">
        <f>INDEX(dados!$A$1:$DH$158,MATCH($A120,dados!$A$1:$A$158,0),MATCH(C$6,dados!$A$6:$DH$6,0))</f>
        <v>216</v>
      </c>
      <c r="D120" s="5">
        <f>INDEX(dados!$A$1:$DH$158,MATCH($A120,dados!$A$1:$A$158,0),MATCH(D$6,dados!$A$6:$DH$6,0))</f>
        <v>0</v>
      </c>
      <c r="E120" s="5">
        <f>INDEX(dados!$A$1:$DH$158,MATCH($A120,dados!$A$1:$A$158,0),MATCH(E$6,dados!$A$6:$DH$6,0))</f>
        <v>0</v>
      </c>
      <c r="F120" s="5">
        <f>INDEX(dados!$A$1:$DH$158,MATCH($A120,dados!$A$1:$A$158,0),MATCH(F$6,dados!$A$6:$DH$6,0))</f>
        <v>0</v>
      </c>
      <c r="G120" s="5">
        <f>INDEX(dados!$A$1:$DH$158,MATCH($A120,dados!$A$1:$A$158,0),MATCH(G$6,dados!$A$6:$DH$6,0))</f>
        <v>1007.85</v>
      </c>
      <c r="H120" s="5">
        <f>INDEX(dados!$A$1:$DH$158,MATCH($A120,dados!$A$1:$A$158,0),MATCH(H$6,dados!$A$6:$DH$6,0))</f>
        <v>604.95000000000005</v>
      </c>
      <c r="I120" s="5">
        <f>INDEX(dados!$A$1:$DH$158,MATCH($A120,dados!$A$1:$A$158,0),MATCH(I$6,dados!$A$6:$DH$6,0))</f>
        <v>899.71</v>
      </c>
      <c r="J120" s="5">
        <f>INDEX(dados!$A$1:$DH$158,MATCH($A120,dados!$A$1:$A$158,0),MATCH(J$6,dados!$A$6:$DH$6,0))</f>
        <v>449.95</v>
      </c>
      <c r="K120" s="5">
        <f>INDEX(dados!$A$1:$DH$158,MATCH($A120,dados!$A$1:$A$158,0),MATCH(K$6,dados!$A$6:$DH$6,0))</f>
        <v>0</v>
      </c>
      <c r="L120" s="5">
        <f>INDEX(dados!$A$1:$DH$158,MATCH($A120,dados!$A$1:$A$158,0),MATCH(L$6,dados!$A$6:$DH$6,0))</f>
        <v>0</v>
      </c>
      <c r="M120" s="5">
        <f>INDEX(dados!$A$1:$DH$158,MATCH($A120,dados!$A$1:$A$158,0),MATCH(M$6,dados!$A$6:$DH$6,0))</f>
        <v>0</v>
      </c>
      <c r="N120" s="28">
        <f t="shared" si="19"/>
        <v>3196.46</v>
      </c>
    </row>
    <row r="121" spans="1:14" ht="15.75" hidden="1" outlineLevel="1" thickBot="1" x14ac:dyDescent="0.3">
      <c r="A121" s="29" t="s">
        <v>122</v>
      </c>
      <c r="B121" s="5">
        <f>INDEX(dados!$A$1:$DH$158,MATCH($A121,dados!$A$1:$A$158,0),MATCH(B$6,dados!$A$6:$DH$6,0))</f>
        <v>0</v>
      </c>
      <c r="C121" s="5">
        <f>INDEX(dados!$A$1:$DH$158,MATCH($A121,dados!$A$1:$A$158,0),MATCH(C$6,dados!$A$6:$DH$6,0))</f>
        <v>0</v>
      </c>
      <c r="D121" s="5">
        <f>INDEX(dados!$A$1:$DH$158,MATCH($A121,dados!$A$1:$A$158,0),MATCH(D$6,dados!$A$6:$DH$6,0))</f>
        <v>0</v>
      </c>
      <c r="E121" s="5">
        <f>INDEX(dados!$A$1:$DH$158,MATCH($A121,dados!$A$1:$A$158,0),MATCH(E$6,dados!$A$6:$DH$6,0))</f>
        <v>89.8</v>
      </c>
      <c r="F121" s="5">
        <f>INDEX(dados!$A$1:$DH$158,MATCH($A121,dados!$A$1:$A$158,0),MATCH(F$6,dados!$A$6:$DH$6,0))</f>
        <v>0</v>
      </c>
      <c r="G121" s="5">
        <f>INDEX(dados!$A$1:$DH$158,MATCH($A121,dados!$A$1:$A$158,0),MATCH(G$6,dados!$A$6:$DH$6,0))</f>
        <v>48.97</v>
      </c>
      <c r="H121" s="5">
        <f>INDEX(dados!$A$1:$DH$158,MATCH($A121,dados!$A$1:$A$158,0),MATCH(H$6,dados!$A$6:$DH$6,0))</f>
        <v>79.78</v>
      </c>
      <c r="I121" s="5">
        <f>INDEX(dados!$A$1:$DH$158,MATCH($A121,dados!$A$1:$A$158,0),MATCH(I$6,dados!$A$6:$DH$6,0))</f>
        <v>79.56</v>
      </c>
      <c r="J121" s="5">
        <f>INDEX(dados!$A$1:$DH$158,MATCH($A121,dados!$A$1:$A$158,0),MATCH(J$6,dados!$A$6:$DH$6,0))</f>
        <v>79.56</v>
      </c>
      <c r="K121" s="5">
        <f>INDEX(dados!$A$1:$DH$158,MATCH($A121,dados!$A$1:$A$158,0),MATCH(K$6,dados!$A$6:$DH$6,0))</f>
        <v>0</v>
      </c>
      <c r="L121" s="5">
        <f>INDEX(dados!$A$1:$DH$158,MATCH($A121,dados!$A$1:$A$158,0),MATCH(L$6,dados!$A$6:$DH$6,0))</f>
        <v>80.239999999999995</v>
      </c>
      <c r="M121" s="5">
        <f>INDEX(dados!$A$1:$DH$158,MATCH($A121,dados!$A$1:$A$158,0),MATCH(M$6,dados!$A$6:$DH$6,0))</f>
        <v>63.58</v>
      </c>
      <c r="N121" s="28">
        <f t="shared" si="19"/>
        <v>521.49</v>
      </c>
    </row>
    <row r="122" spans="1:14" ht="15.75" hidden="1" outlineLevel="1" thickBot="1" x14ac:dyDescent="0.3">
      <c r="A122" s="29" t="s">
        <v>141</v>
      </c>
      <c r="B122" s="5">
        <f>INDEX(dados!$A$1:$DH$158,MATCH($A122,dados!$A$1:$A$158,0),MATCH(B$6,dados!$A$6:$DH$6,0))</f>
        <v>22</v>
      </c>
      <c r="C122" s="5">
        <f>INDEX(dados!$A$1:$DH$158,MATCH($A122,dados!$A$1:$A$158,0),MATCH(C$6,dados!$A$6:$DH$6,0))</f>
        <v>0</v>
      </c>
      <c r="D122" s="5">
        <f>INDEX(dados!$A$1:$DH$158,MATCH($A122,dados!$A$1:$A$158,0),MATCH(D$6,dados!$A$6:$DH$6,0))</f>
        <v>0</v>
      </c>
      <c r="E122" s="5">
        <f>INDEX(dados!$A$1:$DH$158,MATCH($A122,dados!$A$1:$A$158,0),MATCH(E$6,dados!$A$6:$DH$6,0))</f>
        <v>0</v>
      </c>
      <c r="F122" s="5">
        <f>INDEX(dados!$A$1:$DH$158,MATCH($A122,dados!$A$1:$A$158,0),MATCH(F$6,dados!$A$6:$DH$6,0))</f>
        <v>0</v>
      </c>
      <c r="G122" s="5">
        <f>INDEX(dados!$A$1:$DH$158,MATCH($A122,dados!$A$1:$A$158,0),MATCH(G$6,dados!$A$6:$DH$6,0))</f>
        <v>0</v>
      </c>
      <c r="H122" s="5">
        <f>INDEX(dados!$A$1:$DH$158,MATCH($A122,dados!$A$1:$A$158,0),MATCH(H$6,dados!$A$6:$DH$6,0))</f>
        <v>0</v>
      </c>
      <c r="I122" s="5">
        <f>INDEX(dados!$A$1:$DH$158,MATCH($A122,dados!$A$1:$A$158,0),MATCH(I$6,dados!$A$6:$DH$6,0))</f>
        <v>0</v>
      </c>
      <c r="J122" s="5">
        <f>INDEX(dados!$A$1:$DH$158,MATCH($A122,dados!$A$1:$A$158,0),MATCH(J$6,dados!$A$6:$DH$6,0))</f>
        <v>0</v>
      </c>
      <c r="K122" s="5">
        <f>INDEX(dados!$A$1:$DH$158,MATCH($A122,dados!$A$1:$A$158,0),MATCH(K$6,dados!$A$6:$DH$6,0))</f>
        <v>0</v>
      </c>
      <c r="L122" s="5">
        <f>INDEX(dados!$A$1:$DH$158,MATCH($A122,dados!$A$1:$A$158,0),MATCH(L$6,dados!$A$6:$DH$6,0))</f>
        <v>0</v>
      </c>
      <c r="M122" s="5">
        <f>INDEX(dados!$A$1:$DH$158,MATCH($A122,dados!$A$1:$A$158,0),MATCH(M$6,dados!$A$6:$DH$6,0))</f>
        <v>0</v>
      </c>
      <c r="N122" s="28">
        <f t="shared" si="19"/>
        <v>22</v>
      </c>
    </row>
    <row r="123" spans="1:14" ht="15.75" hidden="1" outlineLevel="1" thickBot="1" x14ac:dyDescent="0.3">
      <c r="A123" s="30" t="s">
        <v>142</v>
      </c>
      <c r="B123" s="6">
        <f>INDEX(dados!$A$1:$DH$158,MATCH($A123,dados!$A$1:$A$158,0),MATCH(B$6,dados!$A$6:$DH$6,0))</f>
        <v>13</v>
      </c>
      <c r="C123" s="6">
        <f>INDEX(dados!$A$1:$DH$158,MATCH($A123,dados!$A$1:$A$158,0),MATCH(C$6,dados!$A$6:$DH$6,0))</f>
        <v>0</v>
      </c>
      <c r="D123" s="6">
        <f>INDEX(dados!$A$1:$DH$158,MATCH($A123,dados!$A$1:$A$158,0),MATCH(D$6,dados!$A$6:$DH$6,0))</f>
        <v>0</v>
      </c>
      <c r="E123" s="6">
        <f>INDEX(dados!$A$1:$DH$158,MATCH($A123,dados!$A$1:$A$158,0),MATCH(E$6,dados!$A$6:$DH$6,0))</f>
        <v>0</v>
      </c>
      <c r="F123" s="6">
        <f>INDEX(dados!$A$1:$DH$158,MATCH($A123,dados!$A$1:$A$158,0),MATCH(F$6,dados!$A$6:$DH$6,0))</f>
        <v>0</v>
      </c>
      <c r="G123" s="6">
        <f>INDEX(dados!$A$1:$DH$158,MATCH($A123,dados!$A$1:$A$158,0),MATCH(G$6,dados!$A$6:$DH$6,0))</f>
        <v>0</v>
      </c>
      <c r="H123" s="6">
        <f>INDEX(dados!$A$1:$DH$158,MATCH($A123,dados!$A$1:$A$158,0),MATCH(H$6,dados!$A$6:$DH$6,0))</f>
        <v>0</v>
      </c>
      <c r="I123" s="6">
        <f>INDEX(dados!$A$1:$DH$158,MATCH($A123,dados!$A$1:$A$158,0),MATCH(I$6,dados!$A$6:$DH$6,0))</f>
        <v>0</v>
      </c>
      <c r="J123" s="6">
        <f>INDEX(dados!$A$1:$DH$158,MATCH($A123,dados!$A$1:$A$158,0),MATCH(J$6,dados!$A$6:$DH$6,0))</f>
        <v>0</v>
      </c>
      <c r="K123" s="6">
        <f>INDEX(dados!$A$1:$DH$158,MATCH($A123,dados!$A$1:$A$158,0),MATCH(K$6,dados!$A$6:$DH$6,0))</f>
        <v>0</v>
      </c>
      <c r="L123" s="6">
        <f>INDEX(dados!$A$1:$DH$158,MATCH($A123,dados!$A$1:$A$158,0),MATCH(L$6,dados!$A$6:$DH$6,0))</f>
        <v>0</v>
      </c>
      <c r="M123" s="6">
        <f>INDEX(dados!$A$1:$DH$158,MATCH($A123,dados!$A$1:$A$158,0),MATCH(M$6,dados!$A$6:$DH$6,0))</f>
        <v>0</v>
      </c>
      <c r="N123" s="28">
        <f t="shared" si="19"/>
        <v>13</v>
      </c>
    </row>
    <row r="124" spans="1:14" ht="15.75" collapsed="1" thickBot="1" x14ac:dyDescent="0.3">
      <c r="A124" s="8" t="s">
        <v>143</v>
      </c>
      <c r="B124" s="9">
        <f>SUBTOTAL(9,B117:B123)</f>
        <v>53</v>
      </c>
      <c r="C124" s="9">
        <f t="shared" ref="C124:N124" si="20">SUBTOTAL(9,C117:C123)</f>
        <v>216</v>
      </c>
      <c r="D124" s="9">
        <f t="shared" si="20"/>
        <v>0</v>
      </c>
      <c r="E124" s="9">
        <f t="shared" si="20"/>
        <v>89.8</v>
      </c>
      <c r="F124" s="9">
        <f t="shared" si="20"/>
        <v>50</v>
      </c>
      <c r="G124" s="9">
        <f t="shared" si="20"/>
        <v>1056.82</v>
      </c>
      <c r="H124" s="9">
        <f t="shared" si="20"/>
        <v>684.73</v>
      </c>
      <c r="I124" s="9">
        <f t="shared" si="20"/>
        <v>1354.52</v>
      </c>
      <c r="J124" s="9">
        <f t="shared" si="20"/>
        <v>529.51</v>
      </c>
      <c r="K124" s="9">
        <f t="shared" si="20"/>
        <v>0</v>
      </c>
      <c r="L124" s="9">
        <f t="shared" si="20"/>
        <v>80.239999999999995</v>
      </c>
      <c r="M124" s="9">
        <f t="shared" si="20"/>
        <v>63.58</v>
      </c>
      <c r="N124" s="9">
        <f t="shared" si="20"/>
        <v>4178.2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7" t="s">
        <v>145</v>
      </c>
      <c r="B126" s="7">
        <f>INDEX(dados!$A$1:$DH$158,MATCH($A126,dados!$A$1:$A$158,0),MATCH(B$6,dados!$A$6:$DH$6,0))</f>
        <v>20.09</v>
      </c>
      <c r="C126" s="7">
        <f>INDEX(dados!$A$1:$DH$158,MATCH($A126,dados!$A$1:$A$158,0),MATCH(C$6,dados!$A$6:$DH$6,0))</f>
        <v>182.14</v>
      </c>
      <c r="D126" s="7">
        <f>INDEX(dados!$A$1:$DH$158,MATCH($A126,dados!$A$1:$A$158,0),MATCH(D$6,dados!$A$6:$DH$6,0))</f>
        <v>80.2</v>
      </c>
      <c r="E126" s="7">
        <f>INDEX(dados!$A$1:$DH$158,MATCH($A126,dados!$A$1:$A$158,0),MATCH(E$6,dados!$A$6:$DH$6,0))</f>
        <v>102.13</v>
      </c>
      <c r="F126" s="7">
        <f>INDEX(dados!$A$1:$DH$158,MATCH($A126,dados!$A$1:$A$158,0),MATCH(F$6,dados!$A$6:$DH$6,0))</f>
        <v>204.97</v>
      </c>
      <c r="G126" s="7">
        <f>INDEX(dados!$A$1:$DH$158,MATCH($A126,dados!$A$1:$A$158,0),MATCH(G$6,dados!$A$6:$DH$6,0))</f>
        <v>321.23</v>
      </c>
      <c r="H126" s="7">
        <f>INDEX(dados!$A$1:$DH$158,MATCH($A126,dados!$A$1:$A$158,0),MATCH(H$6,dados!$A$6:$DH$6,0))</f>
        <v>84.81</v>
      </c>
      <c r="I126" s="7">
        <f>INDEX(dados!$A$1:$DH$158,MATCH($A126,dados!$A$1:$A$158,0),MATCH(I$6,dados!$A$6:$DH$6,0))</f>
        <v>38.549999999999997</v>
      </c>
      <c r="J126" s="7">
        <f>INDEX(dados!$A$1:$DH$158,MATCH($A126,dados!$A$1:$A$158,0),MATCH(J$6,dados!$A$6:$DH$6,0))</f>
        <v>188.21</v>
      </c>
      <c r="K126" s="7">
        <f>INDEX(dados!$A$1:$DH$158,MATCH($A126,dados!$A$1:$A$158,0),MATCH(K$6,dados!$A$6:$DH$6,0))</f>
        <v>39.049999999999997</v>
      </c>
      <c r="L126" s="7">
        <f>INDEX(dados!$A$1:$DH$158,MATCH($A126,dados!$A$1:$A$158,0),MATCH(L$6,dados!$A$6:$DH$6,0))</f>
        <v>135.22999999999999</v>
      </c>
      <c r="M126" s="7">
        <f>INDEX(dados!$A$1:$DH$158,MATCH($A126,dados!$A$1:$A$158,0),MATCH(M$6,dados!$A$6:$DH$6,0))</f>
        <v>201.62</v>
      </c>
      <c r="N126" s="28">
        <f>SUM(B126:M126)</f>
        <v>1598.23</v>
      </c>
    </row>
    <row r="127" spans="1:14" ht="15.75" hidden="1" outlineLevel="1" thickBot="1" x14ac:dyDescent="0.3">
      <c r="A127" s="29" t="s">
        <v>146</v>
      </c>
      <c r="B127" s="5">
        <f>INDEX(dados!$A$1:$DH$158,MATCH($A127,dados!$A$1:$A$158,0),MATCH(B$6,dados!$A$6:$DH$6,0))</f>
        <v>0</v>
      </c>
      <c r="C127" s="5">
        <f>INDEX(dados!$A$1:$DH$158,MATCH($A127,dados!$A$1:$A$158,0),MATCH(C$6,dados!$A$6:$DH$6,0))</f>
        <v>0</v>
      </c>
      <c r="D127" s="5">
        <f>INDEX(dados!$A$1:$DH$158,MATCH($A127,dados!$A$1:$A$158,0),MATCH(D$6,dados!$A$6:$DH$6,0))</f>
        <v>0</v>
      </c>
      <c r="E127" s="5">
        <f>INDEX(dados!$A$1:$DH$158,MATCH($A127,dados!$A$1:$A$158,0),MATCH(E$6,dados!$A$6:$DH$6,0))</f>
        <v>0</v>
      </c>
      <c r="F127" s="5">
        <f>INDEX(dados!$A$1:$DH$158,MATCH($A127,dados!$A$1:$A$158,0),MATCH(F$6,dados!$A$6:$DH$6,0))</f>
        <v>400</v>
      </c>
      <c r="G127" s="5">
        <f>INDEX(dados!$A$1:$DH$158,MATCH($A127,dados!$A$1:$A$158,0),MATCH(G$6,dados!$A$6:$DH$6,0))</f>
        <v>0</v>
      </c>
      <c r="H127" s="5">
        <f>INDEX(dados!$A$1:$DH$158,MATCH($A127,dados!$A$1:$A$158,0),MATCH(H$6,dados!$A$6:$DH$6,0))</f>
        <v>0</v>
      </c>
      <c r="I127" s="5">
        <f>INDEX(dados!$A$1:$DH$158,MATCH($A127,dados!$A$1:$A$158,0),MATCH(I$6,dados!$A$6:$DH$6,0))</f>
        <v>0</v>
      </c>
      <c r="J127" s="5">
        <f>INDEX(dados!$A$1:$DH$158,MATCH($A127,dados!$A$1:$A$158,0),MATCH(J$6,dados!$A$6:$DH$6,0))</f>
        <v>0</v>
      </c>
      <c r="K127" s="5">
        <f>INDEX(dados!$A$1:$DH$158,MATCH($A127,dados!$A$1:$A$158,0),MATCH(K$6,dados!$A$6:$DH$6,0))</f>
        <v>0</v>
      </c>
      <c r="L127" s="5">
        <f>INDEX(dados!$A$1:$DH$158,MATCH($A127,dados!$A$1:$A$158,0),MATCH(L$6,dados!$A$6:$DH$6,0))</f>
        <v>0</v>
      </c>
      <c r="M127" s="5">
        <f>INDEX(dados!$A$1:$DH$158,MATCH($A127,dados!$A$1:$A$158,0),MATCH(M$6,dados!$A$6:$DH$6,0))</f>
        <v>268.75</v>
      </c>
      <c r="N127" s="28">
        <f>SUM(B127:M127)</f>
        <v>668.75</v>
      </c>
    </row>
    <row r="128" spans="1:14" ht="15.75" hidden="1" outlineLevel="1" thickBot="1" x14ac:dyDescent="0.3">
      <c r="A128" s="30" t="s">
        <v>147</v>
      </c>
      <c r="B128" s="6">
        <f>INDEX(dados!$A$1:$DH$158,MATCH($A128,dados!$A$1:$A$158,0),MATCH(B$6,dados!$A$6:$DH$6,0))</f>
        <v>330.31</v>
      </c>
      <c r="C128" s="6">
        <f>INDEX(dados!$A$1:$DH$158,MATCH($A128,dados!$A$1:$A$158,0),MATCH(C$6,dados!$A$6:$DH$6,0))</f>
        <v>357.42</v>
      </c>
      <c r="D128" s="6">
        <f>INDEX(dados!$A$1:$DH$158,MATCH($A128,dados!$A$1:$A$158,0),MATCH(D$6,dados!$A$6:$DH$6,0))</f>
        <v>298.3</v>
      </c>
      <c r="E128" s="6">
        <f>INDEX(dados!$A$1:$DH$158,MATCH($A128,dados!$A$1:$A$158,0),MATCH(E$6,dados!$A$6:$DH$6,0))</f>
        <v>331.11</v>
      </c>
      <c r="F128" s="6">
        <f>INDEX(dados!$A$1:$DH$158,MATCH($A128,dados!$A$1:$A$158,0),MATCH(F$6,dados!$A$6:$DH$6,0))</f>
        <v>393.3</v>
      </c>
      <c r="G128" s="6">
        <f>INDEX(dados!$A$1:$DH$158,MATCH($A128,dados!$A$1:$A$158,0),MATCH(G$6,dados!$A$6:$DH$6,0))</f>
        <v>308.3</v>
      </c>
      <c r="H128" s="6">
        <f>INDEX(dados!$A$1:$DH$158,MATCH($A128,dados!$A$1:$A$158,0),MATCH(H$6,dados!$A$6:$DH$6,0))</f>
        <v>420.6</v>
      </c>
      <c r="I128" s="6">
        <f>INDEX(dados!$A$1:$DH$158,MATCH($A128,dados!$A$1:$A$158,0),MATCH(I$6,dados!$A$6:$DH$6,0))</f>
        <v>409</v>
      </c>
      <c r="J128" s="6">
        <f>INDEX(dados!$A$1:$DH$158,MATCH($A128,dados!$A$1:$A$158,0),MATCH(J$6,dados!$A$6:$DH$6,0))</f>
        <v>349.88</v>
      </c>
      <c r="K128" s="6">
        <f>INDEX(dados!$A$1:$DH$158,MATCH($A128,dados!$A$1:$A$158,0),MATCH(K$6,dados!$A$6:$DH$6,0))</f>
        <v>395.36</v>
      </c>
      <c r="L128" s="6">
        <f>INDEX(dados!$A$1:$DH$158,MATCH($A128,dados!$A$1:$A$158,0),MATCH(L$6,dados!$A$6:$DH$6,0))</f>
        <v>404.88</v>
      </c>
      <c r="M128" s="6">
        <f>INDEX(dados!$A$1:$DH$158,MATCH($A128,dados!$A$1:$A$158,0),MATCH(M$6,dados!$A$6:$DH$6,0))</f>
        <v>359.88</v>
      </c>
      <c r="N128" s="28">
        <f>SUM(B128:M128)</f>
        <v>4358.34</v>
      </c>
    </row>
    <row r="129" spans="1:14" ht="15.75" collapsed="1" thickBot="1" x14ac:dyDescent="0.3">
      <c r="A129" s="8" t="s">
        <v>148</v>
      </c>
      <c r="B129" s="9">
        <f>SUBTOTAL(9,B126:B128)</f>
        <v>350.4</v>
      </c>
      <c r="C129" s="9">
        <f t="shared" ref="C129:N129" si="21">SUBTOTAL(9,C126:C128)</f>
        <v>539.55999999999995</v>
      </c>
      <c r="D129" s="9">
        <f t="shared" si="21"/>
        <v>378.5</v>
      </c>
      <c r="E129" s="9">
        <f t="shared" si="21"/>
        <v>433.24</v>
      </c>
      <c r="F129" s="9">
        <f t="shared" si="21"/>
        <v>998.27</v>
      </c>
      <c r="G129" s="9">
        <f t="shared" si="21"/>
        <v>629.53</v>
      </c>
      <c r="H129" s="9">
        <f t="shared" si="21"/>
        <v>505.41</v>
      </c>
      <c r="I129" s="9">
        <f t="shared" si="21"/>
        <v>447.55</v>
      </c>
      <c r="J129" s="9">
        <f t="shared" si="21"/>
        <v>538.09</v>
      </c>
      <c r="K129" s="9">
        <f t="shared" si="21"/>
        <v>434.41</v>
      </c>
      <c r="L129" s="9">
        <f t="shared" si="21"/>
        <v>540.11</v>
      </c>
      <c r="M129" s="9">
        <f t="shared" si="21"/>
        <v>830.25</v>
      </c>
      <c r="N129" s="9">
        <f t="shared" si="21"/>
        <v>6625.32</v>
      </c>
    </row>
    <row r="130" spans="1:14" ht="6" customHeight="1" thickBot="1" x14ac:dyDescent="0.3"/>
    <row r="131" spans="1:14" ht="15.75" thickBot="1" x14ac:dyDescent="0.3">
      <c r="A131" s="8" t="s">
        <v>149</v>
      </c>
      <c r="B131" s="9">
        <f>SUBTOTAL(9,B27:B129)</f>
        <v>10432.009999999998</v>
      </c>
      <c r="C131" s="9">
        <f>SUBTOTAL(9,C27:C129)</f>
        <v>11076.85</v>
      </c>
      <c r="D131" s="9">
        <f t="shared" ref="D131:M131" si="22">SUBTOTAL(9,D27:D129)</f>
        <v>10174.5</v>
      </c>
      <c r="E131" s="9">
        <f t="shared" si="22"/>
        <v>8577.9900000000016</v>
      </c>
      <c r="F131" s="9">
        <f t="shared" si="22"/>
        <v>9268.8599999999988</v>
      </c>
      <c r="G131" s="9">
        <f t="shared" si="22"/>
        <v>9971.5599999999977</v>
      </c>
      <c r="H131" s="9">
        <f t="shared" si="22"/>
        <v>10237.420000000002</v>
      </c>
      <c r="I131" s="9">
        <f t="shared" si="22"/>
        <v>8755.4399999999987</v>
      </c>
      <c r="J131" s="9">
        <f t="shared" si="22"/>
        <v>12958.359999999995</v>
      </c>
      <c r="K131" s="9">
        <f t="shared" si="22"/>
        <v>7074.909999999998</v>
      </c>
      <c r="L131" s="9">
        <f t="shared" si="22"/>
        <v>9782.9099999999944</v>
      </c>
      <c r="M131" s="9">
        <f t="shared" si="22"/>
        <v>7181.3899999999994</v>
      </c>
      <c r="N131" s="9">
        <f>SUBTOTAL(9,N27:N129)</f>
        <v>115492.2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>
        <f t="shared" ref="B133:N133" si="23">B17</f>
        <v>742.53</v>
      </c>
      <c r="C133" s="21">
        <f t="shared" si="23"/>
        <v>348.65</v>
      </c>
      <c r="D133" s="21">
        <f t="shared" si="23"/>
        <v>280</v>
      </c>
      <c r="E133" s="21">
        <f t="shared" si="23"/>
        <v>1129.6099999999999</v>
      </c>
      <c r="F133" s="21">
        <f t="shared" si="23"/>
        <v>0</v>
      </c>
      <c r="G133" s="21">
        <f t="shared" si="23"/>
        <v>2397.12</v>
      </c>
      <c r="H133" s="21">
        <f t="shared" si="23"/>
        <v>0</v>
      </c>
      <c r="I133" s="21">
        <f t="shared" si="23"/>
        <v>236</v>
      </c>
      <c r="J133" s="21">
        <f t="shared" si="23"/>
        <v>10483.849999999999</v>
      </c>
      <c r="K133" s="21">
        <f t="shared" si="23"/>
        <v>9154.0300000000007</v>
      </c>
      <c r="L133" s="21">
        <f t="shared" si="23"/>
        <v>1487.13</v>
      </c>
      <c r="M133" s="21">
        <f t="shared" si="23"/>
        <v>1522.06</v>
      </c>
      <c r="N133" s="21">
        <f t="shared" si="23"/>
        <v>27780.98</v>
      </c>
    </row>
    <row r="134" spans="1:14" ht="15.75" thickBot="1" x14ac:dyDescent="0.3">
      <c r="A134" s="20" t="str">
        <f>A25</f>
        <v>Total Rendimento</v>
      </c>
      <c r="B134" s="21">
        <f t="shared" ref="B134:N134" si="24">B25</f>
        <v>19385.2</v>
      </c>
      <c r="C134" s="21">
        <f t="shared" si="24"/>
        <v>12375.58</v>
      </c>
      <c r="D134" s="21">
        <f t="shared" si="24"/>
        <v>11716.18</v>
      </c>
      <c r="E134" s="21">
        <f t="shared" si="24"/>
        <v>12774.560000000001</v>
      </c>
      <c r="F134" s="21">
        <f t="shared" si="24"/>
        <v>12890.7</v>
      </c>
      <c r="G134" s="21">
        <f t="shared" si="24"/>
        <v>12744.720000000001</v>
      </c>
      <c r="H134" s="21">
        <f t="shared" si="24"/>
        <v>20847.800000000003</v>
      </c>
      <c r="I134" s="21">
        <f t="shared" si="24"/>
        <v>8923.3799999999992</v>
      </c>
      <c r="J134" s="21">
        <f t="shared" si="24"/>
        <v>10593.68</v>
      </c>
      <c r="K134" s="21">
        <f t="shared" si="24"/>
        <v>6503.32</v>
      </c>
      <c r="L134" s="21">
        <f t="shared" si="24"/>
        <v>11926</v>
      </c>
      <c r="M134" s="21">
        <f t="shared" si="24"/>
        <v>10568.94</v>
      </c>
      <c r="N134" s="21">
        <f t="shared" si="24"/>
        <v>151250.06</v>
      </c>
    </row>
    <row r="135" spans="1:14" ht="15.75" thickBot="1" x14ac:dyDescent="0.3">
      <c r="A135" s="20" t="s">
        <v>151</v>
      </c>
      <c r="B135" s="22">
        <f>SUM(B133:B134)</f>
        <v>20127.73</v>
      </c>
      <c r="C135" s="22">
        <f t="shared" ref="C135:N135" si="25">SUM(C133:C134)</f>
        <v>12724.23</v>
      </c>
      <c r="D135" s="22">
        <f t="shared" si="25"/>
        <v>11996.18</v>
      </c>
      <c r="E135" s="22">
        <f t="shared" si="25"/>
        <v>13904.170000000002</v>
      </c>
      <c r="F135" s="22">
        <f t="shared" si="25"/>
        <v>12890.7</v>
      </c>
      <c r="G135" s="22">
        <f t="shared" si="25"/>
        <v>15141.84</v>
      </c>
      <c r="H135" s="22">
        <f t="shared" si="25"/>
        <v>20847.800000000003</v>
      </c>
      <c r="I135" s="22">
        <f t="shared" si="25"/>
        <v>9159.3799999999992</v>
      </c>
      <c r="J135" s="22">
        <f t="shared" si="25"/>
        <v>21077.53</v>
      </c>
      <c r="K135" s="22">
        <f t="shared" si="25"/>
        <v>15657.35</v>
      </c>
      <c r="L135" s="22">
        <f t="shared" si="25"/>
        <v>13413.130000000001</v>
      </c>
      <c r="M135" s="22">
        <f t="shared" si="25"/>
        <v>12091</v>
      </c>
      <c r="N135" s="22">
        <f t="shared" si="25"/>
        <v>179031.04000000001</v>
      </c>
    </row>
    <row r="136" spans="1:14" ht="15.75" thickBot="1" x14ac:dyDescent="0.3"/>
    <row r="137" spans="1:14" ht="15.75" thickBot="1" x14ac:dyDescent="0.3">
      <c r="A137" s="20" t="s">
        <v>150</v>
      </c>
      <c r="B137" s="33">
        <f>+B135-B131</f>
        <v>9695.7200000000012</v>
      </c>
      <c r="C137" s="33">
        <f>+C135-C131</f>
        <v>1647.3799999999992</v>
      </c>
      <c r="D137" s="33">
        <f t="shared" ref="D137:M137" si="26">+D135-D131</f>
        <v>1821.6800000000003</v>
      </c>
      <c r="E137" s="33">
        <f t="shared" si="26"/>
        <v>5326.18</v>
      </c>
      <c r="F137" s="33">
        <f t="shared" si="26"/>
        <v>3621.840000000002</v>
      </c>
      <c r="G137" s="33">
        <f t="shared" si="26"/>
        <v>5170.2800000000025</v>
      </c>
      <c r="H137" s="33">
        <f t="shared" si="26"/>
        <v>10610.380000000001</v>
      </c>
      <c r="I137" s="33">
        <f t="shared" si="26"/>
        <v>403.94000000000051</v>
      </c>
      <c r="J137" s="33">
        <f t="shared" si="26"/>
        <v>8119.1700000000037</v>
      </c>
      <c r="K137" s="33">
        <f t="shared" si="26"/>
        <v>8582.4400000000023</v>
      </c>
      <c r="L137" s="33">
        <f t="shared" si="26"/>
        <v>3630.2200000000066</v>
      </c>
      <c r="M137" s="33">
        <f t="shared" si="26"/>
        <v>4909.6100000000006</v>
      </c>
      <c r="N137" s="33">
        <f>+N135-N131</f>
        <v>63538.840000000011</v>
      </c>
    </row>
    <row r="138" spans="1:14" ht="15.75" thickBot="1" x14ac:dyDescent="0.3"/>
    <row r="139" spans="1:14" ht="16.5" thickTop="1" thickBot="1" x14ac:dyDescent="0.3">
      <c r="A139" s="35" t="s">
        <v>153</v>
      </c>
      <c r="B139" s="36"/>
      <c r="C139" s="36">
        <f>B142</f>
        <v>9695.7200000000012</v>
      </c>
      <c r="D139" s="36">
        <f>C142</f>
        <v>11343.1</v>
      </c>
      <c r="E139" s="36">
        <f t="shared" ref="E139:M139" si="27">D142</f>
        <v>13164.779999999999</v>
      </c>
      <c r="F139" s="36">
        <f t="shared" si="27"/>
        <v>18490.96</v>
      </c>
      <c r="G139" s="36">
        <f t="shared" si="27"/>
        <v>22112.800000000003</v>
      </c>
      <c r="H139" s="36">
        <f t="shared" si="27"/>
        <v>27283.08</v>
      </c>
      <c r="I139" s="36">
        <f t="shared" si="27"/>
        <v>37893.460000000006</v>
      </c>
      <c r="J139" s="36">
        <f t="shared" si="27"/>
        <v>38297.400000000009</v>
      </c>
      <c r="K139" s="36">
        <f t="shared" si="27"/>
        <v>46416.570000000014</v>
      </c>
      <c r="L139" s="36">
        <f t="shared" si="27"/>
        <v>54999.010000000017</v>
      </c>
      <c r="M139" s="36">
        <f t="shared" si="27"/>
        <v>58629.230000000018</v>
      </c>
      <c r="N139" s="36">
        <f>M139</f>
        <v>58629.230000000018</v>
      </c>
    </row>
    <row r="140" spans="1:14" ht="16.5" thickTop="1" thickBot="1" x14ac:dyDescent="0.3">
      <c r="A140" s="35" t="str">
        <f>A135</f>
        <v xml:space="preserve">Total Receitas </v>
      </c>
      <c r="B140" s="36">
        <f>B135</f>
        <v>20127.73</v>
      </c>
      <c r="C140" s="36">
        <f>C135</f>
        <v>12724.23</v>
      </c>
      <c r="D140" s="36">
        <f>D135</f>
        <v>11996.18</v>
      </c>
      <c r="E140" s="36">
        <f t="shared" ref="E140:M140" si="28">E135</f>
        <v>13904.170000000002</v>
      </c>
      <c r="F140" s="36">
        <f t="shared" si="28"/>
        <v>12890.7</v>
      </c>
      <c r="G140" s="36">
        <f t="shared" si="28"/>
        <v>15141.84</v>
      </c>
      <c r="H140" s="36">
        <f t="shared" si="28"/>
        <v>20847.800000000003</v>
      </c>
      <c r="I140" s="36">
        <f t="shared" si="28"/>
        <v>9159.3799999999992</v>
      </c>
      <c r="J140" s="36">
        <f t="shared" si="28"/>
        <v>21077.53</v>
      </c>
      <c r="K140" s="36">
        <f t="shared" si="28"/>
        <v>15657.35</v>
      </c>
      <c r="L140" s="36">
        <f t="shared" si="28"/>
        <v>13413.130000000001</v>
      </c>
      <c r="M140" s="36">
        <f t="shared" si="28"/>
        <v>12091</v>
      </c>
      <c r="N140" s="36">
        <f>M140</f>
        <v>12091</v>
      </c>
    </row>
    <row r="141" spans="1:14" ht="16.5" thickTop="1" thickBot="1" x14ac:dyDescent="0.3">
      <c r="A141" s="35" t="str">
        <f>A131</f>
        <v>Total Despesas</v>
      </c>
      <c r="B141" s="36">
        <f>-B131</f>
        <v>-10432.009999999998</v>
      </c>
      <c r="C141" s="36">
        <f>-C131</f>
        <v>-11076.85</v>
      </c>
      <c r="D141" s="36">
        <f>-D131</f>
        <v>-10174.5</v>
      </c>
      <c r="E141" s="36">
        <f t="shared" ref="E141:M141" si="29">-E131</f>
        <v>-8577.9900000000016</v>
      </c>
      <c r="F141" s="36">
        <f t="shared" si="29"/>
        <v>-9268.8599999999988</v>
      </c>
      <c r="G141" s="36">
        <f t="shared" si="29"/>
        <v>-9971.5599999999977</v>
      </c>
      <c r="H141" s="36">
        <f t="shared" si="29"/>
        <v>-10237.420000000002</v>
      </c>
      <c r="I141" s="36">
        <f t="shared" si="29"/>
        <v>-8755.4399999999987</v>
      </c>
      <c r="J141" s="36">
        <f t="shared" si="29"/>
        <v>-12958.359999999995</v>
      </c>
      <c r="K141" s="36">
        <f t="shared" si="29"/>
        <v>-7074.909999999998</v>
      </c>
      <c r="L141" s="36">
        <f t="shared" si="29"/>
        <v>-9782.9099999999944</v>
      </c>
      <c r="M141" s="36">
        <f t="shared" si="29"/>
        <v>-7181.3899999999994</v>
      </c>
      <c r="N141" s="36">
        <f>M141</f>
        <v>-7181.3899999999994</v>
      </c>
    </row>
    <row r="142" spans="1:14" ht="16.5" thickTop="1" thickBot="1" x14ac:dyDescent="0.3">
      <c r="A142" s="35" t="s">
        <v>154</v>
      </c>
      <c r="B142" s="36">
        <f>SUM(B140:B141)</f>
        <v>9695.7200000000012</v>
      </c>
      <c r="C142" s="36">
        <f>SUM(C139:C141)</f>
        <v>11343.1</v>
      </c>
      <c r="D142" s="36">
        <f>SUM(D139:D141)</f>
        <v>13164.779999999999</v>
      </c>
      <c r="E142" s="36">
        <f t="shared" ref="E142:M142" si="30">SUM(E139:E141)</f>
        <v>18490.96</v>
      </c>
      <c r="F142" s="36">
        <f t="shared" si="30"/>
        <v>22112.800000000003</v>
      </c>
      <c r="G142" s="36">
        <f t="shared" si="30"/>
        <v>27283.08</v>
      </c>
      <c r="H142" s="36">
        <f t="shared" si="30"/>
        <v>37893.460000000006</v>
      </c>
      <c r="I142" s="36">
        <f t="shared" si="30"/>
        <v>38297.400000000009</v>
      </c>
      <c r="J142" s="36">
        <f t="shared" si="30"/>
        <v>46416.570000000014</v>
      </c>
      <c r="K142" s="36">
        <f t="shared" si="30"/>
        <v>54999.010000000017</v>
      </c>
      <c r="L142" s="36">
        <f t="shared" si="30"/>
        <v>58629.230000000018</v>
      </c>
      <c r="M142" s="36">
        <f t="shared" si="30"/>
        <v>63538.840000000011</v>
      </c>
      <c r="N142" s="36">
        <f>M142</f>
        <v>63538.840000000011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9" workbookViewId="0">
      <selection activeCell="A94" sqref="A94"/>
    </sheetView>
  </sheetViews>
  <sheetFormatPr defaultRowHeight="15" outlineLevelRow="1" x14ac:dyDescent="0.25"/>
  <cols>
    <col min="1" max="1" width="35.140625" bestFit="1" customWidth="1"/>
    <col min="2" max="2" width="10.42578125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8">
        <v>42370</v>
      </c>
      <c r="C6" s="38">
        <v>42401</v>
      </c>
      <c r="D6" s="38">
        <v>42430</v>
      </c>
      <c r="E6" s="38">
        <v>42461</v>
      </c>
      <c r="F6" s="38">
        <v>42491</v>
      </c>
      <c r="G6" s="38">
        <v>42522</v>
      </c>
      <c r="H6" s="38">
        <v>42552</v>
      </c>
      <c r="I6" s="38">
        <v>42583</v>
      </c>
      <c r="J6" s="38">
        <v>42614</v>
      </c>
      <c r="K6" s="38">
        <v>42644</v>
      </c>
      <c r="L6" s="38">
        <v>42675</v>
      </c>
      <c r="M6" s="38">
        <v>42705</v>
      </c>
      <c r="N6" s="10" t="s">
        <v>161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7" t="s">
        <v>6</v>
      </c>
      <c r="B9" s="5">
        <f>INDEX(dados!$A$1:$DH$158,MATCH($A9,dados!$A$1:$A$158,0),MATCH(B$6,dados!$A$6:$DH$6,0))</f>
        <v>0</v>
      </c>
      <c r="C9" s="7">
        <f>INDEX(dados!$A$1:$DH$158,MATCH($A9,dados!$A$1:$A$158,0),MATCH(C$6,dados!$A$6:$DH$6,0))</f>
        <v>0</v>
      </c>
      <c r="D9" s="7">
        <f>INDEX(dados!$A$1:$DH$158,MATCH($A9,dados!$A$1:$A$158,0),MATCH(D$6,dados!$A$6:$DH$6,0))</f>
        <v>0</v>
      </c>
      <c r="E9" s="7">
        <f>INDEX(dados!$A$1:$DH$158,MATCH($A9,dados!$A$1:$A$158,0),MATCH(E$6,dados!$A$6:$DH$6,0))</f>
        <v>0</v>
      </c>
      <c r="F9" s="7">
        <f>INDEX(dados!$A$1:$DH$158,MATCH($A9,dados!$A$1:$A$158,0),MATCH(F$6,dados!$A$6:$DH$6,0))</f>
        <v>0</v>
      </c>
      <c r="G9" s="7">
        <f>INDEX(dados!$A$1:$DH$158,MATCH($A9,dados!$A$1:$A$158,0),MATCH(G$6,dados!$A$6:$DH$6,0))</f>
        <v>0</v>
      </c>
      <c r="H9" s="7">
        <f>INDEX(dados!$A$1:$DH$158,MATCH($A9,dados!$A$1:$A$158,0),MATCH(H$6,dados!$A$6:$DH$6,0))</f>
        <v>0</v>
      </c>
      <c r="I9" s="7">
        <f>INDEX(dados!$A$1:$DH$158,MATCH($A9,dados!$A$1:$A$158,0),MATCH(I$6,dados!$A$6:$DH$6,0))</f>
        <v>0</v>
      </c>
      <c r="J9" s="7">
        <f>INDEX(dados!$A$1:$DH$158,MATCH($A9,dados!$A$1:$A$158,0),MATCH(J$6,dados!$A$6:$DH$6,0))</f>
        <v>0</v>
      </c>
      <c r="K9" s="7">
        <f>INDEX(dados!$A$1:$DH$158,MATCH($A9,dados!$A$1:$A$158,0),MATCH(K$6,dados!$A$6:$DH$6,0))</f>
        <v>0</v>
      </c>
      <c r="L9" s="7">
        <f>INDEX(dados!$A$1:$DH$158,MATCH($A9,dados!$A$1:$A$158,0),MATCH(L$6,dados!$A$6:$DH$6,0))</f>
        <v>0</v>
      </c>
      <c r="M9" s="7">
        <f>INDEX(dados!$A$1:$DH$158,MATCH($A9,dados!$A$1:$A$158,0),MATCH(M$6,dados!$A$6:$DH$6,0))</f>
        <v>0</v>
      </c>
      <c r="N9" s="28">
        <f t="shared" ref="N9:N16" si="0">SUM(B9:M9)</f>
        <v>0</v>
      </c>
      <c r="O9" s="2"/>
    </row>
    <row r="10" spans="1:15" outlineLevel="1" x14ac:dyDescent="0.25">
      <c r="A10" s="29" t="s">
        <v>7</v>
      </c>
      <c r="B10" s="5">
        <f>INDEX(dados!$A$1:$DH$158,MATCH($A10,dados!$A$1:$A$158,0),MATCH(B$6,dados!$A$6:$DH$6,0))</f>
        <v>1156.21</v>
      </c>
      <c r="C10" s="5">
        <f>INDEX(dados!$A$1:$DH$158,MATCH($A10,dados!$A$1:$A$158,0),MATCH(C$6,dados!$A$6:$DH$6,0))</f>
        <v>24237.24</v>
      </c>
      <c r="D10" s="5">
        <f>INDEX(dados!$A$1:$DH$158,MATCH($A10,dados!$A$1:$A$158,0),MATCH(D$6,dados!$A$6:$DH$6,0))</f>
        <v>99.99</v>
      </c>
      <c r="E10" s="5">
        <f>INDEX(dados!$A$1:$DH$158,MATCH($A10,dados!$A$1:$A$158,0),MATCH(E$6,dados!$A$6:$DH$6,0))</f>
        <v>0</v>
      </c>
      <c r="F10" s="5">
        <f>INDEX(dados!$A$1:$DH$158,MATCH($A10,dados!$A$1:$A$158,0),MATCH(F$6,dados!$A$6:$DH$6,0))</f>
        <v>0</v>
      </c>
      <c r="G10" s="5">
        <f>INDEX(dados!$A$1:$DH$158,MATCH($A10,dados!$A$1:$A$158,0),MATCH(G$6,dados!$A$6:$DH$6,0))</f>
        <v>252.41</v>
      </c>
      <c r="H10" s="5">
        <f>INDEX(dados!$A$1:$DH$158,MATCH($A10,dados!$A$1:$A$158,0),MATCH(H$6,dados!$A$6:$DH$6,0))</f>
        <v>0</v>
      </c>
      <c r="I10" s="5">
        <f>INDEX(dados!$A$1:$DH$158,MATCH($A10,dados!$A$1:$A$158,0),MATCH(I$6,dados!$A$6:$DH$6,0))</f>
        <v>0</v>
      </c>
      <c r="J10" s="5">
        <f>INDEX(dados!$A$1:$DH$158,MATCH($A10,dados!$A$1:$A$158,0),MATCH(J$6,dados!$A$6:$DH$6,0))</f>
        <v>0</v>
      </c>
      <c r="K10" s="5">
        <f>INDEX(dados!$A$1:$DH$158,MATCH($A10,dados!$A$1:$A$158,0),MATCH(K$6,dados!$A$6:$DH$6,0))</f>
        <v>0</v>
      </c>
      <c r="L10" s="5">
        <f>INDEX(dados!$A$1:$DH$158,MATCH($A10,dados!$A$1:$A$158,0),MATCH(L$6,dados!$A$6:$DH$6,0))</f>
        <v>0</v>
      </c>
      <c r="M10" s="5">
        <f>INDEX(dados!$A$1:$DH$158,MATCH($A10,dados!$A$1:$A$158,0),MATCH(M$6,dados!$A$6:$DH$6,0))</f>
        <v>0</v>
      </c>
      <c r="N10" s="28">
        <f t="shared" si="0"/>
        <v>25745.850000000002</v>
      </c>
      <c r="O10" s="2"/>
    </row>
    <row r="11" spans="1:15" outlineLevel="1" x14ac:dyDescent="0.25">
      <c r="A11" s="29" t="s">
        <v>10</v>
      </c>
      <c r="B11" s="5">
        <f>INDEX(dados!$A$1:$DH$158,MATCH($A11,dados!$A$1:$A$158,0),MATCH(B$6,dados!$A$6:$DH$6,0))</f>
        <v>197.74</v>
      </c>
      <c r="C11" s="5">
        <f>INDEX(dados!$A$1:$DH$158,MATCH($A11,dados!$A$1:$A$158,0),MATCH(C$6,dados!$A$6:$DH$6,0))</f>
        <v>82.12</v>
      </c>
      <c r="D11" s="5">
        <f>INDEX(dados!$A$1:$DH$158,MATCH($A11,dados!$A$1:$A$158,0),MATCH(D$6,dados!$A$6:$DH$6,0))</f>
        <v>358.57</v>
      </c>
      <c r="E11" s="5">
        <f>INDEX(dados!$A$1:$DH$158,MATCH($A11,dados!$A$1:$A$158,0),MATCH(E$6,dados!$A$6:$DH$6,0))</f>
        <v>266.23</v>
      </c>
      <c r="F11" s="5">
        <f>INDEX(dados!$A$1:$DH$158,MATCH($A11,dados!$A$1:$A$158,0),MATCH(F$6,dados!$A$6:$DH$6,0))</f>
        <v>287.61</v>
      </c>
      <c r="G11" s="5">
        <f>INDEX(dados!$A$1:$DH$158,MATCH($A11,dados!$A$1:$A$158,0),MATCH(G$6,dados!$A$6:$DH$6,0))</f>
        <v>292.5</v>
      </c>
      <c r="H11" s="5">
        <f>INDEX(dados!$A$1:$DH$158,MATCH($A11,dados!$A$1:$A$158,0),MATCH(H$6,dados!$A$6:$DH$6,0))</f>
        <v>105.61</v>
      </c>
      <c r="I11" s="5">
        <f>INDEX(dados!$A$1:$DH$158,MATCH($A11,dados!$A$1:$A$158,0),MATCH(I$6,dados!$A$6:$DH$6,0))</f>
        <v>0</v>
      </c>
      <c r="J11" s="5">
        <f>INDEX(dados!$A$1:$DH$158,MATCH($A11,dados!$A$1:$A$158,0),MATCH(J$6,dados!$A$6:$DH$6,0))</f>
        <v>0</v>
      </c>
      <c r="K11" s="5">
        <f>INDEX(dados!$A$1:$DH$158,MATCH($A11,dados!$A$1:$A$158,0),MATCH(K$6,dados!$A$6:$DH$6,0))</f>
        <v>0</v>
      </c>
      <c r="L11" s="5">
        <f>INDEX(dados!$A$1:$DH$158,MATCH($A11,dados!$A$1:$A$158,0),MATCH(L$6,dados!$A$6:$DH$6,0))</f>
        <v>0</v>
      </c>
      <c r="M11" s="5">
        <f>INDEX(dados!$A$1:$DH$158,MATCH($A11,dados!$A$1:$A$158,0),MATCH(M$6,dados!$A$6:$DH$6,0))</f>
        <v>0</v>
      </c>
      <c r="N11" s="28">
        <f t="shared" si="0"/>
        <v>1590.3799999999999</v>
      </c>
    </row>
    <row r="12" spans="1:15" outlineLevel="1" x14ac:dyDescent="0.25">
      <c r="A12" s="29" t="s">
        <v>11</v>
      </c>
      <c r="B12" s="5">
        <f>INDEX(dados!$A$1:$DH$158,MATCH($A12,dados!$A$1:$A$158,0),MATCH(B$6,dados!$A$6:$DH$6,0))</f>
        <v>1386</v>
      </c>
      <c r="C12" s="5">
        <f>INDEX(dados!$A$1:$DH$158,MATCH($A12,dados!$A$1:$A$158,0),MATCH(C$6,dados!$A$6:$DH$6,0))</f>
        <v>1543</v>
      </c>
      <c r="D12" s="5">
        <f>INDEX(dados!$A$1:$DH$158,MATCH($A12,dados!$A$1:$A$158,0),MATCH(D$6,dados!$A$6:$DH$6,0))</f>
        <v>0</v>
      </c>
      <c r="E12" s="5">
        <f>INDEX(dados!$A$1:$DH$158,MATCH($A12,dados!$A$1:$A$158,0),MATCH(E$6,dados!$A$6:$DH$6,0))</f>
        <v>0</v>
      </c>
      <c r="F12" s="5">
        <f>INDEX(dados!$A$1:$DH$158,MATCH($A12,dados!$A$1:$A$158,0),MATCH(F$6,dados!$A$6:$DH$6,0))</f>
        <v>0</v>
      </c>
      <c r="G12" s="5">
        <f>INDEX(dados!$A$1:$DH$158,MATCH($A12,dados!$A$1:$A$158,0),MATCH(G$6,dados!$A$6:$DH$6,0))</f>
        <v>104.53</v>
      </c>
      <c r="H12" s="5">
        <f>INDEX(dados!$A$1:$DH$158,MATCH($A12,dados!$A$1:$A$158,0),MATCH(H$6,dados!$A$6:$DH$6,0))</f>
        <v>0</v>
      </c>
      <c r="I12" s="5">
        <f>INDEX(dados!$A$1:$DH$158,MATCH($A12,dados!$A$1:$A$158,0),MATCH(I$6,dados!$A$6:$DH$6,0))</f>
        <v>0</v>
      </c>
      <c r="J12" s="5">
        <f>INDEX(dados!$A$1:$DH$158,MATCH($A12,dados!$A$1:$A$158,0),MATCH(J$6,dados!$A$6:$DH$6,0))</f>
        <v>0</v>
      </c>
      <c r="K12" s="5">
        <f>INDEX(dados!$A$1:$DH$158,MATCH($A12,dados!$A$1:$A$158,0),MATCH(K$6,dados!$A$6:$DH$6,0))</f>
        <v>0</v>
      </c>
      <c r="L12" s="5">
        <f>INDEX(dados!$A$1:$DH$158,MATCH($A12,dados!$A$1:$A$158,0),MATCH(L$6,dados!$A$6:$DH$6,0))</f>
        <v>0</v>
      </c>
      <c r="M12" s="5">
        <f>INDEX(dados!$A$1:$DH$158,MATCH($A12,dados!$A$1:$A$158,0),MATCH(M$6,dados!$A$6:$DH$6,0))</f>
        <v>0</v>
      </c>
      <c r="N12" s="28">
        <f t="shared" si="0"/>
        <v>3033.53</v>
      </c>
    </row>
    <row r="13" spans="1:15" outlineLevel="1" x14ac:dyDescent="0.25">
      <c r="A13" s="29" t="s">
        <v>12</v>
      </c>
      <c r="B13" s="5">
        <f>INDEX(dados!$A$1:$DH$158,MATCH($A13,dados!$A$1:$A$158,0),MATCH(B$6,dados!$A$6:$DH$6,0))</f>
        <v>0</v>
      </c>
      <c r="C13" s="5">
        <f>INDEX(dados!$A$1:$DH$158,MATCH($A13,dados!$A$1:$A$158,0),MATCH(C$6,dados!$A$6:$DH$6,0))</f>
        <v>0</v>
      </c>
      <c r="D13" s="5">
        <f>INDEX(dados!$A$1:$DH$158,MATCH($A13,dados!$A$1:$A$158,0),MATCH(D$6,dados!$A$6:$DH$6,0))</f>
        <v>0</v>
      </c>
      <c r="E13" s="5">
        <f>INDEX(dados!$A$1:$DH$158,MATCH($A13,dados!$A$1:$A$158,0),MATCH(E$6,dados!$A$6:$DH$6,0))</f>
        <v>0</v>
      </c>
      <c r="F13" s="5">
        <f>INDEX(dados!$A$1:$DH$158,MATCH($A13,dados!$A$1:$A$158,0),MATCH(F$6,dados!$A$6:$DH$6,0))</f>
        <v>0</v>
      </c>
      <c r="G13" s="5">
        <f>INDEX(dados!$A$1:$DH$158,MATCH($A13,dados!$A$1:$A$158,0),MATCH(G$6,dados!$A$6:$DH$6,0))</f>
        <v>0</v>
      </c>
      <c r="H13" s="5">
        <f>INDEX(dados!$A$1:$DH$158,MATCH($A13,dados!$A$1:$A$158,0),MATCH(H$6,dados!$A$6:$DH$6,0))</f>
        <v>0</v>
      </c>
      <c r="I13" s="5">
        <f>INDEX(dados!$A$1:$DH$158,MATCH($A13,dados!$A$1:$A$158,0),MATCH(I$6,dados!$A$6:$DH$6,0))</f>
        <v>0</v>
      </c>
      <c r="J13" s="5">
        <f>INDEX(dados!$A$1:$DH$158,MATCH($A13,dados!$A$1:$A$158,0),MATCH(J$6,dados!$A$6:$DH$6,0))</f>
        <v>0</v>
      </c>
      <c r="K13" s="5">
        <f>INDEX(dados!$A$1:$DH$158,MATCH($A13,dados!$A$1:$A$158,0),MATCH(K$6,dados!$A$6:$DH$6,0))</f>
        <v>0</v>
      </c>
      <c r="L13" s="5">
        <f>INDEX(dados!$A$1:$DH$158,MATCH($A13,dados!$A$1:$A$158,0),MATCH(L$6,dados!$A$6:$DH$6,0))</f>
        <v>0</v>
      </c>
      <c r="M13" s="5">
        <f>INDEX(dados!$A$1:$DH$158,MATCH($A13,dados!$A$1:$A$158,0),MATCH(M$6,dados!$A$6:$DH$6,0))</f>
        <v>0</v>
      </c>
      <c r="N13" s="28">
        <f t="shared" si="0"/>
        <v>0</v>
      </c>
    </row>
    <row r="14" spans="1:15" outlineLevel="1" x14ac:dyDescent="0.25">
      <c r="A14" s="29" t="s">
        <v>13</v>
      </c>
      <c r="B14" s="5">
        <f>INDEX(dados!$A$1:$DH$158,MATCH($A14,dados!$A$1:$A$158,0),MATCH(B$6,dados!$A$6:$DH$6,0))</f>
        <v>0</v>
      </c>
      <c r="C14" s="5">
        <f>INDEX(dados!$A$1:$DH$158,MATCH($A14,dados!$A$1:$A$158,0),MATCH(C$6,dados!$A$6:$DH$6,0))</f>
        <v>0</v>
      </c>
      <c r="D14" s="5">
        <f>INDEX(dados!$A$1:$DH$158,MATCH($A14,dados!$A$1:$A$158,0),MATCH(D$6,dados!$A$6:$DH$6,0))</f>
        <v>0</v>
      </c>
      <c r="E14" s="5">
        <f>INDEX(dados!$A$1:$DH$158,MATCH($A14,dados!$A$1:$A$158,0),MATCH(E$6,dados!$A$6:$DH$6,0))</f>
        <v>0</v>
      </c>
      <c r="F14" s="5">
        <f>INDEX(dados!$A$1:$DH$158,MATCH($A14,dados!$A$1:$A$158,0),MATCH(F$6,dados!$A$6:$DH$6,0))</f>
        <v>0</v>
      </c>
      <c r="G14" s="5">
        <f>INDEX(dados!$A$1:$DH$158,MATCH($A14,dados!$A$1:$A$158,0),MATCH(G$6,dados!$A$6:$DH$6,0))</f>
        <v>91.3</v>
      </c>
      <c r="H14" s="5">
        <f>INDEX(dados!$A$1:$DH$158,MATCH($A14,dados!$A$1:$A$158,0),MATCH(H$6,dados!$A$6:$DH$6,0))</f>
        <v>0</v>
      </c>
      <c r="I14" s="5">
        <f>INDEX(dados!$A$1:$DH$158,MATCH($A14,dados!$A$1:$A$158,0),MATCH(I$6,dados!$A$6:$DH$6,0))</f>
        <v>0</v>
      </c>
      <c r="J14" s="5">
        <f>INDEX(dados!$A$1:$DH$158,MATCH($A14,dados!$A$1:$A$158,0),MATCH(J$6,dados!$A$6:$DH$6,0))</f>
        <v>0</v>
      </c>
      <c r="K14" s="5">
        <f>INDEX(dados!$A$1:$DH$158,MATCH($A14,dados!$A$1:$A$158,0),MATCH(K$6,dados!$A$6:$DH$6,0))</f>
        <v>0</v>
      </c>
      <c r="L14" s="5">
        <f>INDEX(dados!$A$1:$DH$158,MATCH($A14,dados!$A$1:$A$158,0),MATCH(L$6,dados!$A$6:$DH$6,0))</f>
        <v>0</v>
      </c>
      <c r="M14" s="5">
        <f>INDEX(dados!$A$1:$DH$158,MATCH($A14,dados!$A$1:$A$158,0),MATCH(M$6,dados!$A$6:$DH$6,0))</f>
        <v>0</v>
      </c>
      <c r="N14" s="28">
        <f t="shared" si="0"/>
        <v>91.3</v>
      </c>
    </row>
    <row r="15" spans="1:15" outlineLevel="1" x14ac:dyDescent="0.25">
      <c r="A15" s="29" t="s">
        <v>14</v>
      </c>
      <c r="B15" s="5">
        <f>INDEX(dados!$A$1:$DH$158,MATCH($A15,dados!$A$1:$A$158,0),MATCH(B$6,dados!$A$6:$DH$6,0))</f>
        <v>0</v>
      </c>
      <c r="C15" s="5">
        <f>INDEX(dados!$A$1:$DH$158,MATCH($A15,dados!$A$1:$A$158,0),MATCH(C$6,dados!$A$6:$DH$6,0))</f>
        <v>0</v>
      </c>
      <c r="D15" s="5">
        <f>INDEX(dados!$A$1:$DH$158,MATCH($A15,dados!$A$1:$A$158,0),MATCH(D$6,dados!$A$6:$DH$6,0))</f>
        <v>0</v>
      </c>
      <c r="E15" s="5">
        <f>INDEX(dados!$A$1:$DH$158,MATCH($A15,dados!$A$1:$A$158,0),MATCH(E$6,dados!$A$6:$DH$6,0))</f>
        <v>0</v>
      </c>
      <c r="F15" s="5">
        <f>INDEX(dados!$A$1:$DH$158,MATCH($A15,dados!$A$1:$A$158,0),MATCH(F$6,dados!$A$6:$DH$6,0))</f>
        <v>0</v>
      </c>
      <c r="G15" s="5">
        <f>INDEX(dados!$A$1:$DH$158,MATCH($A15,dados!$A$1:$A$158,0),MATCH(G$6,dados!$A$6:$DH$6,0))</f>
        <v>0</v>
      </c>
      <c r="H15" s="5">
        <f>INDEX(dados!$A$1:$DH$158,MATCH($A15,dados!$A$1:$A$158,0),MATCH(H$6,dados!$A$6:$DH$6,0))</f>
        <v>0</v>
      </c>
      <c r="I15" s="5">
        <f>INDEX(dados!$A$1:$DH$158,MATCH($A15,dados!$A$1:$A$158,0),MATCH(I$6,dados!$A$6:$DH$6,0))</f>
        <v>0</v>
      </c>
      <c r="J15" s="5">
        <f>INDEX(dados!$A$1:$DH$158,MATCH($A15,dados!$A$1:$A$158,0),MATCH(J$6,dados!$A$6:$DH$6,0))</f>
        <v>0</v>
      </c>
      <c r="K15" s="5">
        <f>INDEX(dados!$A$1:$DH$158,MATCH($A15,dados!$A$1:$A$158,0),MATCH(K$6,dados!$A$6:$DH$6,0))</f>
        <v>0</v>
      </c>
      <c r="L15" s="5">
        <f>INDEX(dados!$A$1:$DH$158,MATCH($A15,dados!$A$1:$A$158,0),MATCH(L$6,dados!$A$6:$DH$6,0))</f>
        <v>0</v>
      </c>
      <c r="M15" s="5">
        <f>INDEX(dados!$A$1:$DH$158,MATCH($A15,dados!$A$1:$A$158,0),MATCH(M$6,dados!$A$6:$DH$6,0))</f>
        <v>0</v>
      </c>
      <c r="N15" s="28">
        <f t="shared" si="0"/>
        <v>0</v>
      </c>
    </row>
    <row r="16" spans="1:15" ht="15.75" outlineLevel="1" thickBot="1" x14ac:dyDescent="0.3">
      <c r="A16" s="30" t="s">
        <v>15</v>
      </c>
      <c r="B16" s="6">
        <f>INDEX(dados!$A$1:$DH$158,MATCH($A16,dados!$A$1:$A$158,0),MATCH(B$6,dados!$A$6:$DH$6,0))</f>
        <v>650</v>
      </c>
      <c r="C16" s="6">
        <f>INDEX(dados!$A$1:$DH$158,MATCH($A16,dados!$A$1:$A$158,0),MATCH(C$6,dados!$A$6:$DH$6,0))</f>
        <v>325.54000000000002</v>
      </c>
      <c r="D16" s="6">
        <f>INDEX(dados!$A$1:$DH$158,MATCH($A16,dados!$A$1:$A$158,0),MATCH(D$6,dados!$A$6:$DH$6,0))</f>
        <v>2571</v>
      </c>
      <c r="E16" s="6">
        <f>INDEX(dados!$A$1:$DH$158,MATCH($A16,dados!$A$1:$A$158,0),MATCH(E$6,dados!$A$6:$DH$6,0))</f>
        <v>116.89</v>
      </c>
      <c r="F16" s="6">
        <f>INDEX(dados!$A$1:$DH$158,MATCH($A16,dados!$A$1:$A$158,0),MATCH(F$6,dados!$A$6:$DH$6,0))</f>
        <v>105.52</v>
      </c>
      <c r="G16" s="6">
        <f>INDEX(dados!$A$1:$DH$158,MATCH($A16,dados!$A$1:$A$158,0),MATCH(G$6,dados!$A$6:$DH$6,0))</f>
        <v>0</v>
      </c>
      <c r="H16" s="6">
        <f>INDEX(dados!$A$1:$DH$158,MATCH($A16,dados!$A$1:$A$158,0),MATCH(H$6,dados!$A$6:$DH$6,0))</f>
        <v>536</v>
      </c>
      <c r="I16" s="6">
        <f>INDEX(dados!$A$1:$DH$158,MATCH($A16,dados!$A$1:$A$158,0),MATCH(I$6,dados!$A$6:$DH$6,0))</f>
        <v>0</v>
      </c>
      <c r="J16" s="6">
        <f>INDEX(dados!$A$1:$DH$158,MATCH($A16,dados!$A$1:$A$158,0),MATCH(J$6,dados!$A$6:$DH$6,0))</f>
        <v>0</v>
      </c>
      <c r="K16" s="6">
        <f>INDEX(dados!$A$1:$DH$158,MATCH($A16,dados!$A$1:$A$158,0),MATCH(K$6,dados!$A$6:$DH$6,0))</f>
        <v>0</v>
      </c>
      <c r="L16" s="6">
        <f>INDEX(dados!$A$1:$DH$158,MATCH($A16,dados!$A$1:$A$158,0),MATCH(L$6,dados!$A$6:$DH$6,0))</f>
        <v>0</v>
      </c>
      <c r="M16" s="6">
        <f>INDEX(dados!$A$1:$DH$158,MATCH($A16,dados!$A$1:$A$158,0),MATCH(M$6,dados!$A$6:$DH$6,0))</f>
        <v>0</v>
      </c>
      <c r="N16" s="28">
        <f t="shared" si="0"/>
        <v>4304.95</v>
      </c>
    </row>
    <row r="17" spans="1:14" ht="15.75" thickBot="1" x14ac:dyDescent="0.3">
      <c r="A17" s="8" t="s">
        <v>16</v>
      </c>
      <c r="B17" s="9">
        <f>SUBTOTAL(9,B9:B16)</f>
        <v>3389.95</v>
      </c>
      <c r="C17" s="9">
        <f t="shared" ref="C17:N17" si="1">SUBTOTAL(9,C9:C16)</f>
        <v>26187.9</v>
      </c>
      <c r="D17" s="9">
        <f t="shared" si="1"/>
        <v>3029.56</v>
      </c>
      <c r="E17" s="9">
        <f t="shared" si="1"/>
        <v>383.12</v>
      </c>
      <c r="F17" s="9">
        <f t="shared" si="1"/>
        <v>393.13</v>
      </c>
      <c r="G17" s="9">
        <f t="shared" si="1"/>
        <v>740.7399999999999</v>
      </c>
      <c r="H17" s="9">
        <f t="shared" si="1"/>
        <v>641.61</v>
      </c>
      <c r="I17" s="9">
        <f t="shared" si="1"/>
        <v>0</v>
      </c>
      <c r="J17" s="9">
        <f t="shared" si="1"/>
        <v>0</v>
      </c>
      <c r="K17" s="9">
        <f t="shared" si="1"/>
        <v>0</v>
      </c>
      <c r="L17" s="9">
        <f t="shared" si="1"/>
        <v>0</v>
      </c>
      <c r="M17" s="9">
        <f t="shared" si="1"/>
        <v>0</v>
      </c>
      <c r="N17" s="9">
        <f t="shared" si="1"/>
        <v>34766.01</v>
      </c>
    </row>
    <row r="18" spans="1:14" outlineLevel="1" x14ac:dyDescent="0.25">
      <c r="A18" s="27" t="s">
        <v>17</v>
      </c>
      <c r="B18" s="7">
        <f>INDEX(dados!$A$1:$DH$158,MATCH($A18,dados!$A$1:$A$158,0),MATCH(B$6,dados!$A$6:$DH$6,0))</f>
        <v>0</v>
      </c>
      <c r="C18" s="7">
        <f>INDEX(dados!$A$1:$DH$158,MATCH($A18,dados!$A$1:$A$158,0),MATCH(C$6,dados!$A$6:$DH$6,0))</f>
        <v>0</v>
      </c>
      <c r="D18" s="7">
        <f>INDEX(dados!$A$1:$DH$158,MATCH($A18,dados!$A$1:$A$158,0),MATCH(D$6,dados!$A$6:$DH$6,0))</f>
        <v>0</v>
      </c>
      <c r="E18" s="7">
        <f>INDEX(dados!$A$1:$DH$158,MATCH($A18,dados!$A$1:$A$158,0),MATCH(E$6,dados!$A$6:$DH$6,0))</f>
        <v>0</v>
      </c>
      <c r="F18" s="7">
        <f>INDEX(dados!$A$1:$DH$158,MATCH($A18,dados!$A$1:$A$158,0),MATCH(F$6,dados!$A$6:$DH$6,0))</f>
        <v>0</v>
      </c>
      <c r="G18" s="7">
        <f>INDEX(dados!$A$1:$DH$158,MATCH($A18,dados!$A$1:$A$158,0),MATCH(G$6,dados!$A$6:$DH$6,0))</f>
        <v>0</v>
      </c>
      <c r="H18" s="7">
        <f>INDEX(dados!$A$1:$DH$158,MATCH($A18,dados!$A$1:$A$158,0),MATCH(H$6,dados!$A$6:$DH$6,0))</f>
        <v>0</v>
      </c>
      <c r="I18" s="7">
        <f>INDEX(dados!$A$1:$DH$158,MATCH($A18,dados!$A$1:$A$158,0),MATCH(I$6,dados!$A$6:$DH$6,0))</f>
        <v>0</v>
      </c>
      <c r="J18" s="7">
        <f>INDEX(dados!$A$1:$DH$158,MATCH($A18,dados!$A$1:$A$158,0),MATCH(J$6,dados!$A$6:$DH$6,0))</f>
        <v>0</v>
      </c>
      <c r="K18" s="7">
        <f>INDEX(dados!$A$1:$DH$158,MATCH($A18,dados!$A$1:$A$158,0),MATCH(K$6,dados!$A$6:$DH$6,0))</f>
        <v>0</v>
      </c>
      <c r="L18" s="7">
        <f>INDEX(dados!$A$1:$DH$158,MATCH($A18,dados!$A$1:$A$158,0),MATCH(L$6,dados!$A$6:$DH$6,0))</f>
        <v>0</v>
      </c>
      <c r="M18" s="7">
        <f>INDEX(dados!$A$1:$DH$158,MATCH($A18,dados!$A$1:$A$158,0),MATCH(M$6,dados!$A$6:$DH$6,0))</f>
        <v>0</v>
      </c>
      <c r="N18" s="28">
        <f t="shared" ref="N18:N24" si="2">SUM(B18:M18)</f>
        <v>0</v>
      </c>
    </row>
    <row r="19" spans="1:14" outlineLevel="1" x14ac:dyDescent="0.25">
      <c r="A19" s="29" t="s">
        <v>18</v>
      </c>
      <c r="B19" s="5">
        <f>INDEX(dados!$A$1:$DH$158,MATCH($A19,dados!$A$1:$A$158,0),MATCH(B$6,dados!$A$6:$DH$6,0))</f>
        <v>0</v>
      </c>
      <c r="C19" s="5">
        <f>INDEX(dados!$A$1:$DH$158,MATCH($A19,dados!$A$1:$A$158,0),MATCH(C$6,dados!$A$6:$DH$6,0))</f>
        <v>0</v>
      </c>
      <c r="D19" s="5">
        <f>INDEX(dados!$A$1:$DH$158,MATCH($A19,dados!$A$1:$A$158,0),MATCH(D$6,dados!$A$6:$DH$6,0))</f>
        <v>0</v>
      </c>
      <c r="E19" s="5">
        <f>INDEX(dados!$A$1:$DH$158,MATCH($A19,dados!$A$1:$A$158,0),MATCH(E$6,dados!$A$6:$DH$6,0))</f>
        <v>0</v>
      </c>
      <c r="F19" s="5">
        <f>INDEX(dados!$A$1:$DH$158,MATCH($A19,dados!$A$1:$A$158,0),MATCH(F$6,dados!$A$6:$DH$6,0))</f>
        <v>0</v>
      </c>
      <c r="G19" s="5">
        <f>INDEX(dados!$A$1:$DH$158,MATCH($A19,dados!$A$1:$A$158,0),MATCH(G$6,dados!$A$6:$DH$6,0))</f>
        <v>0</v>
      </c>
      <c r="H19" s="5">
        <f>INDEX(dados!$A$1:$DH$158,MATCH($A19,dados!$A$1:$A$158,0),MATCH(H$6,dados!$A$6:$DH$6,0))</f>
        <v>0</v>
      </c>
      <c r="I19" s="5">
        <f>INDEX(dados!$A$1:$DH$158,MATCH($A19,dados!$A$1:$A$158,0),MATCH(I$6,dados!$A$6:$DH$6,0))</f>
        <v>0</v>
      </c>
      <c r="J19" s="5">
        <f>INDEX(dados!$A$1:$DH$158,MATCH($A19,dados!$A$1:$A$158,0),MATCH(J$6,dados!$A$6:$DH$6,0))</f>
        <v>0</v>
      </c>
      <c r="K19" s="5">
        <f>INDEX(dados!$A$1:$DH$158,MATCH($A19,dados!$A$1:$A$158,0),MATCH(K$6,dados!$A$6:$DH$6,0))</f>
        <v>0</v>
      </c>
      <c r="L19" s="5">
        <f>INDEX(dados!$A$1:$DH$158,MATCH($A19,dados!$A$1:$A$158,0),MATCH(L$6,dados!$A$6:$DH$6,0))</f>
        <v>0</v>
      </c>
      <c r="M19" s="5">
        <f>INDEX(dados!$A$1:$DH$158,MATCH($A19,dados!$A$1:$A$158,0),MATCH(M$6,dados!$A$6:$DH$6,0))</f>
        <v>0</v>
      </c>
      <c r="N19" s="28">
        <f t="shared" si="2"/>
        <v>0</v>
      </c>
    </row>
    <row r="20" spans="1:14" outlineLevel="1" x14ac:dyDescent="0.25">
      <c r="A20" s="29" t="s">
        <v>19</v>
      </c>
      <c r="B20" s="5">
        <f>INDEX(dados!$A$1:$DH$158,MATCH($A20,dados!$A$1:$A$158,0),MATCH(B$6,dados!$A$6:$DH$6,0))</f>
        <v>1716</v>
      </c>
      <c r="C20" s="5">
        <f>INDEX(dados!$A$1:$DH$158,MATCH($A20,dados!$A$1:$A$158,0),MATCH(C$6,dados!$A$6:$DH$6,0))</f>
        <v>1716</v>
      </c>
      <c r="D20" s="5">
        <f>INDEX(dados!$A$1:$DH$158,MATCH($A20,dados!$A$1:$A$158,0),MATCH(D$6,dados!$A$6:$DH$6,0))</f>
        <v>1716</v>
      </c>
      <c r="E20" s="5">
        <f>INDEX(dados!$A$1:$DH$158,MATCH($A20,dados!$A$1:$A$158,0),MATCH(E$6,dados!$A$6:$DH$6,0))</f>
        <v>1716</v>
      </c>
      <c r="F20" s="5">
        <f>INDEX(dados!$A$1:$DH$158,MATCH($A20,dados!$A$1:$A$158,0),MATCH(F$6,dados!$A$6:$DH$6,0))</f>
        <v>2490.19</v>
      </c>
      <c r="G20" s="5">
        <f>INDEX(dados!$A$1:$DH$158,MATCH($A20,dados!$A$1:$A$158,0),MATCH(G$6,dados!$A$6:$DH$6,0))</f>
        <v>1716</v>
      </c>
      <c r="H20" s="5">
        <f>INDEX(dados!$A$1:$DH$158,MATCH($A20,dados!$A$1:$A$158,0),MATCH(H$6,dados!$A$6:$DH$6,0))</f>
        <v>0</v>
      </c>
      <c r="I20" s="5">
        <f>INDEX(dados!$A$1:$DH$158,MATCH($A20,dados!$A$1:$A$158,0),MATCH(I$6,dados!$A$6:$DH$6,0))</f>
        <v>1716</v>
      </c>
      <c r="J20" s="5">
        <f>INDEX(dados!$A$1:$DH$158,MATCH($A20,dados!$A$1:$A$158,0),MATCH(J$6,dados!$A$6:$DH$6,0))</f>
        <v>0</v>
      </c>
      <c r="K20" s="5">
        <f>INDEX(dados!$A$1:$DH$158,MATCH($A20,dados!$A$1:$A$158,0),MATCH(K$6,dados!$A$6:$DH$6,0))</f>
        <v>0</v>
      </c>
      <c r="L20" s="5">
        <f>INDEX(dados!$A$1:$DH$158,MATCH($A20,dados!$A$1:$A$158,0),MATCH(L$6,dados!$A$6:$DH$6,0))</f>
        <v>0</v>
      </c>
      <c r="M20" s="5">
        <f>INDEX(dados!$A$1:$DH$158,MATCH($A20,dados!$A$1:$A$158,0),MATCH(M$6,dados!$A$6:$DH$6,0))</f>
        <v>0</v>
      </c>
      <c r="N20" s="28">
        <f t="shared" si="2"/>
        <v>12786.19</v>
      </c>
    </row>
    <row r="21" spans="1:14" outlineLevel="1" x14ac:dyDescent="0.25">
      <c r="A21" s="29" t="s">
        <v>20</v>
      </c>
      <c r="B21" s="5">
        <f>INDEX(dados!$A$1:$DH$158,MATCH($A21,dados!$A$1:$A$158,0),MATCH(B$6,dados!$A$6:$DH$6,0))</f>
        <v>0</v>
      </c>
      <c r="C21" s="5">
        <f>INDEX(dados!$A$1:$DH$158,MATCH($A21,dados!$A$1:$A$158,0),MATCH(C$6,dados!$A$6:$DH$6,0))</f>
        <v>0</v>
      </c>
      <c r="D21" s="5">
        <f>INDEX(dados!$A$1:$DH$158,MATCH($A21,dados!$A$1:$A$158,0),MATCH(D$6,dados!$A$6:$DH$6,0))</f>
        <v>0</v>
      </c>
      <c r="E21" s="5">
        <f>INDEX(dados!$A$1:$DH$158,MATCH($A21,dados!$A$1:$A$158,0),MATCH(E$6,dados!$A$6:$DH$6,0))</f>
        <v>0</v>
      </c>
      <c r="F21" s="5">
        <f>INDEX(dados!$A$1:$DH$158,MATCH($A21,dados!$A$1:$A$158,0),MATCH(F$6,dados!$A$6:$DH$6,0))</f>
        <v>0</v>
      </c>
      <c r="G21" s="5">
        <f>INDEX(dados!$A$1:$DH$158,MATCH($A21,dados!$A$1:$A$158,0),MATCH(G$6,dados!$A$6:$DH$6,0))</f>
        <v>0</v>
      </c>
      <c r="H21" s="5">
        <f>INDEX(dados!$A$1:$DH$158,MATCH($A21,dados!$A$1:$A$158,0),MATCH(H$6,dados!$A$6:$DH$6,0))</f>
        <v>4845.41</v>
      </c>
      <c r="I21" s="5">
        <f>INDEX(dados!$A$1:$DH$158,MATCH($A21,dados!$A$1:$A$158,0),MATCH(I$6,dados!$A$6:$DH$6,0))</f>
        <v>0</v>
      </c>
      <c r="J21" s="5">
        <f>INDEX(dados!$A$1:$DH$158,MATCH($A21,dados!$A$1:$A$158,0),MATCH(J$6,dados!$A$6:$DH$6,0))</f>
        <v>0</v>
      </c>
      <c r="K21" s="5">
        <f>INDEX(dados!$A$1:$DH$158,MATCH($A21,dados!$A$1:$A$158,0),MATCH(K$6,dados!$A$6:$DH$6,0))</f>
        <v>0</v>
      </c>
      <c r="L21" s="5">
        <f>INDEX(dados!$A$1:$DH$158,MATCH($A21,dados!$A$1:$A$158,0),MATCH(L$6,dados!$A$6:$DH$6,0))</f>
        <v>0</v>
      </c>
      <c r="M21" s="5">
        <f>INDEX(dados!$A$1:$DH$158,MATCH($A21,dados!$A$1:$A$158,0),MATCH(M$6,dados!$A$6:$DH$6,0))</f>
        <v>0</v>
      </c>
      <c r="N21" s="28">
        <f t="shared" si="2"/>
        <v>4845.41</v>
      </c>
    </row>
    <row r="22" spans="1:14" outlineLevel="1" x14ac:dyDescent="0.25">
      <c r="A22" s="29" t="s">
        <v>21</v>
      </c>
      <c r="B22" s="5">
        <f>INDEX(dados!$A$1:$DH$158,MATCH($A22,dados!$A$1:$A$158,0),MATCH(B$6,dados!$A$6:$DH$6,0))</f>
        <v>1977.42</v>
      </c>
      <c r="C22" s="5">
        <f>INDEX(dados!$A$1:$DH$158,MATCH($A22,dados!$A$1:$A$158,0),MATCH(C$6,dados!$A$6:$DH$6,0))</f>
        <v>1814.51</v>
      </c>
      <c r="D22" s="5">
        <f>INDEX(dados!$A$1:$DH$158,MATCH($A22,dados!$A$1:$A$158,0),MATCH(D$6,dados!$A$6:$DH$6,0))</f>
        <v>1734.91</v>
      </c>
      <c r="E22" s="5">
        <f>INDEX(dados!$A$1:$DH$158,MATCH($A22,dados!$A$1:$A$158,0),MATCH(E$6,dados!$A$6:$DH$6,0))</f>
        <v>2217.5300000000002</v>
      </c>
      <c r="F22" s="5">
        <f>INDEX(dados!$A$1:$DH$158,MATCH($A22,dados!$A$1:$A$158,0),MATCH(F$6,dados!$A$6:$DH$6,0))</f>
        <v>1867.79</v>
      </c>
      <c r="G22" s="5">
        <f>INDEX(dados!$A$1:$DH$158,MATCH($A22,dados!$A$1:$A$158,0),MATCH(G$6,dados!$A$6:$DH$6,0))</f>
        <v>2670.57</v>
      </c>
      <c r="H22" s="5">
        <f>INDEX(dados!$A$1:$DH$158,MATCH($A22,dados!$A$1:$A$158,0),MATCH(H$6,dados!$A$6:$DH$6,0))</f>
        <v>800</v>
      </c>
      <c r="I22" s="5">
        <f>INDEX(dados!$A$1:$DH$158,MATCH($A22,dados!$A$1:$A$158,0),MATCH(I$6,dados!$A$6:$DH$6,0))</f>
        <v>0</v>
      </c>
      <c r="J22" s="5">
        <f>INDEX(dados!$A$1:$DH$158,MATCH($A22,dados!$A$1:$A$158,0),MATCH(J$6,dados!$A$6:$DH$6,0))</f>
        <v>0</v>
      </c>
      <c r="K22" s="5">
        <f>INDEX(dados!$A$1:$DH$158,MATCH($A22,dados!$A$1:$A$158,0),MATCH(K$6,dados!$A$6:$DH$6,0))</f>
        <v>0</v>
      </c>
      <c r="L22" s="5">
        <f>INDEX(dados!$A$1:$DH$158,MATCH($A22,dados!$A$1:$A$158,0),MATCH(L$6,dados!$A$6:$DH$6,0))</f>
        <v>0</v>
      </c>
      <c r="M22" s="5">
        <f>INDEX(dados!$A$1:$DH$158,MATCH($A22,dados!$A$1:$A$158,0),MATCH(M$6,dados!$A$6:$DH$6,0))</f>
        <v>0</v>
      </c>
      <c r="N22" s="28">
        <f t="shared" si="2"/>
        <v>13082.73</v>
      </c>
    </row>
    <row r="23" spans="1:14" outlineLevel="1" x14ac:dyDescent="0.25">
      <c r="A23" s="29" t="s">
        <v>22</v>
      </c>
      <c r="B23" s="5">
        <f>INDEX(dados!$A$1:$DH$158,MATCH($A23,dados!$A$1:$A$158,0),MATCH(B$6,dados!$A$6:$DH$6,0))</f>
        <v>686.7</v>
      </c>
      <c r="C23" s="5">
        <f>INDEX(dados!$A$1:$DH$158,MATCH($A23,dados!$A$1:$A$158,0),MATCH(C$6,dados!$A$6:$DH$6,0))</f>
        <v>737.7</v>
      </c>
      <c r="D23" s="5">
        <f>INDEX(dados!$A$1:$DH$158,MATCH($A23,dados!$A$1:$A$158,0),MATCH(D$6,dados!$A$6:$DH$6,0))</f>
        <v>686.7</v>
      </c>
      <c r="E23" s="5">
        <f>INDEX(dados!$A$1:$DH$158,MATCH($A23,dados!$A$1:$A$158,0),MATCH(E$6,dados!$A$6:$DH$6,0))</f>
        <v>144.19999999999999</v>
      </c>
      <c r="F23" s="5">
        <f>INDEX(dados!$A$1:$DH$158,MATCH($A23,dados!$A$1:$A$158,0),MATCH(F$6,dados!$A$6:$DH$6,0))</f>
        <v>0</v>
      </c>
      <c r="G23" s="5">
        <f>INDEX(dados!$A$1:$DH$158,MATCH($A23,dados!$A$1:$A$158,0),MATCH(G$6,dados!$A$6:$DH$6,0))</f>
        <v>0</v>
      </c>
      <c r="H23" s="5">
        <f>INDEX(dados!$A$1:$DH$158,MATCH($A23,dados!$A$1:$A$158,0),MATCH(H$6,dados!$A$6:$DH$6,0))</f>
        <v>0</v>
      </c>
      <c r="I23" s="5">
        <f>INDEX(dados!$A$1:$DH$158,MATCH($A23,dados!$A$1:$A$158,0),MATCH(I$6,dados!$A$6:$DH$6,0))</f>
        <v>0</v>
      </c>
      <c r="J23" s="5">
        <f>INDEX(dados!$A$1:$DH$158,MATCH($A23,dados!$A$1:$A$158,0),MATCH(J$6,dados!$A$6:$DH$6,0))</f>
        <v>0</v>
      </c>
      <c r="K23" s="5">
        <f>INDEX(dados!$A$1:$DH$158,MATCH($A23,dados!$A$1:$A$158,0),MATCH(K$6,dados!$A$6:$DH$6,0))</f>
        <v>0</v>
      </c>
      <c r="L23" s="5">
        <f>INDEX(dados!$A$1:$DH$158,MATCH($A23,dados!$A$1:$A$158,0),MATCH(L$6,dados!$A$6:$DH$6,0))</f>
        <v>0</v>
      </c>
      <c r="M23" s="5">
        <f>INDEX(dados!$A$1:$DH$158,MATCH($A23,dados!$A$1:$A$158,0),MATCH(M$6,dados!$A$6:$DH$6,0))</f>
        <v>0</v>
      </c>
      <c r="N23" s="28">
        <f t="shared" si="2"/>
        <v>2255.3000000000002</v>
      </c>
    </row>
    <row r="24" spans="1:14" ht="15.75" outlineLevel="1" thickBot="1" x14ac:dyDescent="0.3">
      <c r="A24" s="30" t="s">
        <v>23</v>
      </c>
      <c r="B24" s="6">
        <f>INDEX(dados!$A$1:$DH$158,MATCH($A24,dados!$A$1:$A$158,0),MATCH(B$6,dados!$A$6:$DH$6,0))</f>
        <v>4380.12</v>
      </c>
      <c r="C24" s="6">
        <f>INDEX(dados!$A$1:$DH$158,MATCH($A24,dados!$A$1:$A$158,0),MATCH(C$6,dados!$A$6:$DH$6,0))</f>
        <v>4268.21</v>
      </c>
      <c r="D24" s="6">
        <f>INDEX(dados!$A$1:$DH$158,MATCH($A24,dados!$A$1:$A$158,0),MATCH(D$6,dados!$A$6:$DH$6,0))</f>
        <v>4137.6099999999997</v>
      </c>
      <c r="E24" s="6">
        <f>INDEX(dados!$A$1:$DH$158,MATCH($A24,dados!$A$1:$A$158,0),MATCH(E$6,dados!$A$6:$DH$6,0))</f>
        <v>4077.73</v>
      </c>
      <c r="F24" s="6">
        <f>INDEX(dados!$A$1:$DH$158,MATCH($A24,dados!$A$1:$A$158,0),MATCH(F$6,dados!$A$6:$DH$6,0))</f>
        <v>4357.9799999999996</v>
      </c>
      <c r="G24" s="6">
        <f>INDEX(dados!$A$1:$DH$158,MATCH($A24,dados!$A$1:$A$158,0),MATCH(G$6,dados!$A$6:$DH$6,0))</f>
        <v>4386.57</v>
      </c>
      <c r="H24" s="6">
        <f>INDEX(dados!$A$1:$DH$158,MATCH($A24,dados!$A$1:$A$158,0),MATCH(H$6,dados!$A$6:$DH$6,0))</f>
        <v>5645.41</v>
      </c>
      <c r="I24" s="6">
        <f>INDEX(dados!$A$1:$DH$158,MATCH($A24,dados!$A$1:$A$158,0),MATCH(I$6,dados!$A$6:$DH$6,0))</f>
        <v>1716</v>
      </c>
      <c r="J24" s="6">
        <f>INDEX(dados!$A$1:$DH$158,MATCH($A24,dados!$A$1:$A$158,0),MATCH(J$6,dados!$A$6:$DH$6,0))</f>
        <v>0</v>
      </c>
      <c r="K24" s="6">
        <f>INDEX(dados!$A$1:$DH$158,MATCH($A24,dados!$A$1:$A$158,0),MATCH(K$6,dados!$A$6:$DH$6,0))</f>
        <v>0</v>
      </c>
      <c r="L24" s="6">
        <f>INDEX(dados!$A$1:$DH$158,MATCH($A24,dados!$A$1:$A$158,0),MATCH(L$6,dados!$A$6:$DH$6,0))</f>
        <v>0</v>
      </c>
      <c r="M24" s="6">
        <f>INDEX(dados!$A$1:$DH$158,MATCH($A24,dados!$A$1:$A$158,0),MATCH(M$6,dados!$A$6:$DH$6,0))</f>
        <v>0</v>
      </c>
      <c r="N24" s="28">
        <f t="shared" si="2"/>
        <v>32969.629999999997</v>
      </c>
    </row>
    <row r="25" spans="1:14" ht="15.75" thickBot="1" x14ac:dyDescent="0.3">
      <c r="A25" s="8" t="s">
        <v>24</v>
      </c>
      <c r="B25" s="9">
        <f>SUBTOTAL(9,B18:B24)</f>
        <v>8760.24</v>
      </c>
      <c r="C25" s="9">
        <f t="shared" ref="C25:N25" si="3">SUBTOTAL(9,C18:C24)</f>
        <v>8536.42</v>
      </c>
      <c r="D25" s="9">
        <f t="shared" si="3"/>
        <v>8275.2199999999993</v>
      </c>
      <c r="E25" s="9">
        <f t="shared" si="3"/>
        <v>8155.46</v>
      </c>
      <c r="F25" s="9">
        <f t="shared" si="3"/>
        <v>8715.9599999999991</v>
      </c>
      <c r="G25" s="9">
        <f t="shared" si="3"/>
        <v>8773.14</v>
      </c>
      <c r="H25" s="9">
        <f t="shared" si="3"/>
        <v>11290.82</v>
      </c>
      <c r="I25" s="9">
        <f t="shared" si="3"/>
        <v>3432</v>
      </c>
      <c r="J25" s="9">
        <f t="shared" si="3"/>
        <v>0</v>
      </c>
      <c r="K25" s="9">
        <f t="shared" si="3"/>
        <v>0</v>
      </c>
      <c r="L25" s="9">
        <f t="shared" si="3"/>
        <v>0</v>
      </c>
      <c r="M25" s="9">
        <f t="shared" si="3"/>
        <v>0</v>
      </c>
      <c r="N25" s="9">
        <f t="shared" si="3"/>
        <v>65939.259999999995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67" t="s">
        <v>25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7" t="s">
        <v>27</v>
      </c>
      <c r="B29" s="7">
        <f>INDEX(dados!$A$1:$DH$158,MATCH($A29,dados!$A$1:$A$158,0),MATCH(B$6,dados!$A$6:$DH$6,0))</f>
        <v>387.38</v>
      </c>
      <c r="C29" s="7">
        <f>INDEX(dados!$A$1:$DH$158,MATCH($A29,dados!$A$1:$A$158,0),MATCH(C$6,dados!$A$6:$DH$6,0))</f>
        <v>714.55</v>
      </c>
      <c r="D29" s="7">
        <f>INDEX(dados!$A$1:$DH$158,MATCH($A29,dados!$A$1:$A$158,0),MATCH(D$6,dados!$A$6:$DH$6,0))</f>
        <v>412.23</v>
      </c>
      <c r="E29" s="7">
        <f>INDEX(dados!$A$1:$DH$158,MATCH($A29,dados!$A$1:$A$158,0),MATCH(E$6,dados!$A$6:$DH$6,0))</f>
        <v>182.56</v>
      </c>
      <c r="F29" s="7">
        <f>INDEX(dados!$A$1:$DH$158,MATCH($A29,dados!$A$1:$A$158,0),MATCH(F$6,dados!$A$6:$DH$6,0))</f>
        <v>200.96</v>
      </c>
      <c r="G29" s="7">
        <f>INDEX(dados!$A$1:$DH$158,MATCH($A29,dados!$A$1:$A$158,0),MATCH(G$6,dados!$A$6:$DH$6,0))</f>
        <v>60.4</v>
      </c>
      <c r="H29" s="7">
        <f>INDEX(dados!$A$1:$DH$158,MATCH($A29,dados!$A$1:$A$158,0),MATCH(H$6,dados!$A$6:$DH$6,0))</f>
        <v>741.21</v>
      </c>
      <c r="I29" s="7">
        <f>INDEX(dados!$A$1:$DH$158,MATCH($A29,dados!$A$1:$A$158,0),MATCH(I$6,dados!$A$6:$DH$6,0))</f>
        <v>0</v>
      </c>
      <c r="J29" s="7">
        <f>INDEX(dados!$A$1:$DH$158,MATCH($A29,dados!$A$1:$A$158,0),MATCH(J$6,dados!$A$6:$DH$6,0))</f>
        <v>0</v>
      </c>
      <c r="K29" s="7">
        <f>INDEX(dados!$A$1:$DH$158,MATCH($A29,dados!$A$1:$A$158,0),MATCH(K$6,dados!$A$6:$DH$6,0))</f>
        <v>0</v>
      </c>
      <c r="L29" s="7">
        <f>INDEX(dados!$A$1:$DH$158,MATCH($A29,dados!$A$1:$A$158,0),MATCH(L$6,dados!$A$6:$DH$6,0))</f>
        <v>0</v>
      </c>
      <c r="M29" s="7">
        <f>INDEX(dados!$A$1:$DH$158,MATCH($A29,dados!$A$1:$A$158,0),MATCH(M$6,dados!$A$6:$DH$6,0))</f>
        <v>0</v>
      </c>
      <c r="N29" s="28">
        <f>SUM(B29:M29)</f>
        <v>2699.29</v>
      </c>
    </row>
    <row r="30" spans="1:14" ht="15.75" hidden="1" outlineLevel="1" thickBot="1" x14ac:dyDescent="0.3">
      <c r="A30" s="30" t="s">
        <v>28</v>
      </c>
      <c r="B30" s="6">
        <f>INDEX(dados!$A$1:$DH$158,MATCH($A30,dados!$A$1:$A$158,0),MATCH(B$6,dados!$A$6:$DH$6,0))</f>
        <v>1129.07</v>
      </c>
      <c r="C30" s="6">
        <f>INDEX(dados!$A$1:$DH$158,MATCH($A30,dados!$A$1:$A$158,0),MATCH(C$6,dados!$A$6:$DH$6,0))</f>
        <v>734.42</v>
      </c>
      <c r="D30" s="6">
        <f>INDEX(dados!$A$1:$DH$158,MATCH($A30,dados!$A$1:$A$158,0),MATCH(D$6,dados!$A$6:$DH$6,0))</f>
        <v>1185.8699999999999</v>
      </c>
      <c r="E30" s="6">
        <f>INDEX(dados!$A$1:$DH$158,MATCH($A30,dados!$A$1:$A$158,0),MATCH(E$6,dados!$A$6:$DH$6,0))</f>
        <v>629.04999999999995</v>
      </c>
      <c r="F30" s="6">
        <f>INDEX(dados!$A$1:$DH$158,MATCH($A30,dados!$A$1:$A$158,0),MATCH(F$6,dados!$A$6:$DH$6,0))</f>
        <v>720.06</v>
      </c>
      <c r="G30" s="6">
        <f>INDEX(dados!$A$1:$DH$158,MATCH($A30,dados!$A$1:$A$158,0),MATCH(G$6,dados!$A$6:$DH$6,0))</f>
        <v>776.93</v>
      </c>
      <c r="H30" s="6">
        <f>INDEX(dados!$A$1:$DH$158,MATCH($A30,dados!$A$1:$A$158,0),MATCH(H$6,dados!$A$6:$DH$6,0))</f>
        <v>462.95</v>
      </c>
      <c r="I30" s="6">
        <f>INDEX(dados!$A$1:$DH$158,MATCH($A30,dados!$A$1:$A$158,0),MATCH(I$6,dados!$A$6:$DH$6,0))</f>
        <v>0</v>
      </c>
      <c r="J30" s="6">
        <f>INDEX(dados!$A$1:$DH$158,MATCH($A30,dados!$A$1:$A$158,0),MATCH(J$6,dados!$A$6:$DH$6,0))</f>
        <v>0</v>
      </c>
      <c r="K30" s="6">
        <f>INDEX(dados!$A$1:$DH$158,MATCH($A30,dados!$A$1:$A$158,0),MATCH(K$6,dados!$A$6:$DH$6,0))</f>
        <v>0</v>
      </c>
      <c r="L30" s="6">
        <f>INDEX(dados!$A$1:$DH$158,MATCH($A30,dados!$A$1:$A$158,0),MATCH(L$6,dados!$A$6:$DH$6,0))</f>
        <v>0</v>
      </c>
      <c r="M30" s="6">
        <f>INDEX(dados!$A$1:$DH$158,MATCH($A30,dados!$A$1:$A$158,0),MATCH(M$6,dados!$A$6:$DH$6,0))</f>
        <v>0</v>
      </c>
      <c r="N30" s="28">
        <f>SUM(B30:M30)</f>
        <v>5638.3499999999995</v>
      </c>
    </row>
    <row r="31" spans="1:14" ht="15.75" collapsed="1" thickBot="1" x14ac:dyDescent="0.3">
      <c r="A31" s="8" t="s">
        <v>29</v>
      </c>
      <c r="B31" s="9">
        <f>SUBTOTAL(9,B27:B30)</f>
        <v>1516.4499999999998</v>
      </c>
      <c r="C31" s="9">
        <f t="shared" ref="C31:N31" si="4">SUBTOTAL(9,C27:C30)</f>
        <v>1448.9699999999998</v>
      </c>
      <c r="D31" s="9">
        <f t="shared" si="4"/>
        <v>1598.1</v>
      </c>
      <c r="E31" s="9">
        <f t="shared" si="4"/>
        <v>811.6099999999999</v>
      </c>
      <c r="F31" s="9">
        <f t="shared" si="4"/>
        <v>921.02</v>
      </c>
      <c r="G31" s="9">
        <f t="shared" si="4"/>
        <v>837.32999999999993</v>
      </c>
      <c r="H31" s="9">
        <f t="shared" si="4"/>
        <v>1204.1600000000001</v>
      </c>
      <c r="I31" s="9">
        <f t="shared" si="4"/>
        <v>0</v>
      </c>
      <c r="J31" s="9">
        <f t="shared" si="4"/>
        <v>0</v>
      </c>
      <c r="K31" s="9">
        <f t="shared" si="4"/>
        <v>0</v>
      </c>
      <c r="L31" s="9">
        <f t="shared" si="4"/>
        <v>0</v>
      </c>
      <c r="M31" s="9">
        <f t="shared" si="4"/>
        <v>0</v>
      </c>
      <c r="N31" s="9">
        <f t="shared" si="4"/>
        <v>8337.64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7" t="s">
        <v>31</v>
      </c>
      <c r="B33" s="7">
        <f>INDEX(dados!$A$1:$DH$158,MATCH($A33,dados!$A$1:$A$158,0),MATCH(B$6,dados!$A$6:$DH$6,0))</f>
        <v>105.28</v>
      </c>
      <c r="C33" s="7">
        <f>INDEX(dados!$A$1:$DH$158,MATCH($A33,dados!$A$1:$A$158,0),MATCH(C$6,dados!$A$6:$DH$6,0))</f>
        <v>162.09</v>
      </c>
      <c r="D33" s="7">
        <f>INDEX(dados!$A$1:$DH$158,MATCH($A33,dados!$A$1:$A$158,0),MATCH(D$6,dados!$A$6:$DH$6,0))</f>
        <v>133</v>
      </c>
      <c r="E33" s="7">
        <f>INDEX(dados!$A$1:$DH$158,MATCH($A33,dados!$A$1:$A$158,0),MATCH(E$6,dados!$A$6:$DH$6,0))</f>
        <v>117.21</v>
      </c>
      <c r="F33" s="7">
        <f>INDEX(dados!$A$1:$DH$158,MATCH($A33,dados!$A$1:$A$158,0),MATCH(F$6,dados!$A$6:$DH$6,0))</f>
        <v>137.9</v>
      </c>
      <c r="G33" s="7">
        <f>INDEX(dados!$A$1:$DH$158,MATCH($A33,dados!$A$1:$A$158,0),MATCH(G$6,dados!$A$6:$DH$6,0))</f>
        <v>179</v>
      </c>
      <c r="H33" s="7">
        <f>INDEX(dados!$A$1:$DH$158,MATCH($A33,dados!$A$1:$A$158,0),MATCH(H$6,dados!$A$6:$DH$6,0))</f>
        <v>127</v>
      </c>
      <c r="I33" s="7">
        <f>INDEX(dados!$A$1:$DH$158,MATCH($A33,dados!$A$1:$A$158,0),MATCH(I$6,dados!$A$6:$DH$6,0))</f>
        <v>0</v>
      </c>
      <c r="J33" s="7">
        <f>INDEX(dados!$A$1:$DH$158,MATCH($A33,dados!$A$1:$A$158,0),MATCH(J$6,dados!$A$6:$DH$6,0))</f>
        <v>0</v>
      </c>
      <c r="K33" s="7">
        <f>INDEX(dados!$A$1:$DH$158,MATCH($A33,dados!$A$1:$A$158,0),MATCH(K$6,dados!$A$6:$DH$6,0))</f>
        <v>0</v>
      </c>
      <c r="L33" s="7">
        <f>INDEX(dados!$A$1:$DH$158,MATCH($A33,dados!$A$1:$A$158,0),MATCH(L$6,dados!$A$6:$DH$6,0))</f>
        <v>0</v>
      </c>
      <c r="M33" s="7">
        <f>INDEX(dados!$A$1:$DH$158,MATCH($A33,dados!$A$1:$A$158,0),MATCH(M$6,dados!$A$6:$DH$6,0))</f>
        <v>0</v>
      </c>
      <c r="N33" s="28">
        <f>SUM(B33:M33)</f>
        <v>961.48</v>
      </c>
    </row>
    <row r="34" spans="1:14" ht="15.75" hidden="1" outlineLevel="1" thickBot="1" x14ac:dyDescent="0.3">
      <c r="A34" s="30" t="s">
        <v>32</v>
      </c>
      <c r="B34" s="6">
        <f>INDEX(dados!$A$1:$DH$158,MATCH($A34,dados!$A$1:$A$158,0),MATCH(B$6,dados!$A$6:$DH$6,0))</f>
        <v>0</v>
      </c>
      <c r="C34" s="6">
        <f>INDEX(dados!$A$1:$DH$158,MATCH($A34,dados!$A$1:$A$158,0),MATCH(C$6,dados!$A$6:$DH$6,0))</f>
        <v>0</v>
      </c>
      <c r="D34" s="6">
        <f>INDEX(dados!$A$1:$DH$158,MATCH($A34,dados!$A$1:$A$158,0),MATCH(D$6,dados!$A$6:$DH$6,0))</f>
        <v>0</v>
      </c>
      <c r="E34" s="6">
        <f>INDEX(dados!$A$1:$DH$158,MATCH($A34,dados!$A$1:$A$158,0),MATCH(E$6,dados!$A$6:$DH$6,0))</f>
        <v>0</v>
      </c>
      <c r="F34" s="6">
        <f>INDEX(dados!$A$1:$DH$158,MATCH($A34,dados!$A$1:$A$158,0),MATCH(F$6,dados!$A$6:$DH$6,0))</f>
        <v>0</v>
      </c>
      <c r="G34" s="6">
        <f>INDEX(dados!$A$1:$DH$158,MATCH($A34,dados!$A$1:$A$158,0),MATCH(G$6,dados!$A$6:$DH$6,0))</f>
        <v>22.2</v>
      </c>
      <c r="H34" s="6">
        <f>INDEX(dados!$A$1:$DH$158,MATCH($A34,dados!$A$1:$A$158,0),MATCH(H$6,dados!$A$6:$DH$6,0))</f>
        <v>0</v>
      </c>
      <c r="I34" s="6">
        <f>INDEX(dados!$A$1:$DH$158,MATCH($A34,dados!$A$1:$A$158,0),MATCH(I$6,dados!$A$6:$DH$6,0))</f>
        <v>0</v>
      </c>
      <c r="J34" s="6">
        <f>INDEX(dados!$A$1:$DH$158,MATCH($A34,dados!$A$1:$A$158,0),MATCH(J$6,dados!$A$6:$DH$6,0))</f>
        <v>0</v>
      </c>
      <c r="K34" s="6">
        <f>INDEX(dados!$A$1:$DH$158,MATCH($A34,dados!$A$1:$A$158,0),MATCH(K$6,dados!$A$6:$DH$6,0))</f>
        <v>0</v>
      </c>
      <c r="L34" s="6">
        <f>INDEX(dados!$A$1:$DH$158,MATCH($A34,dados!$A$1:$A$158,0),MATCH(L$6,dados!$A$6:$DH$6,0))</f>
        <v>0</v>
      </c>
      <c r="M34" s="6">
        <f>INDEX(dados!$A$1:$DH$158,MATCH($A34,dados!$A$1:$A$158,0),MATCH(M$6,dados!$A$6:$DH$6,0))</f>
        <v>0</v>
      </c>
      <c r="N34" s="28">
        <f>SUM(B34:M34)</f>
        <v>22.2</v>
      </c>
    </row>
    <row r="35" spans="1:14" ht="15.75" collapsed="1" thickBot="1" x14ac:dyDescent="0.3">
      <c r="A35" s="8" t="s">
        <v>33</v>
      </c>
      <c r="B35" s="9">
        <f>SUBTOTAL(9,B33:B34)</f>
        <v>105.28</v>
      </c>
      <c r="C35" s="9">
        <f t="shared" ref="C35:N35" si="5">SUBTOTAL(9,C33:C34)</f>
        <v>162.09</v>
      </c>
      <c r="D35" s="9">
        <f t="shared" si="5"/>
        <v>133</v>
      </c>
      <c r="E35" s="9">
        <f t="shared" si="5"/>
        <v>117.21</v>
      </c>
      <c r="F35" s="9">
        <f t="shared" si="5"/>
        <v>137.9</v>
      </c>
      <c r="G35" s="9">
        <f t="shared" si="5"/>
        <v>201.2</v>
      </c>
      <c r="H35" s="9">
        <f t="shared" si="5"/>
        <v>127</v>
      </c>
      <c r="I35" s="9">
        <f t="shared" si="5"/>
        <v>0</v>
      </c>
      <c r="J35" s="9">
        <f t="shared" si="5"/>
        <v>0</v>
      </c>
      <c r="K35" s="9">
        <f t="shared" si="5"/>
        <v>0</v>
      </c>
      <c r="L35" s="9">
        <f t="shared" si="5"/>
        <v>0</v>
      </c>
      <c r="M35" s="9">
        <f t="shared" si="5"/>
        <v>0</v>
      </c>
      <c r="N35" s="9">
        <f t="shared" si="5"/>
        <v>983.68000000000006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7" t="s">
        <v>35</v>
      </c>
      <c r="B37" s="7">
        <f>INDEX(dados!$A$1:$DH$158,MATCH($A37,dados!$A$1:$A$158,0),MATCH(B$6,dados!$A$6:$DH$6,0))</f>
        <v>229.9</v>
      </c>
      <c r="C37" s="7">
        <f>INDEX(dados!$A$1:$DH$158,MATCH($A37,dados!$A$1:$A$158,0),MATCH(C$6,dados!$A$6:$DH$6,0))</f>
        <v>417.5</v>
      </c>
      <c r="D37" s="7">
        <f>INDEX(dados!$A$1:$DH$158,MATCH($A37,dados!$A$1:$A$158,0),MATCH(D$6,dados!$A$6:$DH$6,0))</f>
        <v>198</v>
      </c>
      <c r="E37" s="7">
        <f>INDEX(dados!$A$1:$DH$158,MATCH($A37,dados!$A$1:$A$158,0),MATCH(E$6,dados!$A$6:$DH$6,0))</f>
        <v>322.5</v>
      </c>
      <c r="F37" s="7">
        <f>INDEX(dados!$A$1:$DH$158,MATCH($A37,dados!$A$1:$A$158,0),MATCH(F$6,dados!$A$6:$DH$6,0))</f>
        <v>246.5</v>
      </c>
      <c r="G37" s="7">
        <f>INDEX(dados!$A$1:$DH$158,MATCH($A37,dados!$A$1:$A$158,0),MATCH(G$6,dados!$A$6:$DH$6,0))</f>
        <v>238</v>
      </c>
      <c r="H37" s="7">
        <f>INDEX(dados!$A$1:$DH$158,MATCH($A37,dados!$A$1:$A$158,0),MATCH(H$6,dados!$A$6:$DH$6,0))</f>
        <v>223</v>
      </c>
      <c r="I37" s="7">
        <f>INDEX(dados!$A$1:$DH$158,MATCH($A37,dados!$A$1:$A$158,0),MATCH(I$6,dados!$A$6:$DH$6,0))</f>
        <v>25</v>
      </c>
      <c r="J37" s="7">
        <f>INDEX(dados!$A$1:$DH$158,MATCH($A37,dados!$A$1:$A$158,0),MATCH(J$6,dados!$A$6:$DH$6,0))</f>
        <v>0</v>
      </c>
      <c r="K37" s="7">
        <f>INDEX(dados!$A$1:$DH$158,MATCH($A37,dados!$A$1:$A$158,0),MATCH(K$6,dados!$A$6:$DH$6,0))</f>
        <v>0</v>
      </c>
      <c r="L37" s="7">
        <f>INDEX(dados!$A$1:$DH$158,MATCH($A37,dados!$A$1:$A$158,0),MATCH(L$6,dados!$A$6:$DH$6,0))</f>
        <v>0</v>
      </c>
      <c r="M37" s="7">
        <f>INDEX(dados!$A$1:$DH$158,MATCH($A37,dados!$A$1:$A$158,0),MATCH(M$6,dados!$A$6:$DH$6,0))</f>
        <v>0</v>
      </c>
      <c r="N37" s="28">
        <f t="shared" ref="N37:N43" si="6">SUM(B37:M37)</f>
        <v>1900.4</v>
      </c>
    </row>
    <row r="38" spans="1:14" ht="15.75" hidden="1" outlineLevel="1" thickBot="1" x14ac:dyDescent="0.3">
      <c r="A38" s="29" t="s">
        <v>36</v>
      </c>
      <c r="B38" s="5">
        <f>INDEX(dados!$A$1:$DH$158,MATCH($A38,dados!$A$1:$A$158,0),MATCH(B$6,dados!$A$6:$DH$6,0))</f>
        <v>0</v>
      </c>
      <c r="C38" s="5">
        <f>INDEX(dados!$A$1:$DH$158,MATCH($A38,dados!$A$1:$A$158,0),MATCH(C$6,dados!$A$6:$DH$6,0))</f>
        <v>0</v>
      </c>
      <c r="D38" s="5">
        <f>INDEX(dados!$A$1:$DH$158,MATCH($A38,dados!$A$1:$A$158,0),MATCH(D$6,dados!$A$6:$DH$6,0))</f>
        <v>0</v>
      </c>
      <c r="E38" s="5">
        <f>INDEX(dados!$A$1:$DH$158,MATCH($A38,dados!$A$1:$A$158,0),MATCH(E$6,dados!$A$6:$DH$6,0))</f>
        <v>0</v>
      </c>
      <c r="F38" s="5">
        <f>INDEX(dados!$A$1:$DH$158,MATCH($A38,dados!$A$1:$A$158,0),MATCH(F$6,dados!$A$6:$DH$6,0))</f>
        <v>0</v>
      </c>
      <c r="G38" s="5">
        <f>INDEX(dados!$A$1:$DH$158,MATCH($A38,dados!$A$1:$A$158,0),MATCH(G$6,dados!$A$6:$DH$6,0))</f>
        <v>0</v>
      </c>
      <c r="H38" s="5">
        <f>INDEX(dados!$A$1:$DH$158,MATCH($A38,dados!$A$1:$A$158,0),MATCH(H$6,dados!$A$6:$DH$6,0))</f>
        <v>0</v>
      </c>
      <c r="I38" s="5">
        <f>INDEX(dados!$A$1:$DH$158,MATCH($A38,dados!$A$1:$A$158,0),MATCH(I$6,dados!$A$6:$DH$6,0))</f>
        <v>0</v>
      </c>
      <c r="J38" s="5">
        <f>INDEX(dados!$A$1:$DH$158,MATCH($A38,dados!$A$1:$A$158,0),MATCH(J$6,dados!$A$6:$DH$6,0))</f>
        <v>0</v>
      </c>
      <c r="K38" s="5">
        <f>INDEX(dados!$A$1:$DH$158,MATCH($A38,dados!$A$1:$A$158,0),MATCH(K$6,dados!$A$6:$DH$6,0))</f>
        <v>0</v>
      </c>
      <c r="L38" s="5">
        <f>INDEX(dados!$A$1:$DH$158,MATCH($A38,dados!$A$1:$A$158,0),MATCH(L$6,dados!$A$6:$DH$6,0))</f>
        <v>0</v>
      </c>
      <c r="M38" s="5">
        <f>INDEX(dados!$A$1:$DH$158,MATCH($A38,dados!$A$1:$A$158,0),MATCH(M$6,dados!$A$6:$DH$6,0))</f>
        <v>0</v>
      </c>
      <c r="N38" s="28">
        <f t="shared" si="6"/>
        <v>0</v>
      </c>
    </row>
    <row r="39" spans="1:14" ht="15.75" hidden="1" outlineLevel="1" thickBot="1" x14ac:dyDescent="0.3">
      <c r="A39" s="29" t="s">
        <v>37</v>
      </c>
      <c r="B39" s="5">
        <f>INDEX(dados!$A$1:$DH$158,MATCH($A39,dados!$A$1:$A$158,0),MATCH(B$6,dados!$A$6:$DH$6,0))</f>
        <v>0</v>
      </c>
      <c r="C39" s="5">
        <f>INDEX(dados!$A$1:$DH$158,MATCH($A39,dados!$A$1:$A$158,0),MATCH(C$6,dados!$A$6:$DH$6,0))</f>
        <v>0</v>
      </c>
      <c r="D39" s="5">
        <f>INDEX(dados!$A$1:$DH$158,MATCH($A39,dados!$A$1:$A$158,0),MATCH(D$6,dados!$A$6:$DH$6,0))</f>
        <v>1410.01</v>
      </c>
      <c r="E39" s="5">
        <f>INDEX(dados!$A$1:$DH$158,MATCH($A39,dados!$A$1:$A$158,0),MATCH(E$6,dados!$A$6:$DH$6,0))</f>
        <v>1405.8</v>
      </c>
      <c r="F39" s="5">
        <f>INDEX(dados!$A$1:$DH$158,MATCH($A39,dados!$A$1:$A$158,0),MATCH(F$6,dados!$A$6:$DH$6,0))</f>
        <v>1410.01</v>
      </c>
      <c r="G39" s="5">
        <f>INDEX(dados!$A$1:$DH$158,MATCH($A39,dados!$A$1:$A$158,0),MATCH(G$6,dados!$A$6:$DH$6,0))</f>
        <v>1410.01</v>
      </c>
      <c r="H39" s="5">
        <f>INDEX(dados!$A$1:$DH$158,MATCH($A39,dados!$A$1:$A$158,0),MATCH(H$6,dados!$A$6:$DH$6,0))</f>
        <v>2799.1</v>
      </c>
      <c r="I39" s="5">
        <f>INDEX(dados!$A$1:$DH$158,MATCH($A39,dados!$A$1:$A$158,0),MATCH(I$6,dados!$A$6:$DH$6,0))</f>
        <v>0</v>
      </c>
      <c r="J39" s="5">
        <f>INDEX(dados!$A$1:$DH$158,MATCH($A39,dados!$A$1:$A$158,0),MATCH(J$6,dados!$A$6:$DH$6,0))</f>
        <v>0</v>
      </c>
      <c r="K39" s="5">
        <f>INDEX(dados!$A$1:$DH$158,MATCH($A39,dados!$A$1:$A$158,0),MATCH(K$6,dados!$A$6:$DH$6,0))</f>
        <v>0</v>
      </c>
      <c r="L39" s="5">
        <f>INDEX(dados!$A$1:$DH$158,MATCH($A39,dados!$A$1:$A$158,0),MATCH(L$6,dados!$A$6:$DH$6,0))</f>
        <v>0</v>
      </c>
      <c r="M39" s="5">
        <f>INDEX(dados!$A$1:$DH$158,MATCH($A39,dados!$A$1:$A$158,0),MATCH(M$6,dados!$A$6:$DH$6,0))</f>
        <v>0</v>
      </c>
      <c r="N39" s="28">
        <f t="shared" si="6"/>
        <v>8434.93</v>
      </c>
    </row>
    <row r="40" spans="1:14" ht="15.75" hidden="1" outlineLevel="1" thickBot="1" x14ac:dyDescent="0.3">
      <c r="A40" s="29" t="s">
        <v>38</v>
      </c>
      <c r="B40" s="5">
        <f>INDEX(dados!$A$1:$DH$158,MATCH($A40,dados!$A$1:$A$158,0),MATCH(B$6,dados!$A$6:$DH$6,0))</f>
        <v>557.24</v>
      </c>
      <c r="C40" s="5">
        <f>INDEX(dados!$A$1:$DH$158,MATCH($A40,dados!$A$1:$A$158,0),MATCH(C$6,dados!$A$6:$DH$6,0))</f>
        <v>0</v>
      </c>
      <c r="D40" s="5">
        <f>INDEX(dados!$A$1:$DH$158,MATCH($A40,dados!$A$1:$A$158,0),MATCH(D$6,dados!$A$6:$DH$6,0))</f>
        <v>0</v>
      </c>
      <c r="E40" s="5">
        <f>INDEX(dados!$A$1:$DH$158,MATCH($A40,dados!$A$1:$A$158,0),MATCH(E$6,dados!$A$6:$DH$6,0))</f>
        <v>0</v>
      </c>
      <c r="F40" s="5">
        <f>INDEX(dados!$A$1:$DH$158,MATCH($A40,dados!$A$1:$A$158,0),MATCH(F$6,dados!$A$6:$DH$6,0))</f>
        <v>0</v>
      </c>
      <c r="G40" s="5">
        <f>INDEX(dados!$A$1:$DH$158,MATCH($A40,dados!$A$1:$A$158,0),MATCH(G$6,dados!$A$6:$DH$6,0))</f>
        <v>0</v>
      </c>
      <c r="H40" s="5">
        <f>INDEX(dados!$A$1:$DH$158,MATCH($A40,dados!$A$1:$A$158,0),MATCH(H$6,dados!$A$6:$DH$6,0))</f>
        <v>0</v>
      </c>
      <c r="I40" s="5">
        <f>INDEX(dados!$A$1:$DH$158,MATCH($A40,dados!$A$1:$A$158,0),MATCH(I$6,dados!$A$6:$DH$6,0))</f>
        <v>0</v>
      </c>
      <c r="J40" s="5">
        <f>INDEX(dados!$A$1:$DH$158,MATCH($A40,dados!$A$1:$A$158,0),MATCH(J$6,dados!$A$6:$DH$6,0))</f>
        <v>0</v>
      </c>
      <c r="K40" s="5">
        <f>INDEX(dados!$A$1:$DH$158,MATCH($A40,dados!$A$1:$A$158,0),MATCH(K$6,dados!$A$6:$DH$6,0))</f>
        <v>0</v>
      </c>
      <c r="L40" s="5">
        <f>INDEX(dados!$A$1:$DH$158,MATCH($A40,dados!$A$1:$A$158,0),MATCH(L$6,dados!$A$6:$DH$6,0))</f>
        <v>0</v>
      </c>
      <c r="M40" s="5">
        <f>INDEX(dados!$A$1:$DH$158,MATCH($A40,dados!$A$1:$A$158,0),MATCH(M$6,dados!$A$6:$DH$6,0))</f>
        <v>0</v>
      </c>
      <c r="N40" s="28">
        <f t="shared" si="6"/>
        <v>557.24</v>
      </c>
    </row>
    <row r="41" spans="1:14" ht="15.75" hidden="1" outlineLevel="1" thickBot="1" x14ac:dyDescent="0.3">
      <c r="A41" s="29" t="s">
        <v>39</v>
      </c>
      <c r="B41" s="5">
        <f>INDEX(dados!$A$1:$DH$158,MATCH($A41,dados!$A$1:$A$158,0),MATCH(B$6,dados!$A$6:$DH$6,0))</f>
        <v>57.5</v>
      </c>
      <c r="C41" s="5">
        <f>INDEX(dados!$A$1:$DH$158,MATCH($A41,dados!$A$1:$A$158,0),MATCH(C$6,dados!$A$6:$DH$6,0))</f>
        <v>7</v>
      </c>
      <c r="D41" s="5">
        <f>INDEX(dados!$A$1:$DH$158,MATCH($A41,dados!$A$1:$A$158,0),MATCH(D$6,dados!$A$6:$DH$6,0))</f>
        <v>15</v>
      </c>
      <c r="E41" s="5">
        <f>INDEX(dados!$A$1:$DH$158,MATCH($A41,dados!$A$1:$A$158,0),MATCH(E$6,dados!$A$6:$DH$6,0))</f>
        <v>28</v>
      </c>
      <c r="F41" s="5">
        <f>INDEX(dados!$A$1:$DH$158,MATCH($A41,dados!$A$1:$A$158,0),MATCH(F$6,dados!$A$6:$DH$6,0))</f>
        <v>14</v>
      </c>
      <c r="G41" s="5">
        <f>INDEX(dados!$A$1:$DH$158,MATCH($A41,dados!$A$1:$A$158,0),MATCH(G$6,dados!$A$6:$DH$6,0))</f>
        <v>10</v>
      </c>
      <c r="H41" s="5">
        <f>INDEX(dados!$A$1:$DH$158,MATCH($A41,dados!$A$1:$A$158,0),MATCH(H$6,dados!$A$6:$DH$6,0))</f>
        <v>23.5</v>
      </c>
      <c r="I41" s="5">
        <f>INDEX(dados!$A$1:$DH$158,MATCH($A41,dados!$A$1:$A$158,0),MATCH(I$6,dados!$A$6:$DH$6,0))</f>
        <v>0</v>
      </c>
      <c r="J41" s="5">
        <f>INDEX(dados!$A$1:$DH$158,MATCH($A41,dados!$A$1:$A$158,0),MATCH(J$6,dados!$A$6:$DH$6,0))</f>
        <v>0</v>
      </c>
      <c r="K41" s="5">
        <f>INDEX(dados!$A$1:$DH$158,MATCH($A41,dados!$A$1:$A$158,0),MATCH(K$6,dados!$A$6:$DH$6,0))</f>
        <v>0</v>
      </c>
      <c r="L41" s="5">
        <f>INDEX(dados!$A$1:$DH$158,MATCH($A41,dados!$A$1:$A$158,0),MATCH(L$6,dados!$A$6:$DH$6,0))</f>
        <v>0</v>
      </c>
      <c r="M41" s="5">
        <f>INDEX(dados!$A$1:$DH$158,MATCH($A41,dados!$A$1:$A$158,0),MATCH(M$6,dados!$A$6:$DH$6,0))</f>
        <v>0</v>
      </c>
      <c r="N41" s="28">
        <f t="shared" si="6"/>
        <v>155</v>
      </c>
    </row>
    <row r="42" spans="1:14" ht="15.75" hidden="1" outlineLevel="1" thickBot="1" x14ac:dyDescent="0.3">
      <c r="A42" s="29" t="s">
        <v>40</v>
      </c>
      <c r="B42" s="5">
        <f>INDEX(dados!$A$1:$DH$158,MATCH($A42,dados!$A$1:$A$158,0),MATCH(B$6,dados!$A$6:$DH$6,0))</f>
        <v>228.9</v>
      </c>
      <c r="C42" s="5">
        <f>INDEX(dados!$A$1:$DH$158,MATCH($A42,dados!$A$1:$A$158,0),MATCH(C$6,dados!$A$6:$DH$6,0))</f>
        <v>228.9</v>
      </c>
      <c r="D42" s="5">
        <f>INDEX(dados!$A$1:$DH$158,MATCH($A42,dados!$A$1:$A$158,0),MATCH(D$6,dados!$A$6:$DH$6,0))</f>
        <v>250.7</v>
      </c>
      <c r="E42" s="5">
        <f>INDEX(dados!$A$1:$DH$158,MATCH($A42,dados!$A$1:$A$158,0),MATCH(E$6,dados!$A$6:$DH$6,0))</f>
        <v>340.7</v>
      </c>
      <c r="F42" s="5">
        <f>INDEX(dados!$A$1:$DH$158,MATCH($A42,dados!$A$1:$A$158,0),MATCH(F$6,dados!$A$6:$DH$6,0))</f>
        <v>257.60000000000002</v>
      </c>
      <c r="G42" s="5">
        <f>INDEX(dados!$A$1:$DH$158,MATCH($A42,dados!$A$1:$A$158,0),MATCH(G$6,dados!$A$6:$DH$6,0))</f>
        <v>0</v>
      </c>
      <c r="H42" s="5">
        <f>INDEX(dados!$A$1:$DH$158,MATCH($A42,dados!$A$1:$A$158,0),MATCH(H$6,dados!$A$6:$DH$6,0))</f>
        <v>0</v>
      </c>
      <c r="I42" s="5">
        <f>INDEX(dados!$A$1:$DH$158,MATCH($A42,dados!$A$1:$A$158,0),MATCH(I$6,dados!$A$6:$DH$6,0))</f>
        <v>0</v>
      </c>
      <c r="J42" s="5">
        <f>INDEX(dados!$A$1:$DH$158,MATCH($A42,dados!$A$1:$A$158,0),MATCH(J$6,dados!$A$6:$DH$6,0))</f>
        <v>0</v>
      </c>
      <c r="K42" s="5">
        <f>INDEX(dados!$A$1:$DH$158,MATCH($A42,dados!$A$1:$A$158,0),MATCH(K$6,dados!$A$6:$DH$6,0))</f>
        <v>0</v>
      </c>
      <c r="L42" s="5">
        <f>INDEX(dados!$A$1:$DH$158,MATCH($A42,dados!$A$1:$A$158,0),MATCH(L$6,dados!$A$6:$DH$6,0))</f>
        <v>0</v>
      </c>
      <c r="M42" s="5">
        <f>INDEX(dados!$A$1:$DH$158,MATCH($A42,dados!$A$1:$A$158,0),MATCH(M$6,dados!$A$6:$DH$6,0))</f>
        <v>0</v>
      </c>
      <c r="N42" s="28">
        <f t="shared" si="6"/>
        <v>1306.8000000000002</v>
      </c>
    </row>
    <row r="43" spans="1:14" ht="15.75" hidden="1" outlineLevel="1" thickBot="1" x14ac:dyDescent="0.3">
      <c r="A43" s="30" t="s">
        <v>41</v>
      </c>
      <c r="B43" s="6">
        <f>INDEX(dados!$A$1:$DH$158,MATCH($A43,dados!$A$1:$A$158,0),MATCH(B$6,dados!$A$6:$DH$6,0))</f>
        <v>308.22000000000003</v>
      </c>
      <c r="C43" s="6">
        <f>INDEX(dados!$A$1:$DH$158,MATCH($A43,dados!$A$1:$A$158,0),MATCH(C$6,dados!$A$6:$DH$6,0))</f>
        <v>873.26</v>
      </c>
      <c r="D43" s="6">
        <f>INDEX(dados!$A$1:$DH$158,MATCH($A43,dados!$A$1:$A$158,0),MATCH(D$6,dados!$A$6:$DH$6,0))</f>
        <v>166.96</v>
      </c>
      <c r="E43" s="6">
        <f>INDEX(dados!$A$1:$DH$158,MATCH($A43,dados!$A$1:$A$158,0),MATCH(E$6,dados!$A$6:$DH$6,0))</f>
        <v>166.96</v>
      </c>
      <c r="F43" s="6">
        <f>INDEX(dados!$A$1:$DH$158,MATCH($A43,dados!$A$1:$A$158,0),MATCH(F$6,dados!$A$6:$DH$6,0))</f>
        <v>166.96</v>
      </c>
      <c r="G43" s="6">
        <f>INDEX(dados!$A$1:$DH$158,MATCH($A43,dados!$A$1:$A$158,0),MATCH(G$6,dados!$A$6:$DH$6,0))</f>
        <v>166.96</v>
      </c>
      <c r="H43" s="6">
        <f>INDEX(dados!$A$1:$DH$158,MATCH($A43,dados!$A$1:$A$158,0),MATCH(H$6,dados!$A$6:$DH$6,0))</f>
        <v>0</v>
      </c>
      <c r="I43" s="6">
        <f>INDEX(dados!$A$1:$DH$158,MATCH($A43,dados!$A$1:$A$158,0),MATCH(I$6,dados!$A$6:$DH$6,0))</f>
        <v>0</v>
      </c>
      <c r="J43" s="6">
        <f>INDEX(dados!$A$1:$DH$158,MATCH($A43,dados!$A$1:$A$158,0),MATCH(J$6,dados!$A$6:$DH$6,0))</f>
        <v>0</v>
      </c>
      <c r="K43" s="6">
        <f>INDEX(dados!$A$1:$DH$158,MATCH($A43,dados!$A$1:$A$158,0),MATCH(K$6,dados!$A$6:$DH$6,0))</f>
        <v>0</v>
      </c>
      <c r="L43" s="6">
        <f>INDEX(dados!$A$1:$DH$158,MATCH($A43,dados!$A$1:$A$158,0),MATCH(L$6,dados!$A$6:$DH$6,0))</f>
        <v>0</v>
      </c>
      <c r="M43" s="6">
        <f>INDEX(dados!$A$1:$DH$158,MATCH($A43,dados!$A$1:$A$158,0),MATCH(M$6,dados!$A$6:$DH$6,0))</f>
        <v>0</v>
      </c>
      <c r="N43" s="28">
        <f t="shared" si="6"/>
        <v>1849.3200000000002</v>
      </c>
    </row>
    <row r="44" spans="1:14" ht="15.75" collapsed="1" thickBot="1" x14ac:dyDescent="0.3">
      <c r="A44" s="8" t="s">
        <v>42</v>
      </c>
      <c r="B44" s="9">
        <f>SUBTOTAL(9,B37:B43)</f>
        <v>1381.76</v>
      </c>
      <c r="C44" s="9">
        <f t="shared" ref="C44:N44" si="7">SUBTOTAL(9,C37:C43)</f>
        <v>1526.6599999999999</v>
      </c>
      <c r="D44" s="9">
        <f t="shared" si="7"/>
        <v>2040.67</v>
      </c>
      <c r="E44" s="9">
        <f t="shared" si="7"/>
        <v>2263.96</v>
      </c>
      <c r="F44" s="9">
        <f t="shared" si="7"/>
        <v>2095.0700000000002</v>
      </c>
      <c r="G44" s="9">
        <f t="shared" si="7"/>
        <v>1824.97</v>
      </c>
      <c r="H44" s="9">
        <f t="shared" si="7"/>
        <v>3045.6</v>
      </c>
      <c r="I44" s="9">
        <f t="shared" si="7"/>
        <v>25</v>
      </c>
      <c r="J44" s="9">
        <f t="shared" si="7"/>
        <v>0</v>
      </c>
      <c r="K44" s="9">
        <f t="shared" si="7"/>
        <v>0</v>
      </c>
      <c r="L44" s="9">
        <f t="shared" si="7"/>
        <v>0</v>
      </c>
      <c r="M44" s="9">
        <f t="shared" si="7"/>
        <v>0</v>
      </c>
      <c r="N44" s="9">
        <f t="shared" si="7"/>
        <v>14203.689999999999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7" t="s">
        <v>56</v>
      </c>
      <c r="B46" s="7">
        <f>INDEX(dados!$A$1:$DH$158,MATCH($A46,dados!$A$1:$A$158,0),MATCH(B$6,dados!$A$6:$DH$6,0))</f>
        <v>53</v>
      </c>
      <c r="C46" s="7">
        <f>INDEX(dados!$A$1:$DH$158,MATCH($A46,dados!$A$1:$A$158,0),MATCH(C$6,dados!$A$6:$DH$6,0))</f>
        <v>118.25</v>
      </c>
      <c r="D46" s="7">
        <f>INDEX(dados!$A$1:$DH$158,MATCH($A46,dados!$A$1:$A$158,0),MATCH(D$6,dados!$A$6:$DH$6,0))</f>
        <v>118.25</v>
      </c>
      <c r="E46" s="7">
        <f>INDEX(dados!$A$1:$DH$158,MATCH($A46,dados!$A$1:$A$158,0),MATCH(E$6,dados!$A$6:$DH$6,0))</f>
        <v>118.25</v>
      </c>
      <c r="F46" s="7">
        <f>INDEX(dados!$A$1:$DH$158,MATCH($A46,dados!$A$1:$A$158,0),MATCH(F$6,dados!$A$6:$DH$6,0))</f>
        <v>65.25</v>
      </c>
      <c r="G46" s="7">
        <f>INDEX(dados!$A$1:$DH$158,MATCH($A46,dados!$A$1:$A$158,0),MATCH(G$6,dados!$A$6:$DH$6,0))</f>
        <v>8.8000000000000007</v>
      </c>
      <c r="H46" s="7">
        <f>INDEX(dados!$A$1:$DH$158,MATCH($A46,dados!$A$1:$A$158,0),MATCH(H$6,dados!$A$6:$DH$6,0))</f>
        <v>8.8000000000000007</v>
      </c>
      <c r="I46" s="7">
        <f>INDEX(dados!$A$1:$DH$158,MATCH($A46,dados!$A$1:$A$158,0),MATCH(I$6,dados!$A$6:$DH$6,0))</f>
        <v>0</v>
      </c>
      <c r="J46" s="7">
        <f>INDEX(dados!$A$1:$DH$158,MATCH($A46,dados!$A$1:$A$158,0),MATCH(J$6,dados!$A$6:$DH$6,0))</f>
        <v>0</v>
      </c>
      <c r="K46" s="7">
        <f>INDEX(dados!$A$1:$DH$158,MATCH($A46,dados!$A$1:$A$158,0),MATCH(K$6,dados!$A$6:$DH$6,0))</f>
        <v>0</v>
      </c>
      <c r="L46" s="7">
        <f>INDEX(dados!$A$1:$DH$158,MATCH($A46,dados!$A$1:$A$158,0),MATCH(L$6,dados!$A$6:$DH$6,0))</f>
        <v>0</v>
      </c>
      <c r="M46" s="7">
        <f>INDEX(dados!$A$1:$DH$158,MATCH($A46,dados!$A$1:$A$158,0),MATCH(M$6,dados!$A$6:$DH$6,0))</f>
        <v>0</v>
      </c>
      <c r="N46" s="28">
        <f>SUM(B46:M46)</f>
        <v>490.6</v>
      </c>
    </row>
    <row r="47" spans="1:14" ht="15.75" hidden="1" outlineLevel="1" thickBot="1" x14ac:dyDescent="0.3">
      <c r="A47" s="29" t="s">
        <v>6</v>
      </c>
      <c r="B47" s="5">
        <f>INDEX(dados!$A$1:$DH$158,MATCH($A47,dados!$A$1:$A$158,0),MATCH(B$6,dados!$A$6:$DH$6,0))</f>
        <v>0</v>
      </c>
      <c r="C47" s="5">
        <f>INDEX(dados!$A$1:$DH$158,MATCH($A47,dados!$A$1:$A$158,0),MATCH(C$6,dados!$A$6:$DH$6,0))</f>
        <v>0</v>
      </c>
      <c r="D47" s="5">
        <f>INDEX(dados!$A$1:$DH$158,MATCH($A47,dados!$A$1:$A$158,0),MATCH(D$6,dados!$A$6:$DH$6,0))</f>
        <v>0</v>
      </c>
      <c r="E47" s="5">
        <f>INDEX(dados!$A$1:$DH$158,MATCH($A47,dados!$A$1:$A$158,0),MATCH(E$6,dados!$A$6:$DH$6,0))</f>
        <v>0</v>
      </c>
      <c r="F47" s="5">
        <f>INDEX(dados!$A$1:$DH$158,MATCH($A47,dados!$A$1:$A$158,0),MATCH(F$6,dados!$A$6:$DH$6,0))</f>
        <v>0</v>
      </c>
      <c r="G47" s="5">
        <f>INDEX(dados!$A$1:$DH$158,MATCH($A47,dados!$A$1:$A$158,0),MATCH(G$6,dados!$A$6:$DH$6,0))</f>
        <v>0</v>
      </c>
      <c r="H47" s="5">
        <f>INDEX(dados!$A$1:$DH$158,MATCH($A47,dados!$A$1:$A$158,0),MATCH(H$6,dados!$A$6:$DH$6,0))</f>
        <v>0</v>
      </c>
      <c r="I47" s="5">
        <f>INDEX(dados!$A$1:$DH$158,MATCH($A47,dados!$A$1:$A$158,0),MATCH(I$6,dados!$A$6:$DH$6,0))</f>
        <v>0</v>
      </c>
      <c r="J47" s="5">
        <f>INDEX(dados!$A$1:$DH$158,MATCH($A47,dados!$A$1:$A$158,0),MATCH(J$6,dados!$A$6:$DH$6,0))</f>
        <v>0</v>
      </c>
      <c r="K47" s="5">
        <f>INDEX(dados!$A$1:$DH$158,MATCH($A47,dados!$A$1:$A$158,0),MATCH(K$6,dados!$A$6:$DH$6,0))</f>
        <v>0</v>
      </c>
      <c r="L47" s="5">
        <f>INDEX(dados!$A$1:$DH$158,MATCH($A47,dados!$A$1:$A$158,0),MATCH(L$6,dados!$A$6:$DH$6,0))</f>
        <v>0</v>
      </c>
      <c r="M47" s="5">
        <f>INDEX(dados!$A$1:$DH$158,MATCH($A47,dados!$A$1:$A$158,0),MATCH(M$6,dados!$A$6:$DH$6,0))</f>
        <v>0</v>
      </c>
      <c r="N47" s="28">
        <f>SUM(B47:M47)</f>
        <v>0</v>
      </c>
    </row>
    <row r="48" spans="1:14" ht="15.75" hidden="1" outlineLevel="1" thickBot="1" x14ac:dyDescent="0.3">
      <c r="A48" s="29" t="s">
        <v>57</v>
      </c>
      <c r="B48" s="5">
        <f>INDEX(dados!$A$1:$DH$158,MATCH($A48,dados!$A$1:$A$158,0),MATCH(B$6,dados!$A$6:$DH$6,0))</f>
        <v>48.63</v>
      </c>
      <c r="C48" s="5">
        <f>INDEX(dados!$A$1:$DH$158,MATCH($A48,dados!$A$1:$A$158,0),MATCH(C$6,dados!$A$6:$DH$6,0))</f>
        <v>100.46</v>
      </c>
      <c r="D48" s="5">
        <f>INDEX(dados!$A$1:$DH$158,MATCH($A48,dados!$A$1:$A$158,0),MATCH(D$6,dados!$A$6:$DH$6,0))</f>
        <v>7.5</v>
      </c>
      <c r="E48" s="5">
        <f>INDEX(dados!$A$1:$DH$158,MATCH($A48,dados!$A$1:$A$158,0),MATCH(E$6,dados!$A$6:$DH$6,0))</f>
        <v>2.52</v>
      </c>
      <c r="F48" s="5">
        <f>INDEX(dados!$A$1:$DH$158,MATCH($A48,dados!$A$1:$A$158,0),MATCH(F$6,dados!$A$6:$DH$6,0))</f>
        <v>66.66</v>
      </c>
      <c r="G48" s="5">
        <f>INDEX(dados!$A$1:$DH$158,MATCH($A48,dados!$A$1:$A$158,0),MATCH(G$6,dados!$A$6:$DH$6,0))</f>
        <v>55.43</v>
      </c>
      <c r="H48" s="5">
        <f>INDEX(dados!$A$1:$DH$158,MATCH($A48,dados!$A$1:$A$158,0),MATCH(H$6,dados!$A$6:$DH$6,0))</f>
        <v>42.64</v>
      </c>
      <c r="I48" s="5">
        <f>INDEX(dados!$A$1:$DH$158,MATCH($A48,dados!$A$1:$A$158,0),MATCH(I$6,dados!$A$6:$DH$6,0))</f>
        <v>0</v>
      </c>
      <c r="J48" s="5">
        <f>INDEX(dados!$A$1:$DH$158,MATCH($A48,dados!$A$1:$A$158,0),MATCH(J$6,dados!$A$6:$DH$6,0))</f>
        <v>0</v>
      </c>
      <c r="K48" s="5">
        <f>INDEX(dados!$A$1:$DH$158,MATCH($A48,dados!$A$1:$A$158,0),MATCH(K$6,dados!$A$6:$DH$6,0))</f>
        <v>0</v>
      </c>
      <c r="L48" s="5">
        <f>INDEX(dados!$A$1:$DH$158,MATCH($A48,dados!$A$1:$A$158,0),MATCH(L$6,dados!$A$6:$DH$6,0))</f>
        <v>0</v>
      </c>
      <c r="M48" s="5">
        <f>INDEX(dados!$A$1:$DH$158,MATCH($A48,dados!$A$1:$A$158,0),MATCH(M$6,dados!$A$6:$DH$6,0))</f>
        <v>0</v>
      </c>
      <c r="N48" s="28">
        <f>SUM(B48:M48)</f>
        <v>323.83999999999997</v>
      </c>
    </row>
    <row r="49" spans="1:14" ht="15.75" hidden="1" outlineLevel="1" thickBot="1" x14ac:dyDescent="0.3">
      <c r="A49" s="29" t="s">
        <v>58</v>
      </c>
      <c r="B49" s="5">
        <f>INDEX(dados!$A$1:$DH$158,MATCH($A49,dados!$A$1:$A$158,0),MATCH(B$6,dados!$A$6:$DH$6,0))</f>
        <v>0</v>
      </c>
      <c r="C49" s="5">
        <f>INDEX(dados!$A$1:$DH$158,MATCH($A49,dados!$A$1:$A$158,0),MATCH(C$6,dados!$A$6:$DH$6,0))</f>
        <v>0</v>
      </c>
      <c r="D49" s="5">
        <f>INDEX(dados!$A$1:$DH$158,MATCH($A49,dados!$A$1:$A$158,0),MATCH(D$6,dados!$A$6:$DH$6,0))</f>
        <v>0</v>
      </c>
      <c r="E49" s="5">
        <f>INDEX(dados!$A$1:$DH$158,MATCH($A49,dados!$A$1:$A$158,0),MATCH(E$6,dados!$A$6:$DH$6,0))</f>
        <v>0</v>
      </c>
      <c r="F49" s="5">
        <f>INDEX(dados!$A$1:$DH$158,MATCH($A49,dados!$A$1:$A$158,0),MATCH(F$6,dados!$A$6:$DH$6,0))</f>
        <v>0</v>
      </c>
      <c r="G49" s="5">
        <f>INDEX(dados!$A$1:$DH$158,MATCH($A49,dados!$A$1:$A$158,0),MATCH(G$6,dados!$A$6:$DH$6,0))</f>
        <v>0</v>
      </c>
      <c r="H49" s="5">
        <f>INDEX(dados!$A$1:$DH$158,MATCH($A49,dados!$A$1:$A$158,0),MATCH(H$6,dados!$A$6:$DH$6,0))</f>
        <v>0</v>
      </c>
      <c r="I49" s="5">
        <f>INDEX(dados!$A$1:$DH$158,MATCH($A49,dados!$A$1:$A$158,0),MATCH(I$6,dados!$A$6:$DH$6,0))</f>
        <v>0</v>
      </c>
      <c r="J49" s="5">
        <f>INDEX(dados!$A$1:$DH$158,MATCH($A49,dados!$A$1:$A$158,0),MATCH(J$6,dados!$A$6:$DH$6,0))</f>
        <v>0</v>
      </c>
      <c r="K49" s="5">
        <f>INDEX(dados!$A$1:$DH$158,MATCH($A49,dados!$A$1:$A$158,0),MATCH(K$6,dados!$A$6:$DH$6,0))</f>
        <v>0</v>
      </c>
      <c r="L49" s="5">
        <f>INDEX(dados!$A$1:$DH$158,MATCH($A49,dados!$A$1:$A$158,0),MATCH(L$6,dados!$A$6:$DH$6,0))</f>
        <v>0</v>
      </c>
      <c r="M49" s="5">
        <f>INDEX(dados!$A$1:$DH$158,MATCH($A49,dados!$A$1:$A$158,0),MATCH(M$6,dados!$A$6:$DH$6,0))</f>
        <v>0</v>
      </c>
      <c r="N49" s="28">
        <f>SUM(B49:M49)</f>
        <v>0</v>
      </c>
    </row>
    <row r="50" spans="1:14" ht="15.75" hidden="1" outlineLevel="1" thickBot="1" x14ac:dyDescent="0.3">
      <c r="A50" s="30" t="s">
        <v>59</v>
      </c>
      <c r="B50" s="6">
        <f>INDEX(dados!$A$1:$DH$158,MATCH($A50,dados!$A$1:$A$158,0),MATCH(B$6,dados!$A$6:$DH$6,0))</f>
        <v>39.6</v>
      </c>
      <c r="C50" s="6">
        <f>INDEX(dados!$A$1:$DH$158,MATCH($A50,dados!$A$1:$A$158,0),MATCH(C$6,dados!$A$6:$DH$6,0))</f>
        <v>33.15</v>
      </c>
      <c r="D50" s="6">
        <f>INDEX(dados!$A$1:$DH$158,MATCH($A50,dados!$A$1:$A$158,0),MATCH(D$6,dados!$A$6:$DH$6,0))</f>
        <v>64.56</v>
      </c>
      <c r="E50" s="6">
        <f>INDEX(dados!$A$1:$DH$158,MATCH($A50,dados!$A$1:$A$158,0),MATCH(E$6,dados!$A$6:$DH$6,0))</f>
        <v>34.950000000000003</v>
      </c>
      <c r="F50" s="6">
        <f>INDEX(dados!$A$1:$DH$158,MATCH($A50,dados!$A$1:$A$158,0),MATCH(F$6,dados!$A$6:$DH$6,0))</f>
        <v>34.950000000000003</v>
      </c>
      <c r="G50" s="6">
        <f>INDEX(dados!$A$1:$DH$158,MATCH($A50,dados!$A$1:$A$158,0),MATCH(G$6,dados!$A$6:$DH$6,0))</f>
        <v>34.950000000000003</v>
      </c>
      <c r="H50" s="6">
        <f>INDEX(dados!$A$1:$DH$158,MATCH($A50,dados!$A$1:$A$158,0),MATCH(H$6,dados!$A$6:$DH$6,0))</f>
        <v>34.950000000000003</v>
      </c>
      <c r="I50" s="6">
        <f>INDEX(dados!$A$1:$DH$158,MATCH($A50,dados!$A$1:$A$158,0),MATCH(I$6,dados!$A$6:$DH$6,0))</f>
        <v>0</v>
      </c>
      <c r="J50" s="6">
        <f>INDEX(dados!$A$1:$DH$158,MATCH($A50,dados!$A$1:$A$158,0),MATCH(J$6,dados!$A$6:$DH$6,0))</f>
        <v>0</v>
      </c>
      <c r="K50" s="6">
        <f>INDEX(dados!$A$1:$DH$158,MATCH($A50,dados!$A$1:$A$158,0),MATCH(K$6,dados!$A$6:$DH$6,0))</f>
        <v>0</v>
      </c>
      <c r="L50" s="6">
        <f>INDEX(dados!$A$1:$DH$158,MATCH($A50,dados!$A$1:$A$158,0),MATCH(L$6,dados!$A$6:$DH$6,0))</f>
        <v>0</v>
      </c>
      <c r="M50" s="6">
        <f>INDEX(dados!$A$1:$DH$158,MATCH($A50,dados!$A$1:$A$158,0),MATCH(M$6,dados!$A$6:$DH$6,0))</f>
        <v>0</v>
      </c>
      <c r="N50" s="28">
        <f>SUM(B50:M50)</f>
        <v>277.10999999999996</v>
      </c>
    </row>
    <row r="51" spans="1:14" ht="15.75" collapsed="1" thickBot="1" x14ac:dyDescent="0.3">
      <c r="A51" s="8" t="s">
        <v>60</v>
      </c>
      <c r="B51" s="9">
        <f>SUBTOTAL(9,B46:B50)</f>
        <v>141.22999999999999</v>
      </c>
      <c r="C51" s="9">
        <f t="shared" ref="C51:N51" si="8">SUBTOTAL(9,C46:C50)</f>
        <v>251.85999999999999</v>
      </c>
      <c r="D51" s="9">
        <f t="shared" si="8"/>
        <v>190.31</v>
      </c>
      <c r="E51" s="9">
        <f t="shared" si="8"/>
        <v>155.72</v>
      </c>
      <c r="F51" s="9">
        <f t="shared" si="8"/>
        <v>166.86</v>
      </c>
      <c r="G51" s="9">
        <f t="shared" si="8"/>
        <v>99.18</v>
      </c>
      <c r="H51" s="9">
        <f t="shared" si="8"/>
        <v>86.39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  <c r="M51" s="9">
        <f t="shared" si="8"/>
        <v>0</v>
      </c>
      <c r="N51" s="9">
        <f t="shared" si="8"/>
        <v>1091.55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7" t="s">
        <v>62</v>
      </c>
      <c r="B53" s="7">
        <f>INDEX(dados!$A$1:$DH$158,MATCH($A53,dados!$A$1:$A$158,0),MATCH(B$6,dados!$A$6:$DH$6,0))</f>
        <v>0</v>
      </c>
      <c r="C53" s="7">
        <f>INDEX(dados!$A$1:$DH$158,MATCH($A53,dados!$A$1:$A$158,0),MATCH(C$6,dados!$A$6:$DH$6,0))</f>
        <v>0</v>
      </c>
      <c r="D53" s="7">
        <f>INDEX(dados!$A$1:$DH$158,MATCH($A53,dados!$A$1:$A$158,0),MATCH(D$6,dados!$A$6:$DH$6,0))</f>
        <v>0</v>
      </c>
      <c r="E53" s="7">
        <f>INDEX(dados!$A$1:$DH$158,MATCH($A53,dados!$A$1:$A$158,0),MATCH(E$6,dados!$A$6:$DH$6,0))</f>
        <v>0</v>
      </c>
      <c r="F53" s="7">
        <f>INDEX(dados!$A$1:$DH$158,MATCH($A53,dados!$A$1:$A$158,0),MATCH(F$6,dados!$A$6:$DH$6,0))</f>
        <v>0</v>
      </c>
      <c r="G53" s="7">
        <f>INDEX(dados!$A$1:$DH$158,MATCH($A53,dados!$A$1:$A$158,0),MATCH(G$6,dados!$A$6:$DH$6,0))</f>
        <v>0</v>
      </c>
      <c r="H53" s="7">
        <f>INDEX(dados!$A$1:$DH$158,MATCH($A53,dados!$A$1:$A$158,0),MATCH(H$6,dados!$A$6:$DH$6,0))</f>
        <v>0</v>
      </c>
      <c r="I53" s="7">
        <f>INDEX(dados!$A$1:$DH$158,MATCH($A53,dados!$A$1:$A$158,0),MATCH(I$6,dados!$A$6:$DH$6,0))</f>
        <v>0</v>
      </c>
      <c r="J53" s="7">
        <f>INDEX(dados!$A$1:$DH$158,MATCH($A53,dados!$A$1:$A$158,0),MATCH(J$6,dados!$A$6:$DH$6,0))</f>
        <v>0</v>
      </c>
      <c r="K53" s="7">
        <f>INDEX(dados!$A$1:$DH$158,MATCH($A53,dados!$A$1:$A$158,0),MATCH(K$6,dados!$A$6:$DH$6,0))</f>
        <v>0</v>
      </c>
      <c r="L53" s="7">
        <f>INDEX(dados!$A$1:$DH$158,MATCH($A53,dados!$A$1:$A$158,0),MATCH(L$6,dados!$A$6:$DH$6,0))</f>
        <v>0</v>
      </c>
      <c r="M53" s="7">
        <f>INDEX(dados!$A$1:$DH$158,MATCH($A53,dados!$A$1:$A$158,0),MATCH(M$6,dados!$A$6:$DH$6,0))</f>
        <v>0</v>
      </c>
      <c r="N53" s="28">
        <f t="shared" ref="N53:N61" si="9">SUM(B53:M53)</f>
        <v>0</v>
      </c>
    </row>
    <row r="54" spans="1:14" ht="15.75" hidden="1" outlineLevel="1" thickBot="1" x14ac:dyDescent="0.3">
      <c r="A54" s="29" t="s">
        <v>63</v>
      </c>
      <c r="B54" s="5">
        <f>INDEX(dados!$A$1:$DH$158,MATCH($A54,dados!$A$1:$A$158,0),MATCH(B$6,dados!$A$6:$DH$6,0))</f>
        <v>0</v>
      </c>
      <c r="C54" s="5">
        <f>INDEX(dados!$A$1:$DH$158,MATCH($A54,dados!$A$1:$A$158,0),MATCH(C$6,dados!$A$6:$DH$6,0))</f>
        <v>0</v>
      </c>
      <c r="D54" s="5">
        <f>INDEX(dados!$A$1:$DH$158,MATCH($A54,dados!$A$1:$A$158,0),MATCH(D$6,dados!$A$6:$DH$6,0))</f>
        <v>0</v>
      </c>
      <c r="E54" s="5">
        <f>INDEX(dados!$A$1:$DH$158,MATCH($A54,dados!$A$1:$A$158,0),MATCH(E$6,dados!$A$6:$DH$6,0))</f>
        <v>0</v>
      </c>
      <c r="F54" s="5">
        <f>INDEX(dados!$A$1:$DH$158,MATCH($A54,dados!$A$1:$A$158,0),MATCH(F$6,dados!$A$6:$DH$6,0))</f>
        <v>0</v>
      </c>
      <c r="G54" s="5">
        <f>INDEX(dados!$A$1:$DH$158,MATCH($A54,dados!$A$1:$A$158,0),MATCH(G$6,dados!$A$6:$DH$6,0))</f>
        <v>0</v>
      </c>
      <c r="H54" s="5">
        <f>INDEX(dados!$A$1:$DH$158,MATCH($A54,dados!$A$1:$A$158,0),MATCH(H$6,dados!$A$6:$DH$6,0))</f>
        <v>0</v>
      </c>
      <c r="I54" s="5">
        <f>INDEX(dados!$A$1:$DH$158,MATCH($A54,dados!$A$1:$A$158,0),MATCH(I$6,dados!$A$6:$DH$6,0))</f>
        <v>0</v>
      </c>
      <c r="J54" s="5">
        <f>INDEX(dados!$A$1:$DH$158,MATCH($A54,dados!$A$1:$A$158,0),MATCH(J$6,dados!$A$6:$DH$6,0))</f>
        <v>0</v>
      </c>
      <c r="K54" s="5">
        <f>INDEX(dados!$A$1:$DH$158,MATCH($A54,dados!$A$1:$A$158,0),MATCH(K$6,dados!$A$6:$DH$6,0))</f>
        <v>0</v>
      </c>
      <c r="L54" s="5">
        <f>INDEX(dados!$A$1:$DH$158,MATCH($A54,dados!$A$1:$A$158,0),MATCH(L$6,dados!$A$6:$DH$6,0))</f>
        <v>0</v>
      </c>
      <c r="M54" s="5">
        <f>INDEX(dados!$A$1:$DH$158,MATCH($A54,dados!$A$1:$A$158,0),MATCH(M$6,dados!$A$6:$DH$6,0))</f>
        <v>0</v>
      </c>
      <c r="N54" s="28">
        <f t="shared" si="9"/>
        <v>0</v>
      </c>
    </row>
    <row r="55" spans="1:14" ht="15.75" hidden="1" outlineLevel="1" thickBot="1" x14ac:dyDescent="0.3">
      <c r="A55" s="29" t="s">
        <v>64</v>
      </c>
      <c r="B55" s="5">
        <f>INDEX(dados!$A$1:$DH$158,MATCH($A55,dados!$A$1:$A$158,0),MATCH(B$6,dados!$A$6:$DH$6,0))</f>
        <v>0</v>
      </c>
      <c r="C55" s="5">
        <f>INDEX(dados!$A$1:$DH$158,MATCH($A55,dados!$A$1:$A$158,0),MATCH(C$6,dados!$A$6:$DH$6,0))</f>
        <v>180</v>
      </c>
      <c r="D55" s="5">
        <f>INDEX(dados!$A$1:$DH$158,MATCH($A55,dados!$A$1:$A$158,0),MATCH(D$6,dados!$A$6:$DH$6,0))</f>
        <v>180</v>
      </c>
      <c r="E55" s="5">
        <f>INDEX(dados!$A$1:$DH$158,MATCH($A55,dados!$A$1:$A$158,0),MATCH(E$6,dados!$A$6:$DH$6,0))</f>
        <v>180</v>
      </c>
      <c r="F55" s="5">
        <f>INDEX(dados!$A$1:$DH$158,MATCH($A55,dados!$A$1:$A$158,0),MATCH(F$6,dados!$A$6:$DH$6,0))</f>
        <v>180</v>
      </c>
      <c r="G55" s="5">
        <f>INDEX(dados!$A$1:$DH$158,MATCH($A55,dados!$A$1:$A$158,0),MATCH(G$6,dados!$A$6:$DH$6,0))</f>
        <v>180</v>
      </c>
      <c r="H55" s="5">
        <f>INDEX(dados!$A$1:$DH$158,MATCH($A55,dados!$A$1:$A$158,0),MATCH(H$6,dados!$A$6:$DH$6,0))</f>
        <v>180</v>
      </c>
      <c r="I55" s="5">
        <f>INDEX(dados!$A$1:$DH$158,MATCH($A55,dados!$A$1:$A$158,0),MATCH(I$6,dados!$A$6:$DH$6,0))</f>
        <v>180</v>
      </c>
      <c r="J55" s="5">
        <f>INDEX(dados!$A$1:$DH$158,MATCH($A55,dados!$A$1:$A$158,0),MATCH(J$6,dados!$A$6:$DH$6,0))</f>
        <v>0</v>
      </c>
      <c r="K55" s="5">
        <f>INDEX(dados!$A$1:$DH$158,MATCH($A55,dados!$A$1:$A$158,0),MATCH(K$6,dados!$A$6:$DH$6,0))</f>
        <v>0</v>
      </c>
      <c r="L55" s="5">
        <f>INDEX(dados!$A$1:$DH$158,MATCH($A55,dados!$A$1:$A$158,0),MATCH(L$6,dados!$A$6:$DH$6,0))</f>
        <v>0</v>
      </c>
      <c r="M55" s="5">
        <f>INDEX(dados!$A$1:$DH$158,MATCH($A55,dados!$A$1:$A$158,0),MATCH(M$6,dados!$A$6:$DH$6,0))</f>
        <v>0</v>
      </c>
      <c r="N55" s="28">
        <f t="shared" si="9"/>
        <v>1260</v>
      </c>
    </row>
    <row r="56" spans="1:14" ht="15.75" hidden="1" outlineLevel="1" thickBot="1" x14ac:dyDescent="0.3">
      <c r="A56" s="29" t="s">
        <v>65</v>
      </c>
      <c r="B56" s="5">
        <f>INDEX(dados!$A$1:$DH$158,MATCH($A56,dados!$A$1:$A$158,0),MATCH(B$6,dados!$A$6:$DH$6,0))</f>
        <v>0</v>
      </c>
      <c r="C56" s="5">
        <f>INDEX(dados!$A$1:$DH$158,MATCH($A56,dados!$A$1:$A$158,0),MATCH(C$6,dados!$A$6:$DH$6,0))</f>
        <v>0</v>
      </c>
      <c r="D56" s="5">
        <f>INDEX(dados!$A$1:$DH$158,MATCH($A56,dados!$A$1:$A$158,0),MATCH(D$6,dados!$A$6:$DH$6,0))</f>
        <v>0</v>
      </c>
      <c r="E56" s="5">
        <f>INDEX(dados!$A$1:$DH$158,MATCH($A56,dados!$A$1:$A$158,0),MATCH(E$6,dados!$A$6:$DH$6,0))</f>
        <v>0</v>
      </c>
      <c r="F56" s="5">
        <f>INDEX(dados!$A$1:$DH$158,MATCH($A56,dados!$A$1:$A$158,0),MATCH(F$6,dados!$A$6:$DH$6,0))</f>
        <v>0</v>
      </c>
      <c r="G56" s="5">
        <f>INDEX(dados!$A$1:$DH$158,MATCH($A56,dados!$A$1:$A$158,0),MATCH(G$6,dados!$A$6:$DH$6,0))</f>
        <v>0</v>
      </c>
      <c r="H56" s="5">
        <f>INDEX(dados!$A$1:$DH$158,MATCH($A56,dados!$A$1:$A$158,0),MATCH(H$6,dados!$A$6:$DH$6,0))</f>
        <v>0</v>
      </c>
      <c r="I56" s="5">
        <f>INDEX(dados!$A$1:$DH$158,MATCH($A56,dados!$A$1:$A$158,0),MATCH(I$6,dados!$A$6:$DH$6,0))</f>
        <v>0</v>
      </c>
      <c r="J56" s="5">
        <f>INDEX(dados!$A$1:$DH$158,MATCH($A56,dados!$A$1:$A$158,0),MATCH(J$6,dados!$A$6:$DH$6,0))</f>
        <v>0</v>
      </c>
      <c r="K56" s="5">
        <f>INDEX(dados!$A$1:$DH$158,MATCH($A56,dados!$A$1:$A$158,0),MATCH(K$6,dados!$A$6:$DH$6,0))</f>
        <v>0</v>
      </c>
      <c r="L56" s="5">
        <f>INDEX(dados!$A$1:$DH$158,MATCH($A56,dados!$A$1:$A$158,0),MATCH(L$6,dados!$A$6:$DH$6,0))</f>
        <v>0</v>
      </c>
      <c r="M56" s="5">
        <f>INDEX(dados!$A$1:$DH$158,MATCH($A56,dados!$A$1:$A$158,0),MATCH(M$6,dados!$A$6:$DH$6,0))</f>
        <v>0</v>
      </c>
      <c r="N56" s="28">
        <f t="shared" si="9"/>
        <v>0</v>
      </c>
    </row>
    <row r="57" spans="1:14" ht="15.75" hidden="1" outlineLevel="1" thickBot="1" x14ac:dyDescent="0.3">
      <c r="A57" s="29" t="s">
        <v>66</v>
      </c>
      <c r="B57" s="5">
        <f>INDEX(dados!$A$1:$DH$158,MATCH($A57,dados!$A$1:$A$158,0),MATCH(B$6,dados!$A$6:$DH$6,0))</f>
        <v>0</v>
      </c>
      <c r="C57" s="5">
        <f>INDEX(dados!$A$1:$DH$158,MATCH($A57,dados!$A$1:$A$158,0),MATCH(C$6,dados!$A$6:$DH$6,0))</f>
        <v>0</v>
      </c>
      <c r="D57" s="5">
        <f>INDEX(dados!$A$1:$DH$158,MATCH($A57,dados!$A$1:$A$158,0),MATCH(D$6,dados!$A$6:$DH$6,0))</f>
        <v>0</v>
      </c>
      <c r="E57" s="5">
        <f>INDEX(dados!$A$1:$DH$158,MATCH($A57,dados!$A$1:$A$158,0),MATCH(E$6,dados!$A$6:$DH$6,0))</f>
        <v>0</v>
      </c>
      <c r="F57" s="5">
        <f>INDEX(dados!$A$1:$DH$158,MATCH($A57,dados!$A$1:$A$158,0),MATCH(F$6,dados!$A$6:$DH$6,0))</f>
        <v>0</v>
      </c>
      <c r="G57" s="5">
        <f>INDEX(dados!$A$1:$DH$158,MATCH($A57,dados!$A$1:$A$158,0),MATCH(G$6,dados!$A$6:$DH$6,0))</f>
        <v>0</v>
      </c>
      <c r="H57" s="5">
        <f>INDEX(dados!$A$1:$DH$158,MATCH($A57,dados!$A$1:$A$158,0),MATCH(H$6,dados!$A$6:$DH$6,0))</f>
        <v>0</v>
      </c>
      <c r="I57" s="5">
        <f>INDEX(dados!$A$1:$DH$158,MATCH($A57,dados!$A$1:$A$158,0),MATCH(I$6,dados!$A$6:$DH$6,0))</f>
        <v>0</v>
      </c>
      <c r="J57" s="5">
        <f>INDEX(dados!$A$1:$DH$158,MATCH($A57,dados!$A$1:$A$158,0),MATCH(J$6,dados!$A$6:$DH$6,0))</f>
        <v>0</v>
      </c>
      <c r="K57" s="5">
        <f>INDEX(dados!$A$1:$DH$158,MATCH($A57,dados!$A$1:$A$158,0),MATCH(K$6,dados!$A$6:$DH$6,0))</f>
        <v>0</v>
      </c>
      <c r="L57" s="5">
        <f>INDEX(dados!$A$1:$DH$158,MATCH($A57,dados!$A$1:$A$158,0),MATCH(L$6,dados!$A$6:$DH$6,0))</f>
        <v>0</v>
      </c>
      <c r="M57" s="5">
        <f>INDEX(dados!$A$1:$DH$158,MATCH($A57,dados!$A$1:$A$158,0),MATCH(M$6,dados!$A$6:$DH$6,0))</f>
        <v>0</v>
      </c>
      <c r="N57" s="28">
        <f t="shared" si="9"/>
        <v>0</v>
      </c>
    </row>
    <row r="58" spans="1:14" ht="15.75" hidden="1" outlineLevel="1" thickBot="1" x14ac:dyDescent="0.3">
      <c r="A58" s="29" t="s">
        <v>67</v>
      </c>
      <c r="B58" s="5">
        <f>INDEX(dados!$A$1:$DH$158,MATCH($A58,dados!$A$1:$A$158,0),MATCH(B$6,dados!$A$6:$DH$6,0))</f>
        <v>0</v>
      </c>
      <c r="C58" s="5">
        <f>INDEX(dados!$A$1:$DH$158,MATCH($A58,dados!$A$1:$A$158,0),MATCH(C$6,dados!$A$6:$DH$6,0))</f>
        <v>0</v>
      </c>
      <c r="D58" s="5">
        <f>INDEX(dados!$A$1:$DH$158,MATCH($A58,dados!$A$1:$A$158,0),MATCH(D$6,dados!$A$6:$DH$6,0))</f>
        <v>0</v>
      </c>
      <c r="E58" s="5">
        <f>INDEX(dados!$A$1:$DH$158,MATCH($A58,dados!$A$1:$A$158,0),MATCH(E$6,dados!$A$6:$DH$6,0))</f>
        <v>63.05</v>
      </c>
      <c r="F58" s="5">
        <f>INDEX(dados!$A$1:$DH$158,MATCH($A58,dados!$A$1:$A$158,0),MATCH(F$6,dados!$A$6:$DH$6,0))</f>
        <v>0</v>
      </c>
      <c r="G58" s="5">
        <f>INDEX(dados!$A$1:$DH$158,MATCH($A58,dados!$A$1:$A$158,0),MATCH(G$6,dados!$A$6:$DH$6,0))</f>
        <v>0</v>
      </c>
      <c r="H58" s="5">
        <f>INDEX(dados!$A$1:$DH$158,MATCH($A58,dados!$A$1:$A$158,0),MATCH(H$6,dados!$A$6:$DH$6,0))</f>
        <v>0</v>
      </c>
      <c r="I58" s="5">
        <f>INDEX(dados!$A$1:$DH$158,MATCH($A58,dados!$A$1:$A$158,0),MATCH(I$6,dados!$A$6:$DH$6,0))</f>
        <v>0</v>
      </c>
      <c r="J58" s="5">
        <f>INDEX(dados!$A$1:$DH$158,MATCH($A58,dados!$A$1:$A$158,0),MATCH(J$6,dados!$A$6:$DH$6,0))</f>
        <v>0</v>
      </c>
      <c r="K58" s="5">
        <f>INDEX(dados!$A$1:$DH$158,MATCH($A58,dados!$A$1:$A$158,0),MATCH(K$6,dados!$A$6:$DH$6,0))</f>
        <v>0</v>
      </c>
      <c r="L58" s="5">
        <f>INDEX(dados!$A$1:$DH$158,MATCH($A58,dados!$A$1:$A$158,0),MATCH(L$6,dados!$A$6:$DH$6,0))</f>
        <v>0</v>
      </c>
      <c r="M58" s="5">
        <f>INDEX(dados!$A$1:$DH$158,MATCH($A58,dados!$A$1:$A$158,0),MATCH(M$6,dados!$A$6:$DH$6,0))</f>
        <v>0</v>
      </c>
      <c r="N58" s="28">
        <f t="shared" si="9"/>
        <v>63.05</v>
      </c>
    </row>
    <row r="59" spans="1:14" ht="15.75" hidden="1" outlineLevel="1" thickBot="1" x14ac:dyDescent="0.3">
      <c r="A59" s="29" t="s">
        <v>68</v>
      </c>
      <c r="B59" s="5">
        <f>INDEX(dados!$A$1:$DH$158,MATCH($A59,dados!$A$1:$A$158,0),MATCH(B$6,dados!$A$6:$DH$6,0))</f>
        <v>0</v>
      </c>
      <c r="C59" s="5">
        <f>INDEX(dados!$A$1:$DH$158,MATCH($A59,dados!$A$1:$A$158,0),MATCH(C$6,dados!$A$6:$DH$6,0))</f>
        <v>0</v>
      </c>
      <c r="D59" s="5">
        <f>INDEX(dados!$A$1:$DH$158,MATCH($A59,dados!$A$1:$A$158,0),MATCH(D$6,dados!$A$6:$DH$6,0))</f>
        <v>0</v>
      </c>
      <c r="E59" s="5">
        <f>INDEX(dados!$A$1:$DH$158,MATCH($A59,dados!$A$1:$A$158,0),MATCH(E$6,dados!$A$6:$DH$6,0))</f>
        <v>0</v>
      </c>
      <c r="F59" s="5">
        <f>INDEX(dados!$A$1:$DH$158,MATCH($A59,dados!$A$1:$A$158,0),MATCH(F$6,dados!$A$6:$DH$6,0))</f>
        <v>0</v>
      </c>
      <c r="G59" s="5">
        <f>INDEX(dados!$A$1:$DH$158,MATCH($A59,dados!$A$1:$A$158,0),MATCH(G$6,dados!$A$6:$DH$6,0))</f>
        <v>0</v>
      </c>
      <c r="H59" s="5">
        <f>INDEX(dados!$A$1:$DH$158,MATCH($A59,dados!$A$1:$A$158,0),MATCH(H$6,dados!$A$6:$DH$6,0))</f>
        <v>0</v>
      </c>
      <c r="I59" s="5">
        <f>INDEX(dados!$A$1:$DH$158,MATCH($A59,dados!$A$1:$A$158,0),MATCH(I$6,dados!$A$6:$DH$6,0))</f>
        <v>0</v>
      </c>
      <c r="J59" s="5">
        <f>INDEX(dados!$A$1:$DH$158,MATCH($A59,dados!$A$1:$A$158,0),MATCH(J$6,dados!$A$6:$DH$6,0))</f>
        <v>0</v>
      </c>
      <c r="K59" s="5">
        <f>INDEX(dados!$A$1:$DH$158,MATCH($A59,dados!$A$1:$A$158,0),MATCH(K$6,dados!$A$6:$DH$6,0))</f>
        <v>0</v>
      </c>
      <c r="L59" s="5">
        <f>INDEX(dados!$A$1:$DH$158,MATCH($A59,dados!$A$1:$A$158,0),MATCH(L$6,dados!$A$6:$DH$6,0))</f>
        <v>0</v>
      </c>
      <c r="M59" s="5">
        <f>INDEX(dados!$A$1:$DH$158,MATCH($A59,dados!$A$1:$A$158,0),MATCH(M$6,dados!$A$6:$DH$6,0))</f>
        <v>0</v>
      </c>
      <c r="N59" s="28">
        <f t="shared" si="9"/>
        <v>0</v>
      </c>
    </row>
    <row r="60" spans="1:14" ht="15.75" hidden="1" outlineLevel="1" thickBot="1" x14ac:dyDescent="0.3">
      <c r="A60" s="29" t="s">
        <v>69</v>
      </c>
      <c r="B60" s="5">
        <f>INDEX(dados!$A$1:$DH$158,MATCH($A60,dados!$A$1:$A$158,0),MATCH(B$6,dados!$A$6:$DH$6,0))</f>
        <v>0</v>
      </c>
      <c r="C60" s="5">
        <f>INDEX(dados!$A$1:$DH$158,MATCH($A60,dados!$A$1:$A$158,0),MATCH(C$6,dados!$A$6:$DH$6,0))</f>
        <v>0</v>
      </c>
      <c r="D60" s="5">
        <f>INDEX(dados!$A$1:$DH$158,MATCH($A60,dados!$A$1:$A$158,0),MATCH(D$6,dados!$A$6:$DH$6,0))</f>
        <v>0</v>
      </c>
      <c r="E60" s="5">
        <f>INDEX(dados!$A$1:$DH$158,MATCH($A60,dados!$A$1:$A$158,0),MATCH(E$6,dados!$A$6:$DH$6,0))</f>
        <v>0</v>
      </c>
      <c r="F60" s="5">
        <f>INDEX(dados!$A$1:$DH$158,MATCH($A60,dados!$A$1:$A$158,0),MATCH(F$6,dados!$A$6:$DH$6,0))</f>
        <v>0</v>
      </c>
      <c r="G60" s="5">
        <f>INDEX(dados!$A$1:$DH$158,MATCH($A60,dados!$A$1:$A$158,0),MATCH(G$6,dados!$A$6:$DH$6,0))</f>
        <v>0</v>
      </c>
      <c r="H60" s="5">
        <f>INDEX(dados!$A$1:$DH$158,MATCH($A60,dados!$A$1:$A$158,0),MATCH(H$6,dados!$A$6:$DH$6,0))</f>
        <v>0</v>
      </c>
      <c r="I60" s="5">
        <f>INDEX(dados!$A$1:$DH$158,MATCH($A60,dados!$A$1:$A$158,0),MATCH(I$6,dados!$A$6:$DH$6,0))</f>
        <v>0</v>
      </c>
      <c r="J60" s="5">
        <f>INDEX(dados!$A$1:$DH$158,MATCH($A60,dados!$A$1:$A$158,0),MATCH(J$6,dados!$A$6:$DH$6,0))</f>
        <v>0</v>
      </c>
      <c r="K60" s="5">
        <f>INDEX(dados!$A$1:$DH$158,MATCH($A60,dados!$A$1:$A$158,0),MATCH(K$6,dados!$A$6:$DH$6,0))</f>
        <v>0</v>
      </c>
      <c r="L60" s="5">
        <f>INDEX(dados!$A$1:$DH$158,MATCH($A60,dados!$A$1:$A$158,0),MATCH(L$6,dados!$A$6:$DH$6,0))</f>
        <v>0</v>
      </c>
      <c r="M60" s="5">
        <f>INDEX(dados!$A$1:$DH$158,MATCH($A60,dados!$A$1:$A$158,0),MATCH(M$6,dados!$A$6:$DH$6,0))</f>
        <v>0</v>
      </c>
      <c r="N60" s="28">
        <f t="shared" si="9"/>
        <v>0</v>
      </c>
    </row>
    <row r="61" spans="1:14" ht="15.75" hidden="1" outlineLevel="1" thickBot="1" x14ac:dyDescent="0.3">
      <c r="A61" s="30" t="s">
        <v>70</v>
      </c>
      <c r="B61" s="6">
        <f>INDEX(dados!$A$1:$DH$158,MATCH($A61,dados!$A$1:$A$158,0),MATCH(B$6,dados!$A$6:$DH$6,0))</f>
        <v>0</v>
      </c>
      <c r="C61" s="6">
        <f>INDEX(dados!$A$1:$DH$158,MATCH($A61,dados!$A$1:$A$158,0),MATCH(C$6,dados!$A$6:$DH$6,0))</f>
        <v>0</v>
      </c>
      <c r="D61" s="6">
        <f>INDEX(dados!$A$1:$DH$158,MATCH($A61,dados!$A$1:$A$158,0),MATCH(D$6,dados!$A$6:$DH$6,0))</f>
        <v>0</v>
      </c>
      <c r="E61" s="6">
        <f>INDEX(dados!$A$1:$DH$158,MATCH($A61,dados!$A$1:$A$158,0),MATCH(E$6,dados!$A$6:$DH$6,0))</f>
        <v>0</v>
      </c>
      <c r="F61" s="6">
        <f>INDEX(dados!$A$1:$DH$158,MATCH($A61,dados!$A$1:$A$158,0),MATCH(F$6,dados!$A$6:$DH$6,0))</f>
        <v>0</v>
      </c>
      <c r="G61" s="6">
        <f>INDEX(dados!$A$1:$DH$158,MATCH($A61,dados!$A$1:$A$158,0),MATCH(G$6,dados!$A$6:$DH$6,0))</f>
        <v>0</v>
      </c>
      <c r="H61" s="6">
        <f>INDEX(dados!$A$1:$DH$158,MATCH($A61,dados!$A$1:$A$158,0),MATCH(H$6,dados!$A$6:$DH$6,0))</f>
        <v>0</v>
      </c>
      <c r="I61" s="6">
        <f>INDEX(dados!$A$1:$DH$158,MATCH($A61,dados!$A$1:$A$158,0),MATCH(I$6,dados!$A$6:$DH$6,0))</f>
        <v>0</v>
      </c>
      <c r="J61" s="6">
        <f>INDEX(dados!$A$1:$DH$158,MATCH($A61,dados!$A$1:$A$158,0),MATCH(J$6,dados!$A$6:$DH$6,0))</f>
        <v>0</v>
      </c>
      <c r="K61" s="6">
        <f>INDEX(dados!$A$1:$DH$158,MATCH($A61,dados!$A$1:$A$158,0),MATCH(K$6,dados!$A$6:$DH$6,0))</f>
        <v>0</v>
      </c>
      <c r="L61" s="6">
        <f>INDEX(dados!$A$1:$DH$158,MATCH($A61,dados!$A$1:$A$158,0),MATCH(L$6,dados!$A$6:$DH$6,0))</f>
        <v>0</v>
      </c>
      <c r="M61" s="6">
        <f>INDEX(dados!$A$1:$DH$158,MATCH($A61,dados!$A$1:$A$158,0),MATCH(M$6,dados!$A$6:$DH$6,0))</f>
        <v>0</v>
      </c>
      <c r="N61" s="28">
        <f t="shared" si="9"/>
        <v>0</v>
      </c>
    </row>
    <row r="62" spans="1:14" ht="15.75" collapsed="1" thickBot="1" x14ac:dyDescent="0.3">
      <c r="A62" s="8" t="s">
        <v>71</v>
      </c>
      <c r="B62" s="9">
        <f>SUBTOTAL(9,B53:B61)</f>
        <v>0</v>
      </c>
      <c r="C62" s="9">
        <f t="shared" ref="C62:N62" si="10">SUBTOTAL(9,C53:C61)</f>
        <v>180</v>
      </c>
      <c r="D62" s="9">
        <f t="shared" si="10"/>
        <v>180</v>
      </c>
      <c r="E62" s="9">
        <f t="shared" si="10"/>
        <v>243.05</v>
      </c>
      <c r="F62" s="9">
        <f t="shared" si="10"/>
        <v>180</v>
      </c>
      <c r="G62" s="9">
        <f t="shared" si="10"/>
        <v>180</v>
      </c>
      <c r="H62" s="9">
        <f t="shared" si="10"/>
        <v>180</v>
      </c>
      <c r="I62" s="9">
        <f t="shared" si="10"/>
        <v>180</v>
      </c>
      <c r="J62" s="9">
        <f t="shared" si="10"/>
        <v>0</v>
      </c>
      <c r="K62" s="9">
        <f t="shared" si="10"/>
        <v>0</v>
      </c>
      <c r="L62" s="9">
        <f t="shared" si="10"/>
        <v>0</v>
      </c>
      <c r="M62" s="9">
        <f t="shared" si="10"/>
        <v>0</v>
      </c>
      <c r="N62" s="9">
        <f t="shared" si="10"/>
        <v>1323.05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7" t="s">
        <v>73</v>
      </c>
      <c r="B64" s="7">
        <f>INDEX(dados!$A$1:$DH$158,MATCH($A64,dados!$A$1:$A$158,0),MATCH(B$6,dados!$A$6:$DH$6,0))</f>
        <v>0</v>
      </c>
      <c r="C64" s="7">
        <f>INDEX(dados!$A$1:$DH$158,MATCH($A64,dados!$A$1:$A$158,0),MATCH(C$6,dados!$A$6:$DH$6,0))</f>
        <v>0</v>
      </c>
      <c r="D64" s="7">
        <f>INDEX(dados!$A$1:$DH$158,MATCH($A64,dados!$A$1:$A$158,0),MATCH(D$6,dados!$A$6:$DH$6,0))</f>
        <v>0</v>
      </c>
      <c r="E64" s="7">
        <f>INDEX(dados!$A$1:$DH$158,MATCH($A64,dados!$A$1:$A$158,0),MATCH(E$6,dados!$A$6:$DH$6,0))</f>
        <v>0</v>
      </c>
      <c r="F64" s="7">
        <f>INDEX(dados!$A$1:$DH$158,MATCH($A64,dados!$A$1:$A$158,0),MATCH(F$6,dados!$A$6:$DH$6,0))</f>
        <v>0</v>
      </c>
      <c r="G64" s="7">
        <f>INDEX(dados!$A$1:$DH$158,MATCH($A64,dados!$A$1:$A$158,0),MATCH(G$6,dados!$A$6:$DH$6,0))</f>
        <v>0</v>
      </c>
      <c r="H64" s="7">
        <f>INDEX(dados!$A$1:$DH$158,MATCH($A64,dados!$A$1:$A$158,0),MATCH(H$6,dados!$A$6:$DH$6,0))</f>
        <v>0</v>
      </c>
      <c r="I64" s="7">
        <f>INDEX(dados!$A$1:$DH$158,MATCH($A64,dados!$A$1:$A$158,0),MATCH(I$6,dados!$A$6:$DH$6,0))</f>
        <v>0</v>
      </c>
      <c r="J64" s="7">
        <f>INDEX(dados!$A$1:$DH$158,MATCH($A64,dados!$A$1:$A$158,0),MATCH(J$6,dados!$A$6:$DH$6,0))</f>
        <v>0</v>
      </c>
      <c r="K64" s="7">
        <f>INDEX(dados!$A$1:$DH$158,MATCH($A64,dados!$A$1:$A$158,0),MATCH(K$6,dados!$A$6:$DH$6,0))</f>
        <v>0</v>
      </c>
      <c r="L64" s="7">
        <f>INDEX(dados!$A$1:$DH$158,MATCH($A64,dados!$A$1:$A$158,0),MATCH(L$6,dados!$A$6:$DH$6,0))</f>
        <v>0</v>
      </c>
      <c r="M64" s="7">
        <f>INDEX(dados!$A$1:$DH$158,MATCH($A64,dados!$A$1:$A$158,0),MATCH(M$6,dados!$A$6:$DH$6,0))</f>
        <v>0</v>
      </c>
      <c r="N64" s="28">
        <f t="shared" ref="N64:N74" si="11">SUM(B64:M64)</f>
        <v>0</v>
      </c>
    </row>
    <row r="65" spans="1:14" ht="15.75" hidden="1" outlineLevel="1" thickBot="1" x14ac:dyDescent="0.3">
      <c r="A65" s="29" t="s">
        <v>74</v>
      </c>
      <c r="B65" s="5">
        <f>INDEX(dados!$A$1:$DH$158,MATCH($A65,dados!$A$1:$A$158,0),MATCH(B$6,dados!$A$6:$DH$6,0))</f>
        <v>0</v>
      </c>
      <c r="C65" s="5">
        <f>INDEX(dados!$A$1:$DH$158,MATCH($A65,dados!$A$1:$A$158,0),MATCH(C$6,dados!$A$6:$DH$6,0))</f>
        <v>0</v>
      </c>
      <c r="D65" s="5">
        <f>INDEX(dados!$A$1:$DH$158,MATCH($A65,dados!$A$1:$A$158,0),MATCH(D$6,dados!$A$6:$DH$6,0))</f>
        <v>0</v>
      </c>
      <c r="E65" s="5">
        <f>INDEX(dados!$A$1:$DH$158,MATCH($A65,dados!$A$1:$A$158,0),MATCH(E$6,dados!$A$6:$DH$6,0))</f>
        <v>0</v>
      </c>
      <c r="F65" s="5">
        <f>INDEX(dados!$A$1:$DH$158,MATCH($A65,dados!$A$1:$A$158,0),MATCH(F$6,dados!$A$6:$DH$6,0))</f>
        <v>0</v>
      </c>
      <c r="G65" s="5">
        <f>INDEX(dados!$A$1:$DH$158,MATCH($A65,dados!$A$1:$A$158,0),MATCH(G$6,dados!$A$6:$DH$6,0))</f>
        <v>0</v>
      </c>
      <c r="H65" s="5">
        <f>INDEX(dados!$A$1:$DH$158,MATCH($A65,dados!$A$1:$A$158,0),MATCH(H$6,dados!$A$6:$DH$6,0))</f>
        <v>0</v>
      </c>
      <c r="I65" s="5">
        <f>INDEX(dados!$A$1:$DH$158,MATCH($A65,dados!$A$1:$A$158,0),MATCH(I$6,dados!$A$6:$DH$6,0))</f>
        <v>0</v>
      </c>
      <c r="J65" s="5">
        <f>INDEX(dados!$A$1:$DH$158,MATCH($A65,dados!$A$1:$A$158,0),MATCH(J$6,dados!$A$6:$DH$6,0))</f>
        <v>0</v>
      </c>
      <c r="K65" s="5">
        <f>INDEX(dados!$A$1:$DH$158,MATCH($A65,dados!$A$1:$A$158,0),MATCH(K$6,dados!$A$6:$DH$6,0))</f>
        <v>0</v>
      </c>
      <c r="L65" s="5">
        <f>INDEX(dados!$A$1:$DH$158,MATCH($A65,dados!$A$1:$A$158,0),MATCH(L$6,dados!$A$6:$DH$6,0))</f>
        <v>0</v>
      </c>
      <c r="M65" s="5">
        <f>INDEX(dados!$A$1:$DH$158,MATCH($A65,dados!$A$1:$A$158,0),MATCH(M$6,dados!$A$6:$DH$6,0))</f>
        <v>0</v>
      </c>
      <c r="N65" s="28">
        <f t="shared" si="11"/>
        <v>0</v>
      </c>
    </row>
    <row r="66" spans="1:14" ht="15.75" hidden="1" outlineLevel="1" thickBot="1" x14ac:dyDescent="0.3">
      <c r="A66" s="29" t="s">
        <v>75</v>
      </c>
      <c r="B66" s="5">
        <f>INDEX(dados!$A$1:$DH$158,MATCH($A66,dados!$A$1:$A$158,0),MATCH(B$6,dados!$A$6:$DH$6,0))</f>
        <v>0</v>
      </c>
      <c r="C66" s="5">
        <f>INDEX(dados!$A$1:$DH$158,MATCH($A66,dados!$A$1:$A$158,0),MATCH(C$6,dados!$A$6:$DH$6,0))</f>
        <v>0</v>
      </c>
      <c r="D66" s="5">
        <f>INDEX(dados!$A$1:$DH$158,MATCH($A66,dados!$A$1:$A$158,0),MATCH(D$6,dados!$A$6:$DH$6,0))</f>
        <v>0</v>
      </c>
      <c r="E66" s="5">
        <f>INDEX(dados!$A$1:$DH$158,MATCH($A66,dados!$A$1:$A$158,0),MATCH(E$6,dados!$A$6:$DH$6,0))</f>
        <v>0</v>
      </c>
      <c r="F66" s="5">
        <f>INDEX(dados!$A$1:$DH$158,MATCH($A66,dados!$A$1:$A$158,0),MATCH(F$6,dados!$A$6:$DH$6,0))</f>
        <v>0</v>
      </c>
      <c r="G66" s="5">
        <f>INDEX(dados!$A$1:$DH$158,MATCH($A66,dados!$A$1:$A$158,0),MATCH(G$6,dados!$A$6:$DH$6,0))</f>
        <v>0</v>
      </c>
      <c r="H66" s="5">
        <f>INDEX(dados!$A$1:$DH$158,MATCH($A66,dados!$A$1:$A$158,0),MATCH(H$6,dados!$A$6:$DH$6,0))</f>
        <v>0</v>
      </c>
      <c r="I66" s="5">
        <f>INDEX(dados!$A$1:$DH$158,MATCH($A66,dados!$A$1:$A$158,0),MATCH(I$6,dados!$A$6:$DH$6,0))</f>
        <v>0</v>
      </c>
      <c r="J66" s="5">
        <f>INDEX(dados!$A$1:$DH$158,MATCH($A66,dados!$A$1:$A$158,0),MATCH(J$6,dados!$A$6:$DH$6,0))</f>
        <v>0</v>
      </c>
      <c r="K66" s="5">
        <f>INDEX(dados!$A$1:$DH$158,MATCH($A66,dados!$A$1:$A$158,0),MATCH(K$6,dados!$A$6:$DH$6,0))</f>
        <v>0</v>
      </c>
      <c r="L66" s="5">
        <f>INDEX(dados!$A$1:$DH$158,MATCH($A66,dados!$A$1:$A$158,0),MATCH(L$6,dados!$A$6:$DH$6,0))</f>
        <v>0</v>
      </c>
      <c r="M66" s="5">
        <f>INDEX(dados!$A$1:$DH$158,MATCH($A66,dados!$A$1:$A$158,0),MATCH(M$6,dados!$A$6:$DH$6,0))</f>
        <v>0</v>
      </c>
      <c r="N66" s="28">
        <f t="shared" si="11"/>
        <v>0</v>
      </c>
    </row>
    <row r="67" spans="1:14" ht="15.75" hidden="1" outlineLevel="1" thickBot="1" x14ac:dyDescent="0.3">
      <c r="A67" s="29" t="s">
        <v>76</v>
      </c>
      <c r="B67" s="5">
        <f>INDEX(dados!$A$1:$DH$158,MATCH($A67,dados!$A$1:$A$158,0),MATCH(B$6,dados!$A$6:$DH$6,0))</f>
        <v>0</v>
      </c>
      <c r="C67" s="5">
        <f>INDEX(dados!$A$1:$DH$158,MATCH($A67,dados!$A$1:$A$158,0),MATCH(C$6,dados!$A$6:$DH$6,0))</f>
        <v>0</v>
      </c>
      <c r="D67" s="5">
        <f>INDEX(dados!$A$1:$DH$158,MATCH($A67,dados!$A$1:$A$158,0),MATCH(D$6,dados!$A$6:$DH$6,0))</f>
        <v>0</v>
      </c>
      <c r="E67" s="5">
        <f>INDEX(dados!$A$1:$DH$158,MATCH($A67,dados!$A$1:$A$158,0),MATCH(E$6,dados!$A$6:$DH$6,0))</f>
        <v>0</v>
      </c>
      <c r="F67" s="5">
        <f>INDEX(dados!$A$1:$DH$158,MATCH($A67,dados!$A$1:$A$158,0),MATCH(F$6,dados!$A$6:$DH$6,0))</f>
        <v>0</v>
      </c>
      <c r="G67" s="5">
        <f>INDEX(dados!$A$1:$DH$158,MATCH($A67,dados!$A$1:$A$158,0),MATCH(G$6,dados!$A$6:$DH$6,0))</f>
        <v>0</v>
      </c>
      <c r="H67" s="5">
        <f>INDEX(dados!$A$1:$DH$158,MATCH($A67,dados!$A$1:$A$158,0),MATCH(H$6,dados!$A$6:$DH$6,0))</f>
        <v>0</v>
      </c>
      <c r="I67" s="5">
        <f>INDEX(dados!$A$1:$DH$158,MATCH($A67,dados!$A$1:$A$158,0),MATCH(I$6,dados!$A$6:$DH$6,0))</f>
        <v>0</v>
      </c>
      <c r="J67" s="5">
        <f>INDEX(dados!$A$1:$DH$158,MATCH($A67,dados!$A$1:$A$158,0),MATCH(J$6,dados!$A$6:$DH$6,0))</f>
        <v>0</v>
      </c>
      <c r="K67" s="5">
        <f>INDEX(dados!$A$1:$DH$158,MATCH($A67,dados!$A$1:$A$158,0),MATCH(K$6,dados!$A$6:$DH$6,0))</f>
        <v>0</v>
      </c>
      <c r="L67" s="5">
        <f>INDEX(dados!$A$1:$DH$158,MATCH($A67,dados!$A$1:$A$158,0),MATCH(L$6,dados!$A$6:$DH$6,0))</f>
        <v>0</v>
      </c>
      <c r="M67" s="5">
        <f>INDEX(dados!$A$1:$DH$158,MATCH($A67,dados!$A$1:$A$158,0),MATCH(M$6,dados!$A$6:$DH$6,0))</f>
        <v>0</v>
      </c>
      <c r="N67" s="28">
        <f t="shared" si="11"/>
        <v>0</v>
      </c>
    </row>
    <row r="68" spans="1:14" ht="15.75" hidden="1" outlineLevel="1" thickBot="1" x14ac:dyDescent="0.3">
      <c r="A68" s="29" t="s">
        <v>77</v>
      </c>
      <c r="B68" s="5">
        <f>INDEX(dados!$A$1:$DH$158,MATCH($A68,dados!$A$1:$A$158,0),MATCH(B$6,dados!$A$6:$DH$6,0))</f>
        <v>0</v>
      </c>
      <c r="C68" s="5">
        <f>INDEX(dados!$A$1:$DH$158,MATCH($A68,dados!$A$1:$A$158,0),MATCH(C$6,dados!$A$6:$DH$6,0))</f>
        <v>0</v>
      </c>
      <c r="D68" s="5">
        <f>INDEX(dados!$A$1:$DH$158,MATCH($A68,dados!$A$1:$A$158,0),MATCH(D$6,dados!$A$6:$DH$6,0))</f>
        <v>0</v>
      </c>
      <c r="E68" s="5">
        <f>INDEX(dados!$A$1:$DH$158,MATCH($A68,dados!$A$1:$A$158,0),MATCH(E$6,dados!$A$6:$DH$6,0))</f>
        <v>0</v>
      </c>
      <c r="F68" s="5">
        <f>INDEX(dados!$A$1:$DH$158,MATCH($A68,dados!$A$1:$A$158,0),MATCH(F$6,dados!$A$6:$DH$6,0))</f>
        <v>0</v>
      </c>
      <c r="G68" s="5">
        <f>INDEX(dados!$A$1:$DH$158,MATCH($A68,dados!$A$1:$A$158,0),MATCH(G$6,dados!$A$6:$DH$6,0))</f>
        <v>0</v>
      </c>
      <c r="H68" s="5">
        <f>INDEX(dados!$A$1:$DH$158,MATCH($A68,dados!$A$1:$A$158,0),MATCH(H$6,dados!$A$6:$DH$6,0))</f>
        <v>0</v>
      </c>
      <c r="I68" s="5">
        <f>INDEX(dados!$A$1:$DH$158,MATCH($A68,dados!$A$1:$A$158,0),MATCH(I$6,dados!$A$6:$DH$6,0))</f>
        <v>0</v>
      </c>
      <c r="J68" s="5">
        <f>INDEX(dados!$A$1:$DH$158,MATCH($A68,dados!$A$1:$A$158,0),MATCH(J$6,dados!$A$6:$DH$6,0))</f>
        <v>0</v>
      </c>
      <c r="K68" s="5">
        <f>INDEX(dados!$A$1:$DH$158,MATCH($A68,dados!$A$1:$A$158,0),MATCH(K$6,dados!$A$6:$DH$6,0))</f>
        <v>0</v>
      </c>
      <c r="L68" s="5">
        <f>INDEX(dados!$A$1:$DH$158,MATCH($A68,dados!$A$1:$A$158,0),MATCH(L$6,dados!$A$6:$DH$6,0))</f>
        <v>0</v>
      </c>
      <c r="M68" s="5">
        <f>INDEX(dados!$A$1:$DH$158,MATCH($A68,dados!$A$1:$A$158,0),MATCH(M$6,dados!$A$6:$DH$6,0))</f>
        <v>0</v>
      </c>
      <c r="N68" s="28">
        <f t="shared" si="11"/>
        <v>0</v>
      </c>
    </row>
    <row r="69" spans="1:14" ht="15.75" hidden="1" outlineLevel="1" thickBot="1" x14ac:dyDescent="0.3">
      <c r="A69" s="29" t="s">
        <v>78</v>
      </c>
      <c r="B69" s="5">
        <f>INDEX(dados!$A$1:$DH$158,MATCH($A69,dados!$A$1:$A$158,0),MATCH(B$6,dados!$A$6:$DH$6,0))</f>
        <v>0</v>
      </c>
      <c r="C69" s="5">
        <f>INDEX(dados!$A$1:$DH$158,MATCH($A69,dados!$A$1:$A$158,0),MATCH(C$6,dados!$A$6:$DH$6,0))</f>
        <v>0</v>
      </c>
      <c r="D69" s="5">
        <f>INDEX(dados!$A$1:$DH$158,MATCH($A69,dados!$A$1:$A$158,0),MATCH(D$6,dados!$A$6:$DH$6,0))</f>
        <v>0</v>
      </c>
      <c r="E69" s="5">
        <f>INDEX(dados!$A$1:$DH$158,MATCH($A69,dados!$A$1:$A$158,0),MATCH(E$6,dados!$A$6:$DH$6,0))</f>
        <v>0</v>
      </c>
      <c r="F69" s="5">
        <f>INDEX(dados!$A$1:$DH$158,MATCH($A69,dados!$A$1:$A$158,0),MATCH(F$6,dados!$A$6:$DH$6,0))</f>
        <v>0</v>
      </c>
      <c r="G69" s="5">
        <f>INDEX(dados!$A$1:$DH$158,MATCH($A69,dados!$A$1:$A$158,0),MATCH(G$6,dados!$A$6:$DH$6,0))</f>
        <v>0</v>
      </c>
      <c r="H69" s="5">
        <f>INDEX(dados!$A$1:$DH$158,MATCH($A69,dados!$A$1:$A$158,0),MATCH(H$6,dados!$A$6:$DH$6,0))</f>
        <v>0</v>
      </c>
      <c r="I69" s="5">
        <f>INDEX(dados!$A$1:$DH$158,MATCH($A69,dados!$A$1:$A$158,0),MATCH(I$6,dados!$A$6:$DH$6,0))</f>
        <v>0</v>
      </c>
      <c r="J69" s="5">
        <f>INDEX(dados!$A$1:$DH$158,MATCH($A69,dados!$A$1:$A$158,0),MATCH(J$6,dados!$A$6:$DH$6,0))</f>
        <v>0</v>
      </c>
      <c r="K69" s="5">
        <f>INDEX(dados!$A$1:$DH$158,MATCH($A69,dados!$A$1:$A$158,0),MATCH(K$6,dados!$A$6:$DH$6,0))</f>
        <v>0</v>
      </c>
      <c r="L69" s="5">
        <f>INDEX(dados!$A$1:$DH$158,MATCH($A69,dados!$A$1:$A$158,0),MATCH(L$6,dados!$A$6:$DH$6,0))</f>
        <v>0</v>
      </c>
      <c r="M69" s="5">
        <f>INDEX(dados!$A$1:$DH$158,MATCH($A69,dados!$A$1:$A$158,0),MATCH(M$6,dados!$A$6:$DH$6,0))</f>
        <v>0</v>
      </c>
      <c r="N69" s="28">
        <f t="shared" si="11"/>
        <v>0</v>
      </c>
    </row>
    <row r="70" spans="1:14" ht="15.75" hidden="1" outlineLevel="1" thickBot="1" x14ac:dyDescent="0.3">
      <c r="A70" s="29" t="s">
        <v>79</v>
      </c>
      <c r="B70" s="5">
        <f>INDEX(dados!$A$1:$DH$158,MATCH($A70,dados!$A$1:$A$158,0),MATCH(B$6,dados!$A$6:$DH$6,0))</f>
        <v>0</v>
      </c>
      <c r="C70" s="5">
        <f>INDEX(dados!$A$1:$DH$158,MATCH($A70,dados!$A$1:$A$158,0),MATCH(C$6,dados!$A$6:$DH$6,0))</f>
        <v>0</v>
      </c>
      <c r="D70" s="5">
        <f>INDEX(dados!$A$1:$DH$158,MATCH($A70,dados!$A$1:$A$158,0),MATCH(D$6,dados!$A$6:$DH$6,0))</f>
        <v>0</v>
      </c>
      <c r="E70" s="5">
        <f>INDEX(dados!$A$1:$DH$158,MATCH($A70,dados!$A$1:$A$158,0),MATCH(E$6,dados!$A$6:$DH$6,0))</f>
        <v>0</v>
      </c>
      <c r="F70" s="5">
        <f>INDEX(dados!$A$1:$DH$158,MATCH($A70,dados!$A$1:$A$158,0),MATCH(F$6,dados!$A$6:$DH$6,0))</f>
        <v>0</v>
      </c>
      <c r="G70" s="5">
        <f>INDEX(dados!$A$1:$DH$158,MATCH($A70,dados!$A$1:$A$158,0),MATCH(G$6,dados!$A$6:$DH$6,0))</f>
        <v>0</v>
      </c>
      <c r="H70" s="5">
        <f>INDEX(dados!$A$1:$DH$158,MATCH($A70,dados!$A$1:$A$158,0),MATCH(H$6,dados!$A$6:$DH$6,0))</f>
        <v>0</v>
      </c>
      <c r="I70" s="5">
        <f>INDEX(dados!$A$1:$DH$158,MATCH($A70,dados!$A$1:$A$158,0),MATCH(I$6,dados!$A$6:$DH$6,0))</f>
        <v>0</v>
      </c>
      <c r="J70" s="5">
        <f>INDEX(dados!$A$1:$DH$158,MATCH($A70,dados!$A$1:$A$158,0),MATCH(J$6,dados!$A$6:$DH$6,0))</f>
        <v>0</v>
      </c>
      <c r="K70" s="5">
        <f>INDEX(dados!$A$1:$DH$158,MATCH($A70,dados!$A$1:$A$158,0),MATCH(K$6,dados!$A$6:$DH$6,0))</f>
        <v>0</v>
      </c>
      <c r="L70" s="5">
        <f>INDEX(dados!$A$1:$DH$158,MATCH($A70,dados!$A$1:$A$158,0),MATCH(L$6,dados!$A$6:$DH$6,0))</f>
        <v>0</v>
      </c>
      <c r="M70" s="5">
        <f>INDEX(dados!$A$1:$DH$158,MATCH($A70,dados!$A$1:$A$158,0),MATCH(M$6,dados!$A$6:$DH$6,0))</f>
        <v>0</v>
      </c>
      <c r="N70" s="28">
        <f t="shared" si="11"/>
        <v>0</v>
      </c>
    </row>
    <row r="71" spans="1:14" ht="15.75" hidden="1" outlineLevel="1" thickBot="1" x14ac:dyDescent="0.3">
      <c r="A71" s="29" t="s">
        <v>80</v>
      </c>
      <c r="B71" s="5">
        <f>INDEX(dados!$A$1:$DH$158,MATCH($A71,dados!$A$1:$A$158,0),MATCH(B$6,dados!$A$6:$DH$6,0))</f>
        <v>0</v>
      </c>
      <c r="C71" s="5">
        <f>INDEX(dados!$A$1:$DH$158,MATCH($A71,dados!$A$1:$A$158,0),MATCH(C$6,dados!$A$6:$DH$6,0))</f>
        <v>0</v>
      </c>
      <c r="D71" s="5">
        <f>INDEX(dados!$A$1:$DH$158,MATCH($A71,dados!$A$1:$A$158,0),MATCH(D$6,dados!$A$6:$DH$6,0))</f>
        <v>0</v>
      </c>
      <c r="E71" s="5">
        <f>INDEX(dados!$A$1:$DH$158,MATCH($A71,dados!$A$1:$A$158,0),MATCH(E$6,dados!$A$6:$DH$6,0))</f>
        <v>0</v>
      </c>
      <c r="F71" s="5">
        <f>INDEX(dados!$A$1:$DH$158,MATCH($A71,dados!$A$1:$A$158,0),MATCH(F$6,dados!$A$6:$DH$6,0))</f>
        <v>0</v>
      </c>
      <c r="G71" s="5">
        <f>INDEX(dados!$A$1:$DH$158,MATCH($A71,dados!$A$1:$A$158,0),MATCH(G$6,dados!$A$6:$DH$6,0))</f>
        <v>0</v>
      </c>
      <c r="H71" s="5">
        <f>INDEX(dados!$A$1:$DH$158,MATCH($A71,dados!$A$1:$A$158,0),MATCH(H$6,dados!$A$6:$DH$6,0))</f>
        <v>0</v>
      </c>
      <c r="I71" s="5">
        <f>INDEX(dados!$A$1:$DH$158,MATCH($A71,dados!$A$1:$A$158,0),MATCH(I$6,dados!$A$6:$DH$6,0))</f>
        <v>0</v>
      </c>
      <c r="J71" s="5">
        <f>INDEX(dados!$A$1:$DH$158,MATCH($A71,dados!$A$1:$A$158,0),MATCH(J$6,dados!$A$6:$DH$6,0))</f>
        <v>0</v>
      </c>
      <c r="K71" s="5">
        <f>INDEX(dados!$A$1:$DH$158,MATCH($A71,dados!$A$1:$A$158,0),MATCH(K$6,dados!$A$6:$DH$6,0))</f>
        <v>0</v>
      </c>
      <c r="L71" s="5">
        <f>INDEX(dados!$A$1:$DH$158,MATCH($A71,dados!$A$1:$A$158,0),MATCH(L$6,dados!$A$6:$DH$6,0))</f>
        <v>0</v>
      </c>
      <c r="M71" s="5">
        <f>INDEX(dados!$A$1:$DH$158,MATCH($A71,dados!$A$1:$A$158,0),MATCH(M$6,dados!$A$6:$DH$6,0))</f>
        <v>0</v>
      </c>
      <c r="N71" s="28">
        <f t="shared" si="11"/>
        <v>0</v>
      </c>
    </row>
    <row r="72" spans="1:14" ht="15.75" hidden="1" outlineLevel="1" thickBot="1" x14ac:dyDescent="0.3">
      <c r="A72" s="29" t="s">
        <v>81</v>
      </c>
      <c r="B72" s="5">
        <f>INDEX(dados!$A$1:$DH$158,MATCH($A72,dados!$A$1:$A$158,0),MATCH(B$6,dados!$A$6:$DH$6,0))</f>
        <v>0</v>
      </c>
      <c r="C72" s="5">
        <f>INDEX(dados!$A$1:$DH$158,MATCH($A72,dados!$A$1:$A$158,0),MATCH(C$6,dados!$A$6:$DH$6,0))</f>
        <v>0</v>
      </c>
      <c r="D72" s="5">
        <f>INDEX(dados!$A$1:$DH$158,MATCH($A72,dados!$A$1:$A$158,0),MATCH(D$6,dados!$A$6:$DH$6,0))</f>
        <v>0</v>
      </c>
      <c r="E72" s="5">
        <f>INDEX(dados!$A$1:$DH$158,MATCH($A72,dados!$A$1:$A$158,0),MATCH(E$6,dados!$A$6:$DH$6,0))</f>
        <v>0</v>
      </c>
      <c r="F72" s="5">
        <f>INDEX(dados!$A$1:$DH$158,MATCH($A72,dados!$A$1:$A$158,0),MATCH(F$6,dados!$A$6:$DH$6,0))</f>
        <v>0</v>
      </c>
      <c r="G72" s="5">
        <f>INDEX(dados!$A$1:$DH$158,MATCH($A72,dados!$A$1:$A$158,0),MATCH(G$6,dados!$A$6:$DH$6,0))</f>
        <v>0</v>
      </c>
      <c r="H72" s="5">
        <f>INDEX(dados!$A$1:$DH$158,MATCH($A72,dados!$A$1:$A$158,0),MATCH(H$6,dados!$A$6:$DH$6,0))</f>
        <v>0</v>
      </c>
      <c r="I72" s="5">
        <f>INDEX(dados!$A$1:$DH$158,MATCH($A72,dados!$A$1:$A$158,0),MATCH(I$6,dados!$A$6:$DH$6,0))</f>
        <v>0</v>
      </c>
      <c r="J72" s="5">
        <f>INDEX(dados!$A$1:$DH$158,MATCH($A72,dados!$A$1:$A$158,0),MATCH(J$6,dados!$A$6:$DH$6,0))</f>
        <v>0</v>
      </c>
      <c r="K72" s="5">
        <f>INDEX(dados!$A$1:$DH$158,MATCH($A72,dados!$A$1:$A$158,0),MATCH(K$6,dados!$A$6:$DH$6,0))</f>
        <v>0</v>
      </c>
      <c r="L72" s="5">
        <f>INDEX(dados!$A$1:$DH$158,MATCH($A72,dados!$A$1:$A$158,0),MATCH(L$6,dados!$A$6:$DH$6,0))</f>
        <v>0</v>
      </c>
      <c r="M72" s="5">
        <f>INDEX(dados!$A$1:$DH$158,MATCH($A72,dados!$A$1:$A$158,0),MATCH(M$6,dados!$A$6:$DH$6,0))</f>
        <v>0</v>
      </c>
      <c r="N72" s="28">
        <f t="shared" si="11"/>
        <v>0</v>
      </c>
    </row>
    <row r="73" spans="1:14" ht="15.75" hidden="1" outlineLevel="1" thickBot="1" x14ac:dyDescent="0.3">
      <c r="A73" s="29" t="s">
        <v>82</v>
      </c>
      <c r="B73" s="5">
        <f>INDEX(dados!$A$1:$DH$158,MATCH($A73,dados!$A$1:$A$158,0),MATCH(B$6,dados!$A$6:$DH$6,0))</f>
        <v>0</v>
      </c>
      <c r="C73" s="5">
        <f>INDEX(dados!$A$1:$DH$158,MATCH($A73,dados!$A$1:$A$158,0),MATCH(C$6,dados!$A$6:$DH$6,0))</f>
        <v>0</v>
      </c>
      <c r="D73" s="5">
        <f>INDEX(dados!$A$1:$DH$158,MATCH($A73,dados!$A$1:$A$158,0),MATCH(D$6,dados!$A$6:$DH$6,0))</f>
        <v>0</v>
      </c>
      <c r="E73" s="5">
        <f>INDEX(dados!$A$1:$DH$158,MATCH($A73,dados!$A$1:$A$158,0),MATCH(E$6,dados!$A$6:$DH$6,0))</f>
        <v>0</v>
      </c>
      <c r="F73" s="5">
        <f>INDEX(dados!$A$1:$DH$158,MATCH($A73,dados!$A$1:$A$158,0),MATCH(F$6,dados!$A$6:$DH$6,0))</f>
        <v>0</v>
      </c>
      <c r="G73" s="5">
        <f>INDEX(dados!$A$1:$DH$158,MATCH($A73,dados!$A$1:$A$158,0),MATCH(G$6,dados!$A$6:$DH$6,0))</f>
        <v>0</v>
      </c>
      <c r="H73" s="5">
        <f>INDEX(dados!$A$1:$DH$158,MATCH($A73,dados!$A$1:$A$158,0),MATCH(H$6,dados!$A$6:$DH$6,0))</f>
        <v>0</v>
      </c>
      <c r="I73" s="5">
        <f>INDEX(dados!$A$1:$DH$158,MATCH($A73,dados!$A$1:$A$158,0),MATCH(I$6,dados!$A$6:$DH$6,0))</f>
        <v>0</v>
      </c>
      <c r="J73" s="5">
        <f>INDEX(dados!$A$1:$DH$158,MATCH($A73,dados!$A$1:$A$158,0),MATCH(J$6,dados!$A$6:$DH$6,0))</f>
        <v>0</v>
      </c>
      <c r="K73" s="5">
        <f>INDEX(dados!$A$1:$DH$158,MATCH($A73,dados!$A$1:$A$158,0),MATCH(K$6,dados!$A$6:$DH$6,0))</f>
        <v>0</v>
      </c>
      <c r="L73" s="5">
        <f>INDEX(dados!$A$1:$DH$158,MATCH($A73,dados!$A$1:$A$158,0),MATCH(L$6,dados!$A$6:$DH$6,0))</f>
        <v>0</v>
      </c>
      <c r="M73" s="5">
        <f>INDEX(dados!$A$1:$DH$158,MATCH($A73,dados!$A$1:$A$158,0),MATCH(M$6,dados!$A$6:$DH$6,0))</f>
        <v>0</v>
      </c>
      <c r="N73" s="28">
        <f t="shared" si="11"/>
        <v>0</v>
      </c>
    </row>
    <row r="74" spans="1:14" ht="15.75" hidden="1" outlineLevel="1" thickBot="1" x14ac:dyDescent="0.3">
      <c r="A74" s="30" t="s">
        <v>83</v>
      </c>
      <c r="B74" s="6">
        <f>INDEX(dados!$A$1:$DH$158,MATCH($A74,dados!$A$1:$A$158,0),MATCH(B$6,dados!$A$6:$DH$6,0))</f>
        <v>0</v>
      </c>
      <c r="C74" s="6">
        <f>INDEX(dados!$A$1:$DH$158,MATCH($A74,dados!$A$1:$A$158,0),MATCH(C$6,dados!$A$6:$DH$6,0))</f>
        <v>0</v>
      </c>
      <c r="D74" s="6">
        <f>INDEX(dados!$A$1:$DH$158,MATCH($A74,dados!$A$1:$A$158,0),MATCH(D$6,dados!$A$6:$DH$6,0))</f>
        <v>0</v>
      </c>
      <c r="E74" s="6">
        <f>INDEX(dados!$A$1:$DH$158,MATCH($A74,dados!$A$1:$A$158,0),MATCH(E$6,dados!$A$6:$DH$6,0))</f>
        <v>0</v>
      </c>
      <c r="F74" s="6">
        <f>INDEX(dados!$A$1:$DH$158,MATCH($A74,dados!$A$1:$A$158,0),MATCH(F$6,dados!$A$6:$DH$6,0))</f>
        <v>0</v>
      </c>
      <c r="G74" s="6">
        <f>INDEX(dados!$A$1:$DH$158,MATCH($A74,dados!$A$1:$A$158,0),MATCH(G$6,dados!$A$6:$DH$6,0))</f>
        <v>0</v>
      </c>
      <c r="H74" s="6">
        <f>INDEX(dados!$A$1:$DH$158,MATCH($A74,dados!$A$1:$A$158,0),MATCH(H$6,dados!$A$6:$DH$6,0))</f>
        <v>0</v>
      </c>
      <c r="I74" s="6">
        <f>INDEX(dados!$A$1:$DH$158,MATCH($A74,dados!$A$1:$A$158,0),MATCH(I$6,dados!$A$6:$DH$6,0))</f>
        <v>0</v>
      </c>
      <c r="J74" s="6">
        <f>INDEX(dados!$A$1:$DH$158,MATCH($A74,dados!$A$1:$A$158,0),MATCH(J$6,dados!$A$6:$DH$6,0))</f>
        <v>0</v>
      </c>
      <c r="K74" s="6">
        <f>INDEX(dados!$A$1:$DH$158,MATCH($A74,dados!$A$1:$A$158,0),MATCH(K$6,dados!$A$6:$DH$6,0))</f>
        <v>0</v>
      </c>
      <c r="L74" s="6">
        <f>INDEX(dados!$A$1:$DH$158,MATCH($A74,dados!$A$1:$A$158,0),MATCH(L$6,dados!$A$6:$DH$6,0))</f>
        <v>0</v>
      </c>
      <c r="M74" s="6">
        <f>INDEX(dados!$A$1:$DH$158,MATCH($A74,dados!$A$1:$A$158,0),MATCH(M$6,dados!$A$6:$DH$6,0))</f>
        <v>0</v>
      </c>
      <c r="N74" s="28">
        <f t="shared" si="11"/>
        <v>0</v>
      </c>
    </row>
    <row r="75" spans="1:14" ht="15.75" collapsed="1" thickBot="1" x14ac:dyDescent="0.3">
      <c r="A75" s="8" t="s">
        <v>84</v>
      </c>
      <c r="B75" s="9">
        <f>SUBTOTAL(9,B64:B74)</f>
        <v>0</v>
      </c>
      <c r="C75" s="9">
        <f t="shared" ref="C75:N75" si="12">SUBTOTAL(9,C64:C74)</f>
        <v>0</v>
      </c>
      <c r="D75" s="9">
        <f t="shared" si="12"/>
        <v>0</v>
      </c>
      <c r="E75" s="9">
        <f t="shared" si="12"/>
        <v>0</v>
      </c>
      <c r="F75" s="9">
        <f t="shared" si="12"/>
        <v>0</v>
      </c>
      <c r="G75" s="9">
        <f t="shared" si="12"/>
        <v>0</v>
      </c>
      <c r="H75" s="9">
        <f t="shared" si="12"/>
        <v>0</v>
      </c>
      <c r="I75" s="9">
        <f t="shared" si="12"/>
        <v>0</v>
      </c>
      <c r="J75" s="9">
        <f t="shared" si="12"/>
        <v>0</v>
      </c>
      <c r="K75" s="9">
        <f t="shared" si="12"/>
        <v>0</v>
      </c>
      <c r="L75" s="9">
        <f t="shared" si="12"/>
        <v>0</v>
      </c>
      <c r="M75" s="9">
        <f t="shared" si="12"/>
        <v>0</v>
      </c>
      <c r="N75" s="9">
        <f t="shared" si="12"/>
        <v>0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7" t="s">
        <v>98</v>
      </c>
      <c r="B77" s="7">
        <f>INDEX(dados!$A$1:$DH$158,MATCH($A77,dados!$A$1:$A$158,0),MATCH(B$6,dados!$A$6:$DH$6,0))</f>
        <v>59.9</v>
      </c>
      <c r="C77" s="7">
        <f>INDEX(dados!$A$1:$DH$158,MATCH($A77,dados!$A$1:$A$158,0),MATCH(C$6,dados!$A$6:$DH$6,0))</f>
        <v>0</v>
      </c>
      <c r="D77" s="7">
        <f>INDEX(dados!$A$1:$DH$158,MATCH($A77,dados!$A$1:$A$158,0),MATCH(D$6,dados!$A$6:$DH$6,0))</f>
        <v>0</v>
      </c>
      <c r="E77" s="7">
        <f>INDEX(dados!$A$1:$DH$158,MATCH($A77,dados!$A$1:$A$158,0),MATCH(E$6,dados!$A$6:$DH$6,0))</f>
        <v>0</v>
      </c>
      <c r="F77" s="7">
        <f>INDEX(dados!$A$1:$DH$158,MATCH($A77,dados!$A$1:$A$158,0),MATCH(F$6,dados!$A$6:$DH$6,0))</f>
        <v>0</v>
      </c>
      <c r="G77" s="7">
        <f>INDEX(dados!$A$1:$DH$158,MATCH($A77,dados!$A$1:$A$158,0),MATCH(G$6,dados!$A$6:$DH$6,0))</f>
        <v>0</v>
      </c>
      <c r="H77" s="7">
        <f>INDEX(dados!$A$1:$DH$158,MATCH($A77,dados!$A$1:$A$158,0),MATCH(H$6,dados!$A$6:$DH$6,0))</f>
        <v>0</v>
      </c>
      <c r="I77" s="7">
        <f>INDEX(dados!$A$1:$DH$158,MATCH($A77,dados!$A$1:$A$158,0),MATCH(I$6,dados!$A$6:$DH$6,0))</f>
        <v>0</v>
      </c>
      <c r="J77" s="7">
        <f>INDEX(dados!$A$1:$DH$158,MATCH($A77,dados!$A$1:$A$158,0),MATCH(J$6,dados!$A$6:$DH$6,0))</f>
        <v>0</v>
      </c>
      <c r="K77" s="7">
        <f>INDEX(dados!$A$1:$DH$158,MATCH($A77,dados!$A$1:$A$158,0),MATCH(K$6,dados!$A$6:$DH$6,0))</f>
        <v>0</v>
      </c>
      <c r="L77" s="7">
        <f>INDEX(dados!$A$1:$DH$158,MATCH($A77,dados!$A$1:$A$158,0),MATCH(L$6,dados!$A$6:$DH$6,0))</f>
        <v>0</v>
      </c>
      <c r="M77" s="7">
        <f>INDEX(dados!$A$1:$DH$158,MATCH($A77,dados!$A$1:$A$158,0),MATCH(M$6,dados!$A$6:$DH$6,0))</f>
        <v>0</v>
      </c>
      <c r="N77" s="28">
        <f t="shared" ref="N77:N88" si="13">SUM(B77:M77)</f>
        <v>59.9</v>
      </c>
    </row>
    <row r="78" spans="1:14" ht="15.75" hidden="1" outlineLevel="1" thickBot="1" x14ac:dyDescent="0.3">
      <c r="A78" s="29" t="s">
        <v>99</v>
      </c>
      <c r="B78" s="5">
        <f>INDEX(dados!$A$1:$DH$158,MATCH($A78,dados!$A$1:$A$158,0),MATCH(B$6,dados!$A$6:$DH$6,0))</f>
        <v>249</v>
      </c>
      <c r="C78" s="5">
        <f>INDEX(dados!$A$1:$DH$158,MATCH($A78,dados!$A$1:$A$158,0),MATCH(C$6,dados!$A$6:$DH$6,0))</f>
        <v>80</v>
      </c>
      <c r="D78" s="5">
        <f>INDEX(dados!$A$1:$DH$158,MATCH($A78,dados!$A$1:$A$158,0),MATCH(D$6,dados!$A$6:$DH$6,0))</f>
        <v>98</v>
      </c>
      <c r="E78" s="5">
        <f>INDEX(dados!$A$1:$DH$158,MATCH($A78,dados!$A$1:$A$158,0),MATCH(E$6,dados!$A$6:$DH$6,0))</f>
        <v>100</v>
      </c>
      <c r="F78" s="5">
        <f>INDEX(dados!$A$1:$DH$158,MATCH($A78,dados!$A$1:$A$158,0),MATCH(F$6,dados!$A$6:$DH$6,0))</f>
        <v>281.25</v>
      </c>
      <c r="G78" s="5">
        <f>INDEX(dados!$A$1:$DH$158,MATCH($A78,dados!$A$1:$A$158,0),MATCH(G$6,dados!$A$6:$DH$6,0))</f>
        <v>0</v>
      </c>
      <c r="H78" s="5">
        <f>INDEX(dados!$A$1:$DH$158,MATCH($A78,dados!$A$1:$A$158,0),MATCH(H$6,dados!$A$6:$DH$6,0))</f>
        <v>60</v>
      </c>
      <c r="I78" s="5">
        <f>INDEX(dados!$A$1:$DH$158,MATCH($A78,dados!$A$1:$A$158,0),MATCH(I$6,dados!$A$6:$DH$6,0))</f>
        <v>0</v>
      </c>
      <c r="J78" s="5">
        <f>INDEX(dados!$A$1:$DH$158,MATCH($A78,dados!$A$1:$A$158,0),MATCH(J$6,dados!$A$6:$DH$6,0))</f>
        <v>0</v>
      </c>
      <c r="K78" s="5">
        <f>INDEX(dados!$A$1:$DH$158,MATCH($A78,dados!$A$1:$A$158,0),MATCH(K$6,dados!$A$6:$DH$6,0))</f>
        <v>0</v>
      </c>
      <c r="L78" s="5">
        <f>INDEX(dados!$A$1:$DH$158,MATCH($A78,dados!$A$1:$A$158,0),MATCH(L$6,dados!$A$6:$DH$6,0))</f>
        <v>0</v>
      </c>
      <c r="M78" s="5">
        <f>INDEX(dados!$A$1:$DH$158,MATCH($A78,dados!$A$1:$A$158,0),MATCH(M$6,dados!$A$6:$DH$6,0))</f>
        <v>0</v>
      </c>
      <c r="N78" s="28">
        <f t="shared" si="13"/>
        <v>868.25</v>
      </c>
    </row>
    <row r="79" spans="1:14" ht="15.75" hidden="1" outlineLevel="1" thickBot="1" x14ac:dyDescent="0.3">
      <c r="A79" s="29" t="s">
        <v>100</v>
      </c>
      <c r="B79" s="5">
        <f>INDEX(dados!$A$1:$DH$158,MATCH($A79,dados!$A$1:$A$158,0),MATCH(B$6,dados!$A$6:$DH$6,0))</f>
        <v>0</v>
      </c>
      <c r="C79" s="5">
        <f>INDEX(dados!$A$1:$DH$158,MATCH($A79,dados!$A$1:$A$158,0),MATCH(C$6,dados!$A$6:$DH$6,0))</f>
        <v>0</v>
      </c>
      <c r="D79" s="5">
        <f>INDEX(dados!$A$1:$DH$158,MATCH($A79,dados!$A$1:$A$158,0),MATCH(D$6,dados!$A$6:$DH$6,0))</f>
        <v>0</v>
      </c>
      <c r="E79" s="5">
        <f>INDEX(dados!$A$1:$DH$158,MATCH($A79,dados!$A$1:$A$158,0),MATCH(E$6,dados!$A$6:$DH$6,0))</f>
        <v>0</v>
      </c>
      <c r="F79" s="5">
        <f>INDEX(dados!$A$1:$DH$158,MATCH($A79,dados!$A$1:$A$158,0),MATCH(F$6,dados!$A$6:$DH$6,0))</f>
        <v>0</v>
      </c>
      <c r="G79" s="5">
        <f>INDEX(dados!$A$1:$DH$158,MATCH($A79,dados!$A$1:$A$158,0),MATCH(G$6,dados!$A$6:$DH$6,0))</f>
        <v>0</v>
      </c>
      <c r="H79" s="5">
        <f>INDEX(dados!$A$1:$DH$158,MATCH($A79,dados!$A$1:$A$158,0),MATCH(H$6,dados!$A$6:$DH$6,0))</f>
        <v>0</v>
      </c>
      <c r="I79" s="5">
        <f>INDEX(dados!$A$1:$DH$158,MATCH($A79,dados!$A$1:$A$158,0),MATCH(I$6,dados!$A$6:$DH$6,0))</f>
        <v>0</v>
      </c>
      <c r="J79" s="5">
        <f>INDEX(dados!$A$1:$DH$158,MATCH($A79,dados!$A$1:$A$158,0),MATCH(J$6,dados!$A$6:$DH$6,0))</f>
        <v>0</v>
      </c>
      <c r="K79" s="5">
        <f>INDEX(dados!$A$1:$DH$158,MATCH($A79,dados!$A$1:$A$158,0),MATCH(K$6,dados!$A$6:$DH$6,0))</f>
        <v>0</v>
      </c>
      <c r="L79" s="5">
        <f>INDEX(dados!$A$1:$DH$158,MATCH($A79,dados!$A$1:$A$158,0),MATCH(L$6,dados!$A$6:$DH$6,0))</f>
        <v>0</v>
      </c>
      <c r="M79" s="5">
        <f>INDEX(dados!$A$1:$DH$158,MATCH($A79,dados!$A$1:$A$158,0),MATCH(M$6,dados!$A$6:$DH$6,0))</f>
        <v>0</v>
      </c>
      <c r="N79" s="28">
        <f t="shared" si="13"/>
        <v>0</v>
      </c>
    </row>
    <row r="80" spans="1:14" ht="15.75" hidden="1" outlineLevel="1" thickBot="1" x14ac:dyDescent="0.3">
      <c r="A80" s="29" t="s">
        <v>101</v>
      </c>
      <c r="B80" s="5">
        <f>INDEX(dados!$A$1:$DH$158,MATCH($A80,dados!$A$1:$A$158,0),MATCH(B$6,dados!$A$6:$DH$6,0))</f>
        <v>0</v>
      </c>
      <c r="C80" s="5">
        <f>INDEX(dados!$A$1:$DH$158,MATCH($A80,dados!$A$1:$A$158,0),MATCH(C$6,dados!$A$6:$DH$6,0))</f>
        <v>0</v>
      </c>
      <c r="D80" s="5">
        <f>INDEX(dados!$A$1:$DH$158,MATCH($A80,dados!$A$1:$A$158,0),MATCH(D$6,dados!$A$6:$DH$6,0))</f>
        <v>0</v>
      </c>
      <c r="E80" s="5">
        <f>INDEX(dados!$A$1:$DH$158,MATCH($A80,dados!$A$1:$A$158,0),MATCH(E$6,dados!$A$6:$DH$6,0))</f>
        <v>0</v>
      </c>
      <c r="F80" s="5">
        <f>INDEX(dados!$A$1:$DH$158,MATCH($A80,dados!$A$1:$A$158,0),MATCH(F$6,dados!$A$6:$DH$6,0))</f>
        <v>0</v>
      </c>
      <c r="G80" s="5">
        <f>INDEX(dados!$A$1:$DH$158,MATCH($A80,dados!$A$1:$A$158,0),MATCH(G$6,dados!$A$6:$DH$6,0))</f>
        <v>0</v>
      </c>
      <c r="H80" s="5">
        <f>INDEX(dados!$A$1:$DH$158,MATCH($A80,dados!$A$1:$A$158,0),MATCH(H$6,dados!$A$6:$DH$6,0))</f>
        <v>0</v>
      </c>
      <c r="I80" s="5">
        <f>INDEX(dados!$A$1:$DH$158,MATCH($A80,dados!$A$1:$A$158,0),MATCH(I$6,dados!$A$6:$DH$6,0))</f>
        <v>0</v>
      </c>
      <c r="J80" s="5">
        <f>INDEX(dados!$A$1:$DH$158,MATCH($A80,dados!$A$1:$A$158,0),MATCH(J$6,dados!$A$6:$DH$6,0))</f>
        <v>0</v>
      </c>
      <c r="K80" s="5">
        <f>INDEX(dados!$A$1:$DH$158,MATCH($A80,dados!$A$1:$A$158,0),MATCH(K$6,dados!$A$6:$DH$6,0))</f>
        <v>0</v>
      </c>
      <c r="L80" s="5">
        <f>INDEX(dados!$A$1:$DH$158,MATCH($A80,dados!$A$1:$A$158,0),MATCH(L$6,dados!$A$6:$DH$6,0))</f>
        <v>0</v>
      </c>
      <c r="M80" s="5">
        <f>INDEX(dados!$A$1:$DH$158,MATCH($A80,dados!$A$1:$A$158,0),MATCH(M$6,dados!$A$6:$DH$6,0))</f>
        <v>0</v>
      </c>
      <c r="N80" s="28">
        <f t="shared" si="13"/>
        <v>0</v>
      </c>
    </row>
    <row r="81" spans="1:14" ht="15.75" hidden="1" outlineLevel="1" thickBot="1" x14ac:dyDescent="0.3">
      <c r="A81" s="29" t="s">
        <v>102</v>
      </c>
      <c r="B81" s="5">
        <f>INDEX(dados!$A$1:$DH$158,MATCH($A81,dados!$A$1:$A$158,0),MATCH(B$6,dados!$A$6:$DH$6,0))</f>
        <v>0</v>
      </c>
      <c r="C81" s="5">
        <f>INDEX(dados!$A$1:$DH$158,MATCH($A81,dados!$A$1:$A$158,0),MATCH(C$6,dados!$A$6:$DH$6,0))</f>
        <v>0</v>
      </c>
      <c r="D81" s="5">
        <f>INDEX(dados!$A$1:$DH$158,MATCH($A81,dados!$A$1:$A$158,0),MATCH(D$6,dados!$A$6:$DH$6,0))</f>
        <v>0</v>
      </c>
      <c r="E81" s="5">
        <f>INDEX(dados!$A$1:$DH$158,MATCH($A81,dados!$A$1:$A$158,0),MATCH(E$6,dados!$A$6:$DH$6,0))</f>
        <v>0</v>
      </c>
      <c r="F81" s="5">
        <f>INDEX(dados!$A$1:$DH$158,MATCH($A81,dados!$A$1:$A$158,0),MATCH(F$6,dados!$A$6:$DH$6,0))</f>
        <v>0</v>
      </c>
      <c r="G81" s="5">
        <f>INDEX(dados!$A$1:$DH$158,MATCH($A81,dados!$A$1:$A$158,0),MATCH(G$6,dados!$A$6:$DH$6,0))</f>
        <v>0</v>
      </c>
      <c r="H81" s="5">
        <f>INDEX(dados!$A$1:$DH$158,MATCH($A81,dados!$A$1:$A$158,0),MATCH(H$6,dados!$A$6:$DH$6,0))</f>
        <v>0</v>
      </c>
      <c r="I81" s="5">
        <f>INDEX(dados!$A$1:$DH$158,MATCH($A81,dados!$A$1:$A$158,0),MATCH(I$6,dados!$A$6:$DH$6,0))</f>
        <v>0</v>
      </c>
      <c r="J81" s="5">
        <f>INDEX(dados!$A$1:$DH$158,MATCH($A81,dados!$A$1:$A$158,0),MATCH(J$6,dados!$A$6:$DH$6,0))</f>
        <v>0</v>
      </c>
      <c r="K81" s="5">
        <f>INDEX(dados!$A$1:$DH$158,MATCH($A81,dados!$A$1:$A$158,0),MATCH(K$6,dados!$A$6:$DH$6,0))</f>
        <v>0</v>
      </c>
      <c r="L81" s="5">
        <f>INDEX(dados!$A$1:$DH$158,MATCH($A81,dados!$A$1:$A$158,0),MATCH(L$6,dados!$A$6:$DH$6,0))</f>
        <v>0</v>
      </c>
      <c r="M81" s="5">
        <f>INDEX(dados!$A$1:$DH$158,MATCH($A81,dados!$A$1:$A$158,0),MATCH(M$6,dados!$A$6:$DH$6,0))</f>
        <v>0</v>
      </c>
      <c r="N81" s="28">
        <f t="shared" si="13"/>
        <v>0</v>
      </c>
    </row>
    <row r="82" spans="1:14" ht="15.75" hidden="1" outlineLevel="1" thickBot="1" x14ac:dyDescent="0.3">
      <c r="A82" s="29" t="s">
        <v>103</v>
      </c>
      <c r="B82" s="5">
        <f>INDEX(dados!$A$1:$DH$158,MATCH($A82,dados!$A$1:$A$158,0),MATCH(B$6,dados!$A$6:$DH$6,0))</f>
        <v>133.69</v>
      </c>
      <c r="C82" s="5">
        <f>INDEX(dados!$A$1:$DH$158,MATCH($A82,dados!$A$1:$A$158,0),MATCH(C$6,dados!$A$6:$DH$6,0))</f>
        <v>130.77000000000001</v>
      </c>
      <c r="D82" s="5">
        <f>INDEX(dados!$A$1:$DH$158,MATCH($A82,dados!$A$1:$A$158,0),MATCH(D$6,dados!$A$6:$DH$6,0))</f>
        <v>164.98</v>
      </c>
      <c r="E82" s="5">
        <f>INDEX(dados!$A$1:$DH$158,MATCH($A82,dados!$A$1:$A$158,0),MATCH(E$6,dados!$A$6:$DH$6,0))</f>
        <v>19.7</v>
      </c>
      <c r="F82" s="5">
        <f>INDEX(dados!$A$1:$DH$158,MATCH($A82,dados!$A$1:$A$158,0),MATCH(F$6,dados!$A$6:$DH$6,0))</f>
        <v>6</v>
      </c>
      <c r="G82" s="5">
        <f>INDEX(dados!$A$1:$DH$158,MATCH($A82,dados!$A$1:$A$158,0),MATCH(G$6,dados!$A$6:$DH$6,0))</f>
        <v>10.48</v>
      </c>
      <c r="H82" s="5">
        <f>INDEX(dados!$A$1:$DH$158,MATCH($A82,dados!$A$1:$A$158,0),MATCH(H$6,dados!$A$6:$DH$6,0))</f>
        <v>0</v>
      </c>
      <c r="I82" s="5">
        <f>INDEX(dados!$A$1:$DH$158,MATCH($A82,dados!$A$1:$A$158,0),MATCH(I$6,dados!$A$6:$DH$6,0))</f>
        <v>0</v>
      </c>
      <c r="J82" s="5">
        <f>INDEX(dados!$A$1:$DH$158,MATCH($A82,dados!$A$1:$A$158,0),MATCH(J$6,dados!$A$6:$DH$6,0))</f>
        <v>0</v>
      </c>
      <c r="K82" s="5">
        <f>INDEX(dados!$A$1:$DH$158,MATCH($A82,dados!$A$1:$A$158,0),MATCH(K$6,dados!$A$6:$DH$6,0))</f>
        <v>0</v>
      </c>
      <c r="L82" s="5">
        <f>INDEX(dados!$A$1:$DH$158,MATCH($A82,dados!$A$1:$A$158,0),MATCH(L$6,dados!$A$6:$DH$6,0))</f>
        <v>0</v>
      </c>
      <c r="M82" s="5">
        <f>INDEX(dados!$A$1:$DH$158,MATCH($A82,dados!$A$1:$A$158,0),MATCH(M$6,dados!$A$6:$DH$6,0))</f>
        <v>0</v>
      </c>
      <c r="N82" s="28">
        <f t="shared" si="13"/>
        <v>465.62000000000006</v>
      </c>
    </row>
    <row r="83" spans="1:14" ht="15.75" hidden="1" outlineLevel="1" thickBot="1" x14ac:dyDescent="0.3">
      <c r="A83" s="29" t="s">
        <v>104</v>
      </c>
      <c r="B83" s="5">
        <f>INDEX(dados!$A$1:$DH$158,MATCH($A83,dados!$A$1:$A$158,0),MATCH(B$6,dados!$A$6:$DH$6,0))</f>
        <v>40.950000000000003</v>
      </c>
      <c r="C83" s="5">
        <f>INDEX(dados!$A$1:$DH$158,MATCH($A83,dados!$A$1:$A$158,0),MATCH(C$6,dados!$A$6:$DH$6,0))</f>
        <v>0</v>
      </c>
      <c r="D83" s="5">
        <f>INDEX(dados!$A$1:$DH$158,MATCH($A83,dados!$A$1:$A$158,0),MATCH(D$6,dados!$A$6:$DH$6,0))</f>
        <v>0</v>
      </c>
      <c r="E83" s="5">
        <f>INDEX(dados!$A$1:$DH$158,MATCH($A83,dados!$A$1:$A$158,0),MATCH(E$6,dados!$A$6:$DH$6,0))</f>
        <v>0</v>
      </c>
      <c r="F83" s="5">
        <f>INDEX(dados!$A$1:$DH$158,MATCH($A83,dados!$A$1:$A$158,0),MATCH(F$6,dados!$A$6:$DH$6,0))</f>
        <v>0</v>
      </c>
      <c r="G83" s="5">
        <f>INDEX(dados!$A$1:$DH$158,MATCH($A83,dados!$A$1:$A$158,0),MATCH(G$6,dados!$A$6:$DH$6,0))</f>
        <v>0</v>
      </c>
      <c r="H83" s="5">
        <f>INDEX(dados!$A$1:$DH$158,MATCH($A83,dados!$A$1:$A$158,0),MATCH(H$6,dados!$A$6:$DH$6,0))</f>
        <v>0</v>
      </c>
      <c r="I83" s="5">
        <f>INDEX(dados!$A$1:$DH$158,MATCH($A83,dados!$A$1:$A$158,0),MATCH(I$6,dados!$A$6:$DH$6,0))</f>
        <v>0</v>
      </c>
      <c r="J83" s="5">
        <f>INDEX(dados!$A$1:$DH$158,MATCH($A83,dados!$A$1:$A$158,0),MATCH(J$6,dados!$A$6:$DH$6,0))</f>
        <v>0</v>
      </c>
      <c r="K83" s="5">
        <f>INDEX(dados!$A$1:$DH$158,MATCH($A83,dados!$A$1:$A$158,0),MATCH(K$6,dados!$A$6:$DH$6,0))</f>
        <v>0</v>
      </c>
      <c r="L83" s="5">
        <f>INDEX(dados!$A$1:$DH$158,MATCH($A83,dados!$A$1:$A$158,0),MATCH(L$6,dados!$A$6:$DH$6,0))</f>
        <v>0</v>
      </c>
      <c r="M83" s="5">
        <f>INDEX(dados!$A$1:$DH$158,MATCH($A83,dados!$A$1:$A$158,0),MATCH(M$6,dados!$A$6:$DH$6,0))</f>
        <v>0</v>
      </c>
      <c r="N83" s="28">
        <f t="shared" si="13"/>
        <v>40.950000000000003</v>
      </c>
    </row>
    <row r="84" spans="1:14" ht="15.75" hidden="1" outlineLevel="1" thickBot="1" x14ac:dyDescent="0.3">
      <c r="A84" s="29" t="s">
        <v>105</v>
      </c>
      <c r="B84" s="5">
        <f>INDEX(dados!$A$1:$DH$158,MATCH($A84,dados!$A$1:$A$158,0),MATCH(B$6,dados!$A$6:$DH$6,0))</f>
        <v>335.53</v>
      </c>
      <c r="C84" s="5">
        <f>INDEX(dados!$A$1:$DH$158,MATCH($A84,dados!$A$1:$A$158,0),MATCH(C$6,dados!$A$6:$DH$6,0))</f>
        <v>430.39</v>
      </c>
      <c r="D84" s="5">
        <f>INDEX(dados!$A$1:$DH$158,MATCH($A84,dados!$A$1:$A$158,0),MATCH(D$6,dados!$A$6:$DH$6,0))</f>
        <v>282.77</v>
      </c>
      <c r="E84" s="5">
        <f>INDEX(dados!$A$1:$DH$158,MATCH($A84,dados!$A$1:$A$158,0),MATCH(E$6,dados!$A$6:$DH$6,0))</f>
        <v>439.03</v>
      </c>
      <c r="F84" s="5">
        <f>INDEX(dados!$A$1:$DH$158,MATCH($A84,dados!$A$1:$A$158,0),MATCH(F$6,dados!$A$6:$DH$6,0))</f>
        <v>69.900000000000006</v>
      </c>
      <c r="G84" s="5">
        <f>INDEX(dados!$A$1:$DH$158,MATCH($A84,dados!$A$1:$A$158,0),MATCH(G$6,dados!$A$6:$DH$6,0))</f>
        <v>363.18</v>
      </c>
      <c r="H84" s="5">
        <f>INDEX(dados!$A$1:$DH$158,MATCH($A84,dados!$A$1:$A$158,0),MATCH(H$6,dados!$A$6:$DH$6,0))</f>
        <v>159.38999999999999</v>
      </c>
      <c r="I84" s="5">
        <f>INDEX(dados!$A$1:$DH$158,MATCH($A84,dados!$A$1:$A$158,0),MATCH(I$6,dados!$A$6:$DH$6,0))</f>
        <v>0</v>
      </c>
      <c r="J84" s="5">
        <f>INDEX(dados!$A$1:$DH$158,MATCH($A84,dados!$A$1:$A$158,0),MATCH(J$6,dados!$A$6:$DH$6,0))</f>
        <v>0</v>
      </c>
      <c r="K84" s="5">
        <f>INDEX(dados!$A$1:$DH$158,MATCH($A84,dados!$A$1:$A$158,0),MATCH(K$6,dados!$A$6:$DH$6,0))</f>
        <v>0</v>
      </c>
      <c r="L84" s="5">
        <f>INDEX(dados!$A$1:$DH$158,MATCH($A84,dados!$A$1:$A$158,0),MATCH(L$6,dados!$A$6:$DH$6,0))</f>
        <v>0</v>
      </c>
      <c r="M84" s="5">
        <f>INDEX(dados!$A$1:$DH$158,MATCH($A84,dados!$A$1:$A$158,0),MATCH(M$6,dados!$A$6:$DH$6,0))</f>
        <v>0</v>
      </c>
      <c r="N84" s="28">
        <f t="shared" si="13"/>
        <v>2080.19</v>
      </c>
    </row>
    <row r="85" spans="1:14" ht="15.75" hidden="1" outlineLevel="1" thickBot="1" x14ac:dyDescent="0.3">
      <c r="A85" s="29" t="s">
        <v>106</v>
      </c>
      <c r="B85" s="5">
        <f>INDEX(dados!$A$1:$DH$158,MATCH($A85,dados!$A$1:$A$158,0),MATCH(B$6,dados!$A$6:$DH$6,0))</f>
        <v>40</v>
      </c>
      <c r="C85" s="5">
        <f>INDEX(dados!$A$1:$DH$158,MATCH($A85,dados!$A$1:$A$158,0),MATCH(C$6,dados!$A$6:$DH$6,0))</f>
        <v>0</v>
      </c>
      <c r="D85" s="5">
        <f>INDEX(dados!$A$1:$DH$158,MATCH($A85,dados!$A$1:$A$158,0),MATCH(D$6,dados!$A$6:$DH$6,0))</f>
        <v>0</v>
      </c>
      <c r="E85" s="5">
        <f>INDEX(dados!$A$1:$DH$158,MATCH($A85,dados!$A$1:$A$158,0),MATCH(E$6,dados!$A$6:$DH$6,0))</f>
        <v>0</v>
      </c>
      <c r="F85" s="5">
        <f>INDEX(dados!$A$1:$DH$158,MATCH($A85,dados!$A$1:$A$158,0),MATCH(F$6,dados!$A$6:$DH$6,0))</f>
        <v>352</v>
      </c>
      <c r="G85" s="5">
        <f>INDEX(dados!$A$1:$DH$158,MATCH($A85,dados!$A$1:$A$158,0),MATCH(G$6,dados!$A$6:$DH$6,0))</f>
        <v>0</v>
      </c>
      <c r="H85" s="5">
        <f>INDEX(dados!$A$1:$DH$158,MATCH($A85,dados!$A$1:$A$158,0),MATCH(H$6,dados!$A$6:$DH$6,0))</f>
        <v>273</v>
      </c>
      <c r="I85" s="5">
        <f>INDEX(dados!$A$1:$DH$158,MATCH($A85,dados!$A$1:$A$158,0),MATCH(I$6,dados!$A$6:$DH$6,0))</f>
        <v>0</v>
      </c>
      <c r="J85" s="5">
        <f>INDEX(dados!$A$1:$DH$158,MATCH($A85,dados!$A$1:$A$158,0),MATCH(J$6,dados!$A$6:$DH$6,0))</f>
        <v>0</v>
      </c>
      <c r="K85" s="5">
        <f>INDEX(dados!$A$1:$DH$158,MATCH($A85,dados!$A$1:$A$158,0),MATCH(K$6,dados!$A$6:$DH$6,0))</f>
        <v>0</v>
      </c>
      <c r="L85" s="5">
        <f>INDEX(dados!$A$1:$DH$158,MATCH($A85,dados!$A$1:$A$158,0),MATCH(L$6,dados!$A$6:$DH$6,0))</f>
        <v>0</v>
      </c>
      <c r="M85" s="5">
        <f>INDEX(dados!$A$1:$DH$158,MATCH($A85,dados!$A$1:$A$158,0),MATCH(M$6,dados!$A$6:$DH$6,0))</f>
        <v>0</v>
      </c>
      <c r="N85" s="28">
        <f t="shared" si="13"/>
        <v>665</v>
      </c>
    </row>
    <row r="86" spans="1:14" ht="15.75" hidden="1" outlineLevel="1" thickBot="1" x14ac:dyDescent="0.3">
      <c r="A86" s="29" t="s">
        <v>107</v>
      </c>
      <c r="B86" s="5">
        <f>INDEX(dados!$A$1:$DH$158,MATCH($A86,dados!$A$1:$A$158,0),MATCH(B$6,dados!$A$6:$DH$6,0))</f>
        <v>0</v>
      </c>
      <c r="C86" s="5">
        <f>INDEX(dados!$A$1:$DH$158,MATCH($A86,dados!$A$1:$A$158,0),MATCH(C$6,dados!$A$6:$DH$6,0))</f>
        <v>0</v>
      </c>
      <c r="D86" s="5">
        <f>INDEX(dados!$A$1:$DH$158,MATCH($A86,dados!$A$1:$A$158,0),MATCH(D$6,dados!$A$6:$DH$6,0))</f>
        <v>0</v>
      </c>
      <c r="E86" s="5">
        <f>INDEX(dados!$A$1:$DH$158,MATCH($A86,dados!$A$1:$A$158,0),MATCH(E$6,dados!$A$6:$DH$6,0))</f>
        <v>0</v>
      </c>
      <c r="F86" s="5">
        <f>INDEX(dados!$A$1:$DH$158,MATCH($A86,dados!$A$1:$A$158,0),MATCH(F$6,dados!$A$6:$DH$6,0))</f>
        <v>0</v>
      </c>
      <c r="G86" s="5">
        <f>INDEX(dados!$A$1:$DH$158,MATCH($A86,dados!$A$1:$A$158,0),MATCH(G$6,dados!$A$6:$DH$6,0))</f>
        <v>0</v>
      </c>
      <c r="H86" s="5">
        <f>INDEX(dados!$A$1:$DH$158,MATCH($A86,dados!$A$1:$A$158,0),MATCH(H$6,dados!$A$6:$DH$6,0))</f>
        <v>0</v>
      </c>
      <c r="I86" s="5">
        <f>INDEX(dados!$A$1:$DH$158,MATCH($A86,dados!$A$1:$A$158,0),MATCH(I$6,dados!$A$6:$DH$6,0))</f>
        <v>0</v>
      </c>
      <c r="J86" s="5">
        <f>INDEX(dados!$A$1:$DH$158,MATCH($A86,dados!$A$1:$A$158,0),MATCH(J$6,dados!$A$6:$DH$6,0))</f>
        <v>0</v>
      </c>
      <c r="K86" s="5">
        <f>INDEX(dados!$A$1:$DH$158,MATCH($A86,dados!$A$1:$A$158,0),MATCH(K$6,dados!$A$6:$DH$6,0))</f>
        <v>0</v>
      </c>
      <c r="L86" s="5">
        <f>INDEX(dados!$A$1:$DH$158,MATCH($A86,dados!$A$1:$A$158,0),MATCH(L$6,dados!$A$6:$DH$6,0))</f>
        <v>0</v>
      </c>
      <c r="M86" s="5">
        <f>INDEX(dados!$A$1:$DH$158,MATCH($A86,dados!$A$1:$A$158,0),MATCH(M$6,dados!$A$6:$DH$6,0))</f>
        <v>0</v>
      </c>
      <c r="N86" s="28">
        <f t="shared" si="13"/>
        <v>0</v>
      </c>
    </row>
    <row r="87" spans="1:14" ht="15.75" hidden="1" outlineLevel="1" thickBot="1" x14ac:dyDescent="0.3">
      <c r="A87" s="29" t="s">
        <v>108</v>
      </c>
      <c r="B87" s="5">
        <f>INDEX(dados!$A$1:$DH$158,MATCH($A87,dados!$A$1:$A$158,0),MATCH(B$6,dados!$A$6:$DH$6,0))</f>
        <v>0</v>
      </c>
      <c r="C87" s="5">
        <f>INDEX(dados!$A$1:$DH$158,MATCH($A87,dados!$A$1:$A$158,0),MATCH(C$6,dados!$A$6:$DH$6,0))</f>
        <v>0</v>
      </c>
      <c r="D87" s="5">
        <f>INDEX(dados!$A$1:$DH$158,MATCH($A87,dados!$A$1:$A$158,0),MATCH(D$6,dados!$A$6:$DH$6,0))</f>
        <v>0</v>
      </c>
      <c r="E87" s="5">
        <f>INDEX(dados!$A$1:$DH$158,MATCH($A87,dados!$A$1:$A$158,0),MATCH(E$6,dados!$A$6:$DH$6,0))</f>
        <v>0</v>
      </c>
      <c r="F87" s="5">
        <f>INDEX(dados!$A$1:$DH$158,MATCH($A87,dados!$A$1:$A$158,0),MATCH(F$6,dados!$A$6:$DH$6,0))</f>
        <v>0</v>
      </c>
      <c r="G87" s="5">
        <f>INDEX(dados!$A$1:$DH$158,MATCH($A87,dados!$A$1:$A$158,0),MATCH(G$6,dados!$A$6:$DH$6,0))</f>
        <v>0</v>
      </c>
      <c r="H87" s="5">
        <f>INDEX(dados!$A$1:$DH$158,MATCH($A87,dados!$A$1:$A$158,0),MATCH(H$6,dados!$A$6:$DH$6,0))</f>
        <v>0</v>
      </c>
      <c r="I87" s="5">
        <f>INDEX(dados!$A$1:$DH$158,MATCH($A87,dados!$A$1:$A$158,0),MATCH(I$6,dados!$A$6:$DH$6,0))</f>
        <v>0</v>
      </c>
      <c r="J87" s="5">
        <f>INDEX(dados!$A$1:$DH$158,MATCH($A87,dados!$A$1:$A$158,0),MATCH(J$6,dados!$A$6:$DH$6,0))</f>
        <v>0</v>
      </c>
      <c r="K87" s="5">
        <f>INDEX(dados!$A$1:$DH$158,MATCH($A87,dados!$A$1:$A$158,0),MATCH(K$6,dados!$A$6:$DH$6,0))</f>
        <v>0</v>
      </c>
      <c r="L87" s="5">
        <f>INDEX(dados!$A$1:$DH$158,MATCH($A87,dados!$A$1:$A$158,0),MATCH(L$6,dados!$A$6:$DH$6,0))</f>
        <v>0</v>
      </c>
      <c r="M87" s="5">
        <f>INDEX(dados!$A$1:$DH$158,MATCH($A87,dados!$A$1:$A$158,0),MATCH(M$6,dados!$A$6:$DH$6,0))</f>
        <v>0</v>
      </c>
      <c r="N87" s="28">
        <f t="shared" si="13"/>
        <v>0</v>
      </c>
    </row>
    <row r="88" spans="1:14" ht="15.75" hidden="1" outlineLevel="1" thickBot="1" x14ac:dyDescent="0.3">
      <c r="A88" s="30" t="s">
        <v>109</v>
      </c>
      <c r="B88" s="6">
        <f>INDEX(dados!$A$1:$DH$158,MATCH($A88,dados!$A$1:$A$158,0),MATCH(B$6,dados!$A$6:$DH$6,0))</f>
        <v>156.25</v>
      </c>
      <c r="C88" s="6">
        <f>INDEX(dados!$A$1:$DH$158,MATCH($A88,dados!$A$1:$A$158,0),MATCH(C$6,dados!$A$6:$DH$6,0))</f>
        <v>481.66</v>
      </c>
      <c r="D88" s="6">
        <f>INDEX(dados!$A$1:$DH$158,MATCH($A88,dados!$A$1:$A$158,0),MATCH(D$6,dados!$A$6:$DH$6,0))</f>
        <v>130.46</v>
      </c>
      <c r="E88" s="6">
        <f>INDEX(dados!$A$1:$DH$158,MATCH($A88,dados!$A$1:$A$158,0),MATCH(E$6,dados!$A$6:$DH$6,0))</f>
        <v>30</v>
      </c>
      <c r="F88" s="6">
        <f>INDEX(dados!$A$1:$DH$158,MATCH($A88,dados!$A$1:$A$158,0),MATCH(F$6,dados!$A$6:$DH$6,0))</f>
        <v>225.97</v>
      </c>
      <c r="G88" s="6">
        <f>INDEX(dados!$A$1:$DH$158,MATCH($A88,dados!$A$1:$A$158,0),MATCH(G$6,dados!$A$6:$DH$6,0))</f>
        <v>177.47</v>
      </c>
      <c r="H88" s="6">
        <f>INDEX(dados!$A$1:$DH$158,MATCH($A88,dados!$A$1:$A$158,0),MATCH(H$6,dados!$A$6:$DH$6,0))</f>
        <v>510.22</v>
      </c>
      <c r="I88" s="6">
        <f>INDEX(dados!$A$1:$DH$158,MATCH($A88,dados!$A$1:$A$158,0),MATCH(I$6,dados!$A$6:$DH$6,0))</f>
        <v>357.75</v>
      </c>
      <c r="J88" s="6">
        <f>INDEX(dados!$A$1:$DH$158,MATCH($A88,dados!$A$1:$A$158,0),MATCH(J$6,dados!$A$6:$DH$6,0))</f>
        <v>263.3</v>
      </c>
      <c r="K88" s="6">
        <f>INDEX(dados!$A$1:$DH$158,MATCH($A88,dados!$A$1:$A$158,0),MATCH(K$6,dados!$A$6:$DH$6,0))</f>
        <v>0</v>
      </c>
      <c r="L88" s="6">
        <f>INDEX(dados!$A$1:$DH$158,MATCH($A88,dados!$A$1:$A$158,0),MATCH(L$6,dados!$A$6:$DH$6,0))</f>
        <v>0</v>
      </c>
      <c r="M88" s="6">
        <f>INDEX(dados!$A$1:$DH$158,MATCH($A88,dados!$A$1:$A$158,0),MATCH(M$6,dados!$A$6:$DH$6,0))</f>
        <v>0</v>
      </c>
      <c r="N88" s="28">
        <f t="shared" si="13"/>
        <v>2333.0800000000004</v>
      </c>
    </row>
    <row r="89" spans="1:14" ht="15.75" collapsed="1" thickBot="1" x14ac:dyDescent="0.3">
      <c r="A89" s="8" t="s">
        <v>110</v>
      </c>
      <c r="B89" s="9">
        <f>SUBTOTAL(9,B77:B88)</f>
        <v>1015.3199999999999</v>
      </c>
      <c r="C89" s="9">
        <f t="shared" ref="C89:N89" si="14">SUBTOTAL(9,C77:C88)</f>
        <v>1122.82</v>
      </c>
      <c r="D89" s="9">
        <f t="shared" si="14"/>
        <v>676.21</v>
      </c>
      <c r="E89" s="9">
        <f t="shared" si="14"/>
        <v>588.73</v>
      </c>
      <c r="F89" s="9">
        <f t="shared" si="14"/>
        <v>935.12</v>
      </c>
      <c r="G89" s="9">
        <f t="shared" si="14"/>
        <v>551.13</v>
      </c>
      <c r="H89" s="9">
        <f t="shared" si="14"/>
        <v>1002.61</v>
      </c>
      <c r="I89" s="9">
        <f t="shared" si="14"/>
        <v>357.75</v>
      </c>
      <c r="J89" s="9">
        <f t="shared" si="14"/>
        <v>263.3</v>
      </c>
      <c r="K89" s="9">
        <f t="shared" si="14"/>
        <v>0</v>
      </c>
      <c r="L89" s="9">
        <f t="shared" si="14"/>
        <v>0</v>
      </c>
      <c r="M89" s="9">
        <f t="shared" si="14"/>
        <v>0</v>
      </c>
      <c r="N89" s="9">
        <f t="shared" si="14"/>
        <v>6512.99</v>
      </c>
    </row>
    <row r="90" spans="1:14" ht="15.75" outlineLevel="1" thickBot="1" x14ac:dyDescent="0.3">
      <c r="A90" s="17" t="s">
        <v>111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7" t="s">
        <v>112</v>
      </c>
      <c r="B91" s="7">
        <f>INDEX(dados!$A$1:$DH$158,MATCH($A91,dados!$A$1:$A$158,0),MATCH(B$6,dados!$A$6:$DH$6,0))</f>
        <v>197.65</v>
      </c>
      <c r="C91" s="7">
        <f>INDEX(dados!$A$1:$DH$158,MATCH($A91,dados!$A$1:$A$158,0),MATCH(C$6,dados!$A$6:$DH$6,0))</f>
        <v>93.2</v>
      </c>
      <c r="D91" s="7">
        <f>INDEX(dados!$A$1:$DH$158,MATCH($A91,dados!$A$1:$A$158,0),MATCH(D$6,dados!$A$6:$DH$6,0))</f>
        <v>396.87</v>
      </c>
      <c r="E91" s="7">
        <f>INDEX(dados!$A$1:$DH$158,MATCH($A91,dados!$A$1:$A$158,0),MATCH(E$6,dados!$A$6:$DH$6,0))</f>
        <v>846.3</v>
      </c>
      <c r="F91" s="7">
        <f>INDEX(dados!$A$1:$DH$158,MATCH($A91,dados!$A$1:$A$158,0),MATCH(F$6,dados!$A$6:$DH$6,0))</f>
        <v>227.37</v>
      </c>
      <c r="G91" s="7">
        <f>INDEX(dados!$A$1:$DH$158,MATCH($A91,dados!$A$1:$A$158,0),MATCH(G$6,dados!$A$6:$DH$6,0))</f>
        <v>267.31</v>
      </c>
      <c r="H91" s="7">
        <f>INDEX(dados!$A$1:$DH$158,MATCH($A91,dados!$A$1:$A$158,0),MATCH(H$6,dados!$A$6:$DH$6,0))</f>
        <v>236.39</v>
      </c>
      <c r="I91" s="7">
        <f>INDEX(dados!$A$1:$DH$158,MATCH($A91,dados!$A$1:$A$158,0),MATCH(I$6,dados!$A$6:$DH$6,0))</f>
        <v>0</v>
      </c>
      <c r="J91" s="7">
        <f>INDEX(dados!$A$1:$DH$158,MATCH($A91,dados!$A$1:$A$158,0),MATCH(J$6,dados!$A$6:$DH$6,0))</f>
        <v>0</v>
      </c>
      <c r="K91" s="7">
        <f>INDEX(dados!$A$1:$DH$158,MATCH($A91,dados!$A$1:$A$158,0),MATCH(K$6,dados!$A$6:$DH$6,0))</f>
        <v>0</v>
      </c>
      <c r="L91" s="7">
        <f>INDEX(dados!$A$1:$DH$158,MATCH($A91,dados!$A$1:$A$158,0),MATCH(L$6,dados!$A$6:$DH$6,0))</f>
        <v>0</v>
      </c>
      <c r="M91" s="7">
        <f>INDEX(dados!$A$1:$DH$158,MATCH($A91,dados!$A$1:$A$158,0),MATCH(M$6,dados!$A$6:$DH$6,0))</f>
        <v>0</v>
      </c>
      <c r="N91" s="28">
        <f>SUM(B91:M91)</f>
        <v>2265.0899999999997</v>
      </c>
    </row>
    <row r="92" spans="1:14" outlineLevel="1" x14ac:dyDescent="0.25">
      <c r="A92" s="29" t="s">
        <v>113</v>
      </c>
      <c r="B92" s="5">
        <f>INDEX(dados!$A$1:$DH$158,MATCH($A92,dados!$A$1:$A$158,0),MATCH(B$6,dados!$A$6:$DH$6,0))</f>
        <v>126</v>
      </c>
      <c r="C92" s="5">
        <f>INDEX(dados!$A$1:$DH$158,MATCH($A92,dados!$A$1:$A$158,0),MATCH(C$6,dados!$A$6:$DH$6,0))</f>
        <v>142</v>
      </c>
      <c r="D92" s="5">
        <f>INDEX(dados!$A$1:$DH$158,MATCH($A92,dados!$A$1:$A$158,0),MATCH(D$6,dados!$A$6:$DH$6,0))</f>
        <v>231.58</v>
      </c>
      <c r="E92" s="5">
        <f>INDEX(dados!$A$1:$DH$158,MATCH($A92,dados!$A$1:$A$158,0),MATCH(E$6,dados!$A$6:$DH$6,0))</f>
        <v>30</v>
      </c>
      <c r="F92" s="5">
        <f>INDEX(dados!$A$1:$DH$158,MATCH($A92,dados!$A$1:$A$158,0),MATCH(F$6,dados!$A$6:$DH$6,0))</f>
        <v>50</v>
      </c>
      <c r="G92" s="5">
        <f>INDEX(dados!$A$1:$DH$158,MATCH($A92,dados!$A$1:$A$158,0),MATCH(G$6,dados!$A$6:$DH$6,0))</f>
        <v>11.96</v>
      </c>
      <c r="H92" s="5">
        <f>INDEX(dados!$A$1:$DH$158,MATCH($A92,dados!$A$1:$A$158,0),MATCH(H$6,dados!$A$6:$DH$6,0))</f>
        <v>2300</v>
      </c>
      <c r="I92" s="5">
        <f>INDEX(dados!$A$1:$DH$158,MATCH($A92,dados!$A$1:$A$158,0),MATCH(I$6,dados!$A$6:$DH$6,0))</f>
        <v>0</v>
      </c>
      <c r="J92" s="5">
        <f>INDEX(dados!$A$1:$DH$158,MATCH($A92,dados!$A$1:$A$158,0),MATCH(J$6,dados!$A$6:$DH$6,0))</f>
        <v>0</v>
      </c>
      <c r="K92" s="5">
        <f>INDEX(dados!$A$1:$DH$158,MATCH($A92,dados!$A$1:$A$158,0),MATCH(K$6,dados!$A$6:$DH$6,0))</f>
        <v>0</v>
      </c>
      <c r="L92" s="5">
        <f>INDEX(dados!$A$1:$DH$158,MATCH($A92,dados!$A$1:$A$158,0),MATCH(L$6,dados!$A$6:$DH$6,0))</f>
        <v>0</v>
      </c>
      <c r="M92" s="5">
        <f>INDEX(dados!$A$1:$DH$158,MATCH($A92,dados!$A$1:$A$158,0),MATCH(M$6,dados!$A$6:$DH$6,0))</f>
        <v>0</v>
      </c>
      <c r="N92" s="28">
        <f>SUM(B92:M92)</f>
        <v>2891.54</v>
      </c>
    </row>
    <row r="93" spans="1:14" outlineLevel="1" x14ac:dyDescent="0.25">
      <c r="A93" s="30" t="s">
        <v>114</v>
      </c>
      <c r="B93" s="6">
        <f>INDEX(dados!$A$1:$DH$158,MATCH($A93,dados!$A$1:$A$158,0),MATCH(B$6,dados!$A$6:$DH$6,0))</f>
        <v>1156.21</v>
      </c>
      <c r="C93" s="6">
        <f>INDEX(dados!$A$1:$DH$158,MATCH($A93,dados!$A$1:$A$158,0),MATCH(C$6,dados!$A$6:$DH$6,0))</f>
        <v>110.24</v>
      </c>
      <c r="D93" s="6">
        <f>INDEX(dados!$A$1:$DH$158,MATCH($A93,dados!$A$1:$A$158,0),MATCH(D$6,dados!$A$6:$DH$6,0))</f>
        <v>495.82</v>
      </c>
      <c r="E93" s="6">
        <f>INDEX(dados!$A$1:$DH$158,MATCH($A93,dados!$A$1:$A$158,0),MATCH(E$6,dados!$A$6:$DH$6,0))</f>
        <v>68.790000000000006</v>
      </c>
      <c r="F93" s="6">
        <f>INDEX(dados!$A$1:$DH$158,MATCH($A93,dados!$A$1:$A$158,0),MATCH(F$6,dados!$A$6:$DH$6,0))</f>
        <v>219.58</v>
      </c>
      <c r="G93" s="6">
        <f>INDEX(dados!$A$1:$DH$158,MATCH($A93,dados!$A$1:$A$158,0),MATCH(G$6,dados!$A$6:$DH$6,0))</f>
        <v>47.99</v>
      </c>
      <c r="H93" s="6">
        <f>INDEX(dados!$A$1:$DH$158,MATCH($A93,dados!$A$1:$A$158,0),MATCH(H$6,dados!$A$6:$DH$6,0))</f>
        <v>47.99</v>
      </c>
      <c r="I93" s="6">
        <f>INDEX(dados!$A$1:$DH$158,MATCH($A93,dados!$A$1:$A$158,0),MATCH(I$6,dados!$A$6:$DH$6,0))</f>
        <v>0</v>
      </c>
      <c r="J93" s="6">
        <f>INDEX(dados!$A$1:$DH$158,MATCH($A93,dados!$A$1:$A$158,0),MATCH(J$6,dados!$A$6:$DH$6,0))</f>
        <v>0</v>
      </c>
      <c r="K93" s="6">
        <f>INDEX(dados!$A$1:$DH$158,MATCH($A93,dados!$A$1:$A$158,0),MATCH(K$6,dados!$A$6:$DH$6,0))</f>
        <v>0</v>
      </c>
      <c r="L93" s="6">
        <f>INDEX(dados!$A$1:$DH$158,MATCH($A93,dados!$A$1:$A$158,0),MATCH(L$6,dados!$A$6:$DH$6,0))</f>
        <v>0</v>
      </c>
      <c r="M93" s="6">
        <f>INDEX(dados!$A$1:$DH$158,MATCH($A93,dados!$A$1:$A$158,0),MATCH(M$6,dados!$A$6:$DH$6,0))</f>
        <v>0</v>
      </c>
      <c r="N93" s="28">
        <f>SUM(B93:M93)</f>
        <v>2146.6199999999994</v>
      </c>
    </row>
    <row r="94" spans="1:14" ht="15.75" outlineLevel="1" thickBot="1" x14ac:dyDescent="0.3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/>
    </row>
    <row r="95" spans="1:14" ht="15.75" thickBot="1" x14ac:dyDescent="0.3">
      <c r="A95" s="8" t="s">
        <v>115</v>
      </c>
      <c r="B95" s="9">
        <f>SUBTOTAL(9,B91:B93)</f>
        <v>1479.8600000000001</v>
      </c>
      <c r="C95" s="9">
        <f t="shared" ref="C95:N95" si="15">SUBTOTAL(9,C91:C93)</f>
        <v>345.44</v>
      </c>
      <c r="D95" s="9">
        <f t="shared" si="15"/>
        <v>1124.27</v>
      </c>
      <c r="E95" s="9">
        <f t="shared" si="15"/>
        <v>945.08999999999992</v>
      </c>
      <c r="F95" s="9">
        <f t="shared" si="15"/>
        <v>496.95000000000005</v>
      </c>
      <c r="G95" s="9">
        <f t="shared" si="15"/>
        <v>327.26</v>
      </c>
      <c r="H95" s="9">
        <f t="shared" si="15"/>
        <v>2584.3799999999997</v>
      </c>
      <c r="I95" s="9">
        <f t="shared" si="15"/>
        <v>0</v>
      </c>
      <c r="J95" s="9">
        <f t="shared" si="15"/>
        <v>0</v>
      </c>
      <c r="K95" s="9">
        <f t="shared" si="15"/>
        <v>0</v>
      </c>
      <c r="L95" s="9">
        <f t="shared" si="15"/>
        <v>0</v>
      </c>
      <c r="M95" s="9">
        <f t="shared" si="15"/>
        <v>0</v>
      </c>
      <c r="N95" s="9">
        <f t="shared" si="15"/>
        <v>7303.2499999999982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7" t="s">
        <v>117</v>
      </c>
      <c r="B97" s="7">
        <f>INDEX(dados!$A$1:$DH$158,MATCH($A97,dados!$A$1:$A$158,0),MATCH(B$6,dados!$A$6:$DH$6,0))</f>
        <v>80.540000000000006</v>
      </c>
      <c r="C97" s="7">
        <f>INDEX(dados!$A$1:$DH$158,MATCH($A97,dados!$A$1:$A$158,0),MATCH(C$6,dados!$A$6:$DH$6,0))</f>
        <v>80.540000000000006</v>
      </c>
      <c r="D97" s="7">
        <f>INDEX(dados!$A$1:$DH$158,MATCH($A97,dados!$A$1:$A$158,0),MATCH(D$6,dados!$A$6:$DH$6,0))</f>
        <v>88.29</v>
      </c>
      <c r="E97" s="7">
        <f>INDEX(dados!$A$1:$DH$158,MATCH($A97,dados!$A$1:$A$158,0),MATCH(E$6,dados!$A$6:$DH$6,0))</f>
        <v>28.9</v>
      </c>
      <c r="F97" s="7">
        <f>INDEX(dados!$A$1:$DH$158,MATCH($A97,dados!$A$1:$A$158,0),MATCH(F$6,dados!$A$6:$DH$6,0))</f>
        <v>88.3</v>
      </c>
      <c r="G97" s="7">
        <f>INDEX(dados!$A$1:$DH$158,MATCH($A97,dados!$A$1:$A$158,0),MATCH(G$6,dados!$A$6:$DH$6,0))</f>
        <v>49.88</v>
      </c>
      <c r="H97" s="7">
        <f>INDEX(dados!$A$1:$DH$158,MATCH($A97,dados!$A$1:$A$158,0),MATCH(H$6,dados!$A$6:$DH$6,0))</f>
        <v>44.76</v>
      </c>
      <c r="I97" s="7">
        <f>INDEX(dados!$A$1:$DH$158,MATCH($A97,dados!$A$1:$A$158,0),MATCH(I$6,dados!$A$6:$DH$6,0))</f>
        <v>50</v>
      </c>
      <c r="J97" s="7">
        <f>INDEX(dados!$A$1:$DH$158,MATCH($A97,dados!$A$1:$A$158,0),MATCH(J$6,dados!$A$6:$DH$6,0))</f>
        <v>0</v>
      </c>
      <c r="K97" s="7">
        <f>INDEX(dados!$A$1:$DH$158,MATCH($A97,dados!$A$1:$A$158,0),MATCH(K$6,dados!$A$6:$DH$6,0))</f>
        <v>0</v>
      </c>
      <c r="L97" s="7">
        <f>INDEX(dados!$A$1:$DH$158,MATCH($A97,dados!$A$1:$A$158,0),MATCH(L$6,dados!$A$6:$DH$6,0))</f>
        <v>0</v>
      </c>
      <c r="M97" s="7">
        <f>INDEX(dados!$A$1:$DH$158,MATCH($A97,dados!$A$1:$A$158,0),MATCH(M$6,dados!$A$6:$DH$6,0))</f>
        <v>0</v>
      </c>
      <c r="N97" s="28">
        <f t="shared" ref="N97:N108" si="16">SUM(B97:M97)</f>
        <v>511.21</v>
      </c>
    </row>
    <row r="98" spans="1:14" ht="15.75" hidden="1" outlineLevel="1" thickBot="1" x14ac:dyDescent="0.3">
      <c r="A98" s="29" t="s">
        <v>118</v>
      </c>
      <c r="B98" s="5">
        <f>INDEX(dados!$A$1:$DH$158,MATCH($A98,dados!$A$1:$A$158,0),MATCH(B$6,dados!$A$6:$DH$6,0))</f>
        <v>0</v>
      </c>
      <c r="C98" s="5">
        <f>INDEX(dados!$A$1:$DH$158,MATCH($A98,dados!$A$1:$A$158,0),MATCH(C$6,dados!$A$6:$DH$6,0))</f>
        <v>23.99</v>
      </c>
      <c r="D98" s="5">
        <f>INDEX(dados!$A$1:$DH$158,MATCH($A98,dados!$A$1:$A$158,0),MATCH(D$6,dados!$A$6:$DH$6,0))</f>
        <v>0</v>
      </c>
      <c r="E98" s="5">
        <f>INDEX(dados!$A$1:$DH$158,MATCH($A98,dados!$A$1:$A$158,0),MATCH(E$6,dados!$A$6:$DH$6,0))</f>
        <v>0</v>
      </c>
      <c r="F98" s="5">
        <f>INDEX(dados!$A$1:$DH$158,MATCH($A98,dados!$A$1:$A$158,0),MATCH(F$6,dados!$A$6:$DH$6,0))</f>
        <v>0</v>
      </c>
      <c r="G98" s="5">
        <f>INDEX(dados!$A$1:$DH$158,MATCH($A98,dados!$A$1:$A$158,0),MATCH(G$6,dados!$A$6:$DH$6,0))</f>
        <v>0</v>
      </c>
      <c r="H98" s="5">
        <f>INDEX(dados!$A$1:$DH$158,MATCH($A98,dados!$A$1:$A$158,0),MATCH(H$6,dados!$A$6:$DH$6,0))</f>
        <v>69.95</v>
      </c>
      <c r="I98" s="5">
        <f>INDEX(dados!$A$1:$DH$158,MATCH($A98,dados!$A$1:$A$158,0),MATCH(I$6,dados!$A$6:$DH$6,0))</f>
        <v>69.95</v>
      </c>
      <c r="J98" s="5">
        <f>INDEX(dados!$A$1:$DH$158,MATCH($A98,dados!$A$1:$A$158,0),MATCH(J$6,dados!$A$6:$DH$6,0))</f>
        <v>0</v>
      </c>
      <c r="K98" s="5">
        <f>INDEX(dados!$A$1:$DH$158,MATCH($A98,dados!$A$1:$A$158,0),MATCH(K$6,dados!$A$6:$DH$6,0))</f>
        <v>0</v>
      </c>
      <c r="L98" s="5">
        <f>INDEX(dados!$A$1:$DH$158,MATCH($A98,dados!$A$1:$A$158,0),MATCH(L$6,dados!$A$6:$DH$6,0))</f>
        <v>0</v>
      </c>
      <c r="M98" s="5">
        <f>INDEX(dados!$A$1:$DH$158,MATCH($A98,dados!$A$1:$A$158,0),MATCH(M$6,dados!$A$6:$DH$6,0))</f>
        <v>0</v>
      </c>
      <c r="N98" s="28">
        <f t="shared" si="16"/>
        <v>163.89</v>
      </c>
    </row>
    <row r="99" spans="1:14" ht="15.75" hidden="1" outlineLevel="1" thickBot="1" x14ac:dyDescent="0.3">
      <c r="A99" s="29" t="s">
        <v>119</v>
      </c>
      <c r="B99" s="5">
        <f>INDEX(dados!$A$1:$DH$158,MATCH($A99,dados!$A$1:$A$158,0),MATCH(B$6,dados!$A$6:$DH$6,0))</f>
        <v>119.08</v>
      </c>
      <c r="C99" s="5">
        <f>INDEX(dados!$A$1:$DH$158,MATCH($A99,dados!$A$1:$A$158,0),MATCH(C$6,dados!$A$6:$DH$6,0))</f>
        <v>138.33000000000001</v>
      </c>
      <c r="D99" s="5">
        <f>INDEX(dados!$A$1:$DH$158,MATCH($A99,dados!$A$1:$A$158,0),MATCH(D$6,dados!$A$6:$DH$6,0))</f>
        <v>114.5</v>
      </c>
      <c r="E99" s="5">
        <f>INDEX(dados!$A$1:$DH$158,MATCH($A99,dados!$A$1:$A$158,0),MATCH(E$6,dados!$A$6:$DH$6,0))</f>
        <v>104.43</v>
      </c>
      <c r="F99" s="5">
        <f>INDEX(dados!$A$1:$DH$158,MATCH($A99,dados!$A$1:$A$158,0),MATCH(F$6,dados!$A$6:$DH$6,0))</f>
        <v>105.02</v>
      </c>
      <c r="G99" s="5">
        <f>INDEX(dados!$A$1:$DH$158,MATCH($A99,dados!$A$1:$A$158,0),MATCH(G$6,dados!$A$6:$DH$6,0))</f>
        <v>107.86</v>
      </c>
      <c r="H99" s="5">
        <f>INDEX(dados!$A$1:$DH$158,MATCH($A99,dados!$A$1:$A$158,0),MATCH(H$6,dados!$A$6:$DH$6,0))</f>
        <v>117.47</v>
      </c>
      <c r="I99" s="5">
        <f>INDEX(dados!$A$1:$DH$158,MATCH($A99,dados!$A$1:$A$158,0),MATCH(I$6,dados!$A$6:$DH$6,0))</f>
        <v>100</v>
      </c>
      <c r="J99" s="5">
        <f>INDEX(dados!$A$1:$DH$158,MATCH($A99,dados!$A$1:$A$158,0),MATCH(J$6,dados!$A$6:$DH$6,0))</f>
        <v>0</v>
      </c>
      <c r="K99" s="5">
        <f>INDEX(dados!$A$1:$DH$158,MATCH($A99,dados!$A$1:$A$158,0),MATCH(K$6,dados!$A$6:$DH$6,0))</f>
        <v>0</v>
      </c>
      <c r="L99" s="5">
        <f>INDEX(dados!$A$1:$DH$158,MATCH($A99,dados!$A$1:$A$158,0),MATCH(L$6,dados!$A$6:$DH$6,0))</f>
        <v>0</v>
      </c>
      <c r="M99" s="5">
        <f>INDEX(dados!$A$1:$DH$158,MATCH($A99,dados!$A$1:$A$158,0),MATCH(M$6,dados!$A$6:$DH$6,0))</f>
        <v>0</v>
      </c>
      <c r="N99" s="28">
        <f t="shared" si="16"/>
        <v>906.69</v>
      </c>
    </row>
    <row r="100" spans="1:14" ht="15.75" hidden="1" outlineLevel="1" thickBot="1" x14ac:dyDescent="0.3">
      <c r="A100" s="29" t="s">
        <v>120</v>
      </c>
      <c r="B100" s="5">
        <f>INDEX(dados!$A$1:$DH$158,MATCH($A100,dados!$A$1:$A$158,0),MATCH(B$6,dados!$A$6:$DH$6,0))</f>
        <v>0</v>
      </c>
      <c r="C100" s="5">
        <f>INDEX(dados!$A$1:$DH$158,MATCH($A100,dados!$A$1:$A$158,0),MATCH(C$6,dados!$A$6:$DH$6,0))</f>
        <v>0</v>
      </c>
      <c r="D100" s="5">
        <f>INDEX(dados!$A$1:$DH$158,MATCH($A100,dados!$A$1:$A$158,0),MATCH(D$6,dados!$A$6:$DH$6,0))</f>
        <v>0</v>
      </c>
      <c r="E100" s="5">
        <f>INDEX(dados!$A$1:$DH$158,MATCH($A100,dados!$A$1:$A$158,0),MATCH(E$6,dados!$A$6:$DH$6,0))</f>
        <v>0</v>
      </c>
      <c r="F100" s="5">
        <f>INDEX(dados!$A$1:$DH$158,MATCH($A100,dados!$A$1:$A$158,0),MATCH(F$6,dados!$A$6:$DH$6,0))</f>
        <v>0</v>
      </c>
      <c r="G100" s="5">
        <f>INDEX(dados!$A$1:$DH$158,MATCH($A100,dados!$A$1:$A$158,0),MATCH(G$6,dados!$A$6:$DH$6,0))</f>
        <v>0</v>
      </c>
      <c r="H100" s="5">
        <f>INDEX(dados!$A$1:$DH$158,MATCH($A100,dados!$A$1:$A$158,0),MATCH(H$6,dados!$A$6:$DH$6,0))</f>
        <v>0</v>
      </c>
      <c r="I100" s="5">
        <f>INDEX(dados!$A$1:$DH$158,MATCH($A100,dados!$A$1:$A$158,0),MATCH(I$6,dados!$A$6:$DH$6,0))</f>
        <v>0</v>
      </c>
      <c r="J100" s="5">
        <f>INDEX(dados!$A$1:$DH$158,MATCH($A100,dados!$A$1:$A$158,0),MATCH(J$6,dados!$A$6:$DH$6,0))</f>
        <v>0</v>
      </c>
      <c r="K100" s="5">
        <f>INDEX(dados!$A$1:$DH$158,MATCH($A100,dados!$A$1:$A$158,0),MATCH(K$6,dados!$A$6:$DH$6,0))</f>
        <v>0</v>
      </c>
      <c r="L100" s="5">
        <f>INDEX(dados!$A$1:$DH$158,MATCH($A100,dados!$A$1:$A$158,0),MATCH(L$6,dados!$A$6:$DH$6,0))</f>
        <v>0</v>
      </c>
      <c r="M100" s="5">
        <f>INDEX(dados!$A$1:$DH$158,MATCH($A100,dados!$A$1:$A$158,0),MATCH(M$6,dados!$A$6:$DH$6,0))</f>
        <v>0</v>
      </c>
      <c r="N100" s="28">
        <f t="shared" si="16"/>
        <v>0</v>
      </c>
    </row>
    <row r="101" spans="1:14" ht="15.75" hidden="1" outlineLevel="1" thickBot="1" x14ac:dyDescent="0.3">
      <c r="A101" s="29" t="s">
        <v>121</v>
      </c>
      <c r="B101" s="5">
        <f>INDEX(dados!$A$1:$DH$158,MATCH($A101,dados!$A$1:$A$158,0),MATCH(B$6,dados!$A$6:$DH$6,0))</f>
        <v>60</v>
      </c>
      <c r="C101" s="5">
        <f>INDEX(dados!$A$1:$DH$158,MATCH($A101,dados!$A$1:$A$158,0),MATCH(C$6,dados!$A$6:$DH$6,0))</f>
        <v>0</v>
      </c>
      <c r="D101" s="5">
        <f>INDEX(dados!$A$1:$DH$158,MATCH($A101,dados!$A$1:$A$158,0),MATCH(D$6,dados!$A$6:$DH$6,0))</f>
        <v>0</v>
      </c>
      <c r="E101" s="5">
        <f>INDEX(dados!$A$1:$DH$158,MATCH($A101,dados!$A$1:$A$158,0),MATCH(E$6,dados!$A$6:$DH$6,0))</f>
        <v>110</v>
      </c>
      <c r="F101" s="5">
        <f>INDEX(dados!$A$1:$DH$158,MATCH($A101,dados!$A$1:$A$158,0),MATCH(F$6,dados!$A$6:$DH$6,0))</f>
        <v>0</v>
      </c>
      <c r="G101" s="5">
        <f>INDEX(dados!$A$1:$DH$158,MATCH($A101,dados!$A$1:$A$158,0),MATCH(G$6,dados!$A$6:$DH$6,0))</f>
        <v>0</v>
      </c>
      <c r="H101" s="5">
        <f>INDEX(dados!$A$1:$DH$158,MATCH($A101,dados!$A$1:$A$158,0),MATCH(H$6,dados!$A$6:$DH$6,0))</f>
        <v>55</v>
      </c>
      <c r="I101" s="5">
        <f>INDEX(dados!$A$1:$DH$158,MATCH($A101,dados!$A$1:$A$158,0),MATCH(I$6,dados!$A$6:$DH$6,0))</f>
        <v>0</v>
      </c>
      <c r="J101" s="5">
        <f>INDEX(dados!$A$1:$DH$158,MATCH($A101,dados!$A$1:$A$158,0),MATCH(J$6,dados!$A$6:$DH$6,0))</f>
        <v>0</v>
      </c>
      <c r="K101" s="5">
        <f>INDEX(dados!$A$1:$DH$158,MATCH($A101,dados!$A$1:$A$158,0),MATCH(K$6,dados!$A$6:$DH$6,0))</f>
        <v>0</v>
      </c>
      <c r="L101" s="5">
        <f>INDEX(dados!$A$1:$DH$158,MATCH($A101,dados!$A$1:$A$158,0),MATCH(L$6,dados!$A$6:$DH$6,0))</f>
        <v>0</v>
      </c>
      <c r="M101" s="5">
        <f>INDEX(dados!$A$1:$DH$158,MATCH($A101,dados!$A$1:$A$158,0),MATCH(M$6,dados!$A$6:$DH$6,0))</f>
        <v>0</v>
      </c>
      <c r="N101" s="28">
        <f t="shared" si="16"/>
        <v>225</v>
      </c>
    </row>
    <row r="102" spans="1:14" ht="15.75" hidden="1" outlineLevel="1" thickBot="1" x14ac:dyDescent="0.3">
      <c r="A102" s="29" t="s">
        <v>122</v>
      </c>
      <c r="B102" s="5">
        <f>INDEX(dados!$A$1:$DH$158,MATCH($A102,dados!$A$1:$A$158,0),MATCH(B$6,dados!$A$6:$DH$6,0))</f>
        <v>52.47</v>
      </c>
      <c r="C102" s="5">
        <f>INDEX(dados!$A$1:$DH$158,MATCH($A102,dados!$A$1:$A$158,0),MATCH(C$6,dados!$A$6:$DH$6,0))</f>
        <v>152.06</v>
      </c>
      <c r="D102" s="5">
        <f>INDEX(dados!$A$1:$DH$158,MATCH($A102,dados!$A$1:$A$158,0),MATCH(D$6,dados!$A$6:$DH$6,0))</f>
        <v>79.900000000000006</v>
      </c>
      <c r="E102" s="5">
        <f>INDEX(dados!$A$1:$DH$158,MATCH($A102,dados!$A$1:$A$158,0),MATCH(E$6,dados!$A$6:$DH$6,0))</f>
        <v>79.900000000000006</v>
      </c>
      <c r="F102" s="5">
        <f>INDEX(dados!$A$1:$DH$158,MATCH($A102,dados!$A$1:$A$158,0),MATCH(F$6,dados!$A$6:$DH$6,0))</f>
        <v>79.900000000000006</v>
      </c>
      <c r="G102" s="5">
        <f>INDEX(dados!$A$1:$DH$158,MATCH($A102,dados!$A$1:$A$158,0),MATCH(G$6,dados!$A$6:$DH$6,0))</f>
        <v>80.91</v>
      </c>
      <c r="H102" s="5">
        <f>INDEX(dados!$A$1:$DH$158,MATCH($A102,dados!$A$1:$A$158,0),MATCH(H$6,dados!$A$6:$DH$6,0))</f>
        <v>79.900000000000006</v>
      </c>
      <c r="I102" s="5">
        <f>INDEX(dados!$A$1:$DH$158,MATCH($A102,dados!$A$1:$A$158,0),MATCH(I$6,dados!$A$6:$DH$6,0))</f>
        <v>100</v>
      </c>
      <c r="J102" s="5">
        <f>INDEX(dados!$A$1:$DH$158,MATCH($A102,dados!$A$1:$A$158,0),MATCH(J$6,dados!$A$6:$DH$6,0))</f>
        <v>0</v>
      </c>
      <c r="K102" s="5">
        <f>INDEX(dados!$A$1:$DH$158,MATCH($A102,dados!$A$1:$A$158,0),MATCH(K$6,dados!$A$6:$DH$6,0))</f>
        <v>0</v>
      </c>
      <c r="L102" s="5">
        <f>INDEX(dados!$A$1:$DH$158,MATCH($A102,dados!$A$1:$A$158,0),MATCH(L$6,dados!$A$6:$DH$6,0))</f>
        <v>0</v>
      </c>
      <c r="M102" s="5">
        <f>INDEX(dados!$A$1:$DH$158,MATCH($A102,dados!$A$1:$A$158,0),MATCH(M$6,dados!$A$6:$DH$6,0))</f>
        <v>0</v>
      </c>
      <c r="N102" s="28">
        <f t="shared" si="16"/>
        <v>705.04</v>
      </c>
    </row>
    <row r="103" spans="1:14" ht="15.75" hidden="1" outlineLevel="1" thickBot="1" x14ac:dyDescent="0.3">
      <c r="A103" s="29" t="s">
        <v>123</v>
      </c>
      <c r="B103" s="5">
        <f>INDEX(dados!$A$1:$DH$158,MATCH($A103,dados!$A$1:$A$158,0),MATCH(B$6,dados!$A$6:$DH$6,0))</f>
        <v>0</v>
      </c>
      <c r="C103" s="5">
        <f>INDEX(dados!$A$1:$DH$158,MATCH($A103,dados!$A$1:$A$158,0),MATCH(C$6,dados!$A$6:$DH$6,0))</f>
        <v>0</v>
      </c>
      <c r="D103" s="5">
        <f>INDEX(dados!$A$1:$DH$158,MATCH($A103,dados!$A$1:$A$158,0),MATCH(D$6,dados!$A$6:$DH$6,0))</f>
        <v>0</v>
      </c>
      <c r="E103" s="5">
        <f>INDEX(dados!$A$1:$DH$158,MATCH($A103,dados!$A$1:$A$158,0),MATCH(E$6,dados!$A$6:$DH$6,0))</f>
        <v>0</v>
      </c>
      <c r="F103" s="5">
        <f>INDEX(dados!$A$1:$DH$158,MATCH($A103,dados!$A$1:$A$158,0),MATCH(F$6,dados!$A$6:$DH$6,0))</f>
        <v>0</v>
      </c>
      <c r="G103" s="5">
        <f>INDEX(dados!$A$1:$DH$158,MATCH($A103,dados!$A$1:$A$158,0),MATCH(G$6,dados!$A$6:$DH$6,0))</f>
        <v>0</v>
      </c>
      <c r="H103" s="5">
        <f>INDEX(dados!$A$1:$DH$158,MATCH($A103,dados!$A$1:$A$158,0),MATCH(H$6,dados!$A$6:$DH$6,0))</f>
        <v>0</v>
      </c>
      <c r="I103" s="5">
        <f>INDEX(dados!$A$1:$DH$158,MATCH($A103,dados!$A$1:$A$158,0),MATCH(I$6,dados!$A$6:$DH$6,0))</f>
        <v>0</v>
      </c>
      <c r="J103" s="5">
        <f>INDEX(dados!$A$1:$DH$158,MATCH($A103,dados!$A$1:$A$158,0),MATCH(J$6,dados!$A$6:$DH$6,0))</f>
        <v>0</v>
      </c>
      <c r="K103" s="5">
        <f>INDEX(dados!$A$1:$DH$158,MATCH($A103,dados!$A$1:$A$158,0),MATCH(K$6,dados!$A$6:$DH$6,0))</f>
        <v>0</v>
      </c>
      <c r="L103" s="5">
        <f>INDEX(dados!$A$1:$DH$158,MATCH($A103,dados!$A$1:$A$158,0),MATCH(L$6,dados!$A$6:$DH$6,0))</f>
        <v>0</v>
      </c>
      <c r="M103" s="5">
        <f>INDEX(dados!$A$1:$DH$158,MATCH($A103,dados!$A$1:$A$158,0),MATCH(M$6,dados!$A$6:$DH$6,0))</f>
        <v>0</v>
      </c>
      <c r="N103" s="28">
        <f t="shared" si="16"/>
        <v>0</v>
      </c>
    </row>
    <row r="104" spans="1:14" ht="15.75" hidden="1" outlineLevel="1" thickBot="1" x14ac:dyDescent="0.3">
      <c r="A104" s="29" t="s">
        <v>124</v>
      </c>
      <c r="B104" s="5">
        <f>INDEX(dados!$A$1:$DH$158,MATCH($A104,dados!$A$1:$A$158,0),MATCH(B$6,dados!$A$6:$DH$6,0))</f>
        <v>293.83999999999997</v>
      </c>
      <c r="C104" s="5">
        <f>INDEX(dados!$A$1:$DH$158,MATCH($A104,dados!$A$1:$A$158,0),MATCH(C$6,dados!$A$6:$DH$6,0))</f>
        <v>224.93</v>
      </c>
      <c r="D104" s="5">
        <f>INDEX(dados!$A$1:$DH$158,MATCH($A104,dados!$A$1:$A$158,0),MATCH(D$6,dados!$A$6:$DH$6,0))</f>
        <v>211.22</v>
      </c>
      <c r="E104" s="5">
        <f>INDEX(dados!$A$1:$DH$158,MATCH($A104,dados!$A$1:$A$158,0),MATCH(E$6,dados!$A$6:$DH$6,0))</f>
        <v>167.4</v>
      </c>
      <c r="F104" s="5">
        <f>INDEX(dados!$A$1:$DH$158,MATCH($A104,dados!$A$1:$A$158,0),MATCH(F$6,dados!$A$6:$DH$6,0))</f>
        <v>234.32</v>
      </c>
      <c r="G104" s="5">
        <f>INDEX(dados!$A$1:$DH$158,MATCH($A104,dados!$A$1:$A$158,0),MATCH(G$6,dados!$A$6:$DH$6,0))</f>
        <v>185.88</v>
      </c>
      <c r="H104" s="5">
        <f>INDEX(dados!$A$1:$DH$158,MATCH($A104,dados!$A$1:$A$158,0),MATCH(H$6,dados!$A$6:$DH$6,0))</f>
        <v>156.93</v>
      </c>
      <c r="I104" s="5">
        <f>INDEX(dados!$A$1:$DH$158,MATCH($A104,dados!$A$1:$A$158,0),MATCH(I$6,dados!$A$6:$DH$6,0))</f>
        <v>193.61</v>
      </c>
      <c r="J104" s="5">
        <f>INDEX(dados!$A$1:$DH$158,MATCH($A104,dados!$A$1:$A$158,0),MATCH(J$6,dados!$A$6:$DH$6,0))</f>
        <v>0</v>
      </c>
      <c r="K104" s="5">
        <f>INDEX(dados!$A$1:$DH$158,MATCH($A104,dados!$A$1:$A$158,0),MATCH(K$6,dados!$A$6:$DH$6,0))</f>
        <v>0</v>
      </c>
      <c r="L104" s="5">
        <f>INDEX(dados!$A$1:$DH$158,MATCH($A104,dados!$A$1:$A$158,0),MATCH(L$6,dados!$A$6:$DH$6,0))</f>
        <v>0</v>
      </c>
      <c r="M104" s="5">
        <f>INDEX(dados!$A$1:$DH$158,MATCH($A104,dados!$A$1:$A$158,0),MATCH(M$6,dados!$A$6:$DH$6,0))</f>
        <v>0</v>
      </c>
      <c r="N104" s="28">
        <f t="shared" si="16"/>
        <v>1668.13</v>
      </c>
    </row>
    <row r="105" spans="1:14" ht="15.75" hidden="1" outlineLevel="1" thickBot="1" x14ac:dyDescent="0.3">
      <c r="A105" s="29" t="s">
        <v>125</v>
      </c>
      <c r="B105" s="5">
        <f>INDEX(dados!$A$1:$DH$158,MATCH($A105,dados!$A$1:$A$158,0),MATCH(B$6,dados!$A$6:$DH$6,0))</f>
        <v>0</v>
      </c>
      <c r="C105" s="5">
        <f>INDEX(dados!$A$1:$DH$158,MATCH($A105,dados!$A$1:$A$158,0),MATCH(C$6,dados!$A$6:$DH$6,0))</f>
        <v>0</v>
      </c>
      <c r="D105" s="5">
        <f>INDEX(dados!$A$1:$DH$158,MATCH($A105,dados!$A$1:$A$158,0),MATCH(D$6,dados!$A$6:$DH$6,0))</f>
        <v>0</v>
      </c>
      <c r="E105" s="5">
        <f>INDEX(dados!$A$1:$DH$158,MATCH($A105,dados!$A$1:$A$158,0),MATCH(E$6,dados!$A$6:$DH$6,0))</f>
        <v>0</v>
      </c>
      <c r="F105" s="5">
        <f>INDEX(dados!$A$1:$DH$158,MATCH($A105,dados!$A$1:$A$158,0),MATCH(F$6,dados!$A$6:$DH$6,0))</f>
        <v>0</v>
      </c>
      <c r="G105" s="5">
        <f>INDEX(dados!$A$1:$DH$158,MATCH($A105,dados!$A$1:$A$158,0),MATCH(G$6,dados!$A$6:$DH$6,0))</f>
        <v>0</v>
      </c>
      <c r="H105" s="5">
        <f>INDEX(dados!$A$1:$DH$158,MATCH($A105,dados!$A$1:$A$158,0),MATCH(H$6,dados!$A$6:$DH$6,0))</f>
        <v>0</v>
      </c>
      <c r="I105" s="5">
        <f>INDEX(dados!$A$1:$DH$158,MATCH($A105,dados!$A$1:$A$158,0),MATCH(I$6,dados!$A$6:$DH$6,0))</f>
        <v>0</v>
      </c>
      <c r="J105" s="5">
        <f>INDEX(dados!$A$1:$DH$158,MATCH($A105,dados!$A$1:$A$158,0),MATCH(J$6,dados!$A$6:$DH$6,0))</f>
        <v>0</v>
      </c>
      <c r="K105" s="5">
        <f>INDEX(dados!$A$1:$DH$158,MATCH($A105,dados!$A$1:$A$158,0),MATCH(K$6,dados!$A$6:$DH$6,0))</f>
        <v>0</v>
      </c>
      <c r="L105" s="5">
        <f>INDEX(dados!$A$1:$DH$158,MATCH($A105,dados!$A$1:$A$158,0),MATCH(L$6,dados!$A$6:$DH$6,0))</f>
        <v>0</v>
      </c>
      <c r="M105" s="5">
        <f>INDEX(dados!$A$1:$DH$158,MATCH($A105,dados!$A$1:$A$158,0),MATCH(M$6,dados!$A$6:$DH$6,0))</f>
        <v>0</v>
      </c>
      <c r="N105" s="28">
        <f t="shared" si="16"/>
        <v>0</v>
      </c>
    </row>
    <row r="106" spans="1:14" ht="15.75" hidden="1" outlineLevel="1" thickBot="1" x14ac:dyDescent="0.3">
      <c r="A106" s="29" t="s">
        <v>126</v>
      </c>
      <c r="B106" s="5">
        <f>INDEX(dados!$A$1:$DH$158,MATCH($A106,dados!$A$1:$A$158,0),MATCH(B$6,dados!$A$6:$DH$6,0))</f>
        <v>204.33</v>
      </c>
      <c r="C106" s="5">
        <f>INDEX(dados!$A$1:$DH$158,MATCH($A106,dados!$A$1:$A$158,0),MATCH(C$6,dados!$A$6:$DH$6,0))</f>
        <v>103.35</v>
      </c>
      <c r="D106" s="5">
        <f>INDEX(dados!$A$1:$DH$158,MATCH($A106,dados!$A$1:$A$158,0),MATCH(D$6,dados!$A$6:$DH$6,0))</f>
        <v>0</v>
      </c>
      <c r="E106" s="5">
        <f>INDEX(dados!$A$1:$DH$158,MATCH($A106,dados!$A$1:$A$158,0),MATCH(E$6,dados!$A$6:$DH$6,0))</f>
        <v>4.9000000000000004</v>
      </c>
      <c r="F106" s="5">
        <f>INDEX(dados!$A$1:$DH$158,MATCH($A106,dados!$A$1:$A$158,0),MATCH(F$6,dados!$A$6:$DH$6,0))</f>
        <v>0</v>
      </c>
      <c r="G106" s="5">
        <f>INDEX(dados!$A$1:$DH$158,MATCH($A106,dados!$A$1:$A$158,0),MATCH(G$6,dados!$A$6:$DH$6,0))</f>
        <v>12</v>
      </c>
      <c r="H106" s="5">
        <f>INDEX(dados!$A$1:$DH$158,MATCH($A106,dados!$A$1:$A$158,0),MATCH(H$6,dados!$A$6:$DH$6,0))</f>
        <v>0</v>
      </c>
      <c r="I106" s="5">
        <f>INDEX(dados!$A$1:$DH$158,MATCH($A106,dados!$A$1:$A$158,0),MATCH(I$6,dados!$A$6:$DH$6,0))</f>
        <v>0</v>
      </c>
      <c r="J106" s="5">
        <f>INDEX(dados!$A$1:$DH$158,MATCH($A106,dados!$A$1:$A$158,0),MATCH(J$6,dados!$A$6:$DH$6,0))</f>
        <v>0</v>
      </c>
      <c r="K106" s="5">
        <f>INDEX(dados!$A$1:$DH$158,MATCH($A106,dados!$A$1:$A$158,0),MATCH(K$6,dados!$A$6:$DH$6,0))</f>
        <v>0</v>
      </c>
      <c r="L106" s="5">
        <f>INDEX(dados!$A$1:$DH$158,MATCH($A106,dados!$A$1:$A$158,0),MATCH(L$6,dados!$A$6:$DH$6,0))</f>
        <v>0</v>
      </c>
      <c r="M106" s="5">
        <f>INDEX(dados!$A$1:$DH$158,MATCH($A106,dados!$A$1:$A$158,0),MATCH(M$6,dados!$A$6:$DH$6,0))</f>
        <v>0</v>
      </c>
      <c r="N106" s="28">
        <f t="shared" si="16"/>
        <v>324.58</v>
      </c>
    </row>
    <row r="107" spans="1:14" ht="15.75" hidden="1" outlineLevel="1" thickBot="1" x14ac:dyDescent="0.3">
      <c r="A107" s="29" t="s">
        <v>127</v>
      </c>
      <c r="B107" s="5">
        <f>INDEX(dados!$A$1:$DH$158,MATCH($A107,dados!$A$1:$A$158,0),MATCH(B$6,dados!$A$6:$DH$6,0))</f>
        <v>42.9</v>
      </c>
      <c r="C107" s="5">
        <f>INDEX(dados!$A$1:$DH$158,MATCH($A107,dados!$A$1:$A$158,0),MATCH(C$6,dados!$A$6:$DH$6,0))</f>
        <v>42.9</v>
      </c>
      <c r="D107" s="5">
        <f>INDEX(dados!$A$1:$DH$158,MATCH($A107,dados!$A$1:$A$158,0),MATCH(D$6,dados!$A$6:$DH$6,0))</f>
        <v>42.9</v>
      </c>
      <c r="E107" s="5">
        <f>INDEX(dados!$A$1:$DH$158,MATCH($A107,dados!$A$1:$A$158,0),MATCH(E$6,dados!$A$6:$DH$6,0))</f>
        <v>43.77</v>
      </c>
      <c r="F107" s="5">
        <f>INDEX(dados!$A$1:$DH$158,MATCH($A107,dados!$A$1:$A$158,0),MATCH(F$6,dados!$A$6:$DH$6,0))</f>
        <v>40.04</v>
      </c>
      <c r="G107" s="5">
        <f>INDEX(dados!$A$1:$DH$158,MATCH($A107,dados!$A$1:$A$158,0),MATCH(G$6,dados!$A$6:$DH$6,0))</f>
        <v>42.9</v>
      </c>
      <c r="H107" s="5">
        <f>INDEX(dados!$A$1:$DH$158,MATCH($A107,dados!$A$1:$A$158,0),MATCH(H$6,dados!$A$6:$DH$6,0))</f>
        <v>42.9</v>
      </c>
      <c r="I107" s="5">
        <f>INDEX(dados!$A$1:$DH$158,MATCH($A107,dados!$A$1:$A$158,0),MATCH(I$6,dados!$A$6:$DH$6,0))</f>
        <v>100</v>
      </c>
      <c r="J107" s="5">
        <f>INDEX(dados!$A$1:$DH$158,MATCH($A107,dados!$A$1:$A$158,0),MATCH(J$6,dados!$A$6:$DH$6,0))</f>
        <v>0</v>
      </c>
      <c r="K107" s="5">
        <f>INDEX(dados!$A$1:$DH$158,MATCH($A107,dados!$A$1:$A$158,0),MATCH(K$6,dados!$A$6:$DH$6,0))</f>
        <v>0</v>
      </c>
      <c r="L107" s="5">
        <f>INDEX(dados!$A$1:$DH$158,MATCH($A107,dados!$A$1:$A$158,0),MATCH(L$6,dados!$A$6:$DH$6,0))</f>
        <v>0</v>
      </c>
      <c r="M107" s="5">
        <f>INDEX(dados!$A$1:$DH$158,MATCH($A107,dados!$A$1:$A$158,0),MATCH(M$6,dados!$A$6:$DH$6,0))</f>
        <v>0</v>
      </c>
      <c r="N107" s="28">
        <f t="shared" si="16"/>
        <v>398.31</v>
      </c>
    </row>
    <row r="108" spans="1:14" ht="15.75" hidden="1" outlineLevel="1" thickBot="1" x14ac:dyDescent="0.3">
      <c r="A108" s="30" t="s">
        <v>128</v>
      </c>
      <c r="B108" s="6">
        <f>INDEX(dados!$A$1:$DH$158,MATCH($A108,dados!$A$1:$A$158,0),MATCH(B$6,dados!$A$6:$DH$6,0))</f>
        <v>112.9</v>
      </c>
      <c r="C108" s="6">
        <f>INDEX(dados!$A$1:$DH$158,MATCH($A108,dados!$A$1:$A$158,0),MATCH(C$6,dados!$A$6:$DH$6,0))</f>
        <v>56.45</v>
      </c>
      <c r="D108" s="6">
        <f>INDEX(dados!$A$1:$DH$158,MATCH($A108,dados!$A$1:$A$158,0),MATCH(D$6,dados!$A$6:$DH$6,0))</f>
        <v>159.9</v>
      </c>
      <c r="E108" s="6">
        <f>INDEX(dados!$A$1:$DH$158,MATCH($A108,dados!$A$1:$A$158,0),MATCH(E$6,dados!$A$6:$DH$6,0))</f>
        <v>169.9</v>
      </c>
      <c r="F108" s="6">
        <f>INDEX(dados!$A$1:$DH$158,MATCH($A108,dados!$A$1:$A$158,0),MATCH(F$6,dados!$A$6:$DH$6,0))</f>
        <v>169.9</v>
      </c>
      <c r="G108" s="6">
        <f>INDEX(dados!$A$1:$DH$158,MATCH($A108,dados!$A$1:$A$158,0),MATCH(G$6,dados!$A$6:$DH$6,0))</f>
        <v>190.9</v>
      </c>
      <c r="H108" s="6">
        <f>INDEX(dados!$A$1:$DH$158,MATCH($A108,dados!$A$1:$A$158,0),MATCH(H$6,dados!$A$6:$DH$6,0))</f>
        <v>70.900000000000006</v>
      </c>
      <c r="I108" s="6">
        <f>INDEX(dados!$A$1:$DH$158,MATCH($A108,dados!$A$1:$A$158,0),MATCH(I$6,dados!$A$6:$DH$6,0))</f>
        <v>0</v>
      </c>
      <c r="J108" s="6">
        <f>INDEX(dados!$A$1:$DH$158,MATCH($A108,dados!$A$1:$A$158,0),MATCH(J$6,dados!$A$6:$DH$6,0))</f>
        <v>0</v>
      </c>
      <c r="K108" s="6">
        <f>INDEX(dados!$A$1:$DH$158,MATCH($A108,dados!$A$1:$A$158,0),MATCH(K$6,dados!$A$6:$DH$6,0))</f>
        <v>0</v>
      </c>
      <c r="L108" s="6">
        <f>INDEX(dados!$A$1:$DH$158,MATCH($A108,dados!$A$1:$A$158,0),MATCH(L$6,dados!$A$6:$DH$6,0))</f>
        <v>0</v>
      </c>
      <c r="M108" s="6">
        <f>INDEX(dados!$A$1:$DH$158,MATCH($A108,dados!$A$1:$A$158,0),MATCH(M$6,dados!$A$6:$DH$6,0))</f>
        <v>0</v>
      </c>
      <c r="N108" s="28">
        <f t="shared" si="16"/>
        <v>930.84999999999991</v>
      </c>
    </row>
    <row r="109" spans="1:14" ht="15.75" collapsed="1" thickBot="1" x14ac:dyDescent="0.3">
      <c r="A109" s="8" t="s">
        <v>129</v>
      </c>
      <c r="B109" s="9">
        <f>SUBTOTAL(9,B97:B108)</f>
        <v>966.06000000000006</v>
      </c>
      <c r="C109" s="9">
        <f t="shared" ref="C109:N109" si="17">SUBTOTAL(9,C97:C108)</f>
        <v>822.55000000000007</v>
      </c>
      <c r="D109" s="9">
        <f t="shared" si="17"/>
        <v>696.71</v>
      </c>
      <c r="E109" s="9">
        <f t="shared" si="17"/>
        <v>709.19999999999993</v>
      </c>
      <c r="F109" s="9">
        <f t="shared" si="17"/>
        <v>717.48</v>
      </c>
      <c r="G109" s="9">
        <f t="shared" si="17"/>
        <v>670.32999999999993</v>
      </c>
      <c r="H109" s="9">
        <f t="shared" si="17"/>
        <v>637.80999999999995</v>
      </c>
      <c r="I109" s="9">
        <f t="shared" si="17"/>
        <v>613.55999999999995</v>
      </c>
      <c r="J109" s="9">
        <f t="shared" si="17"/>
        <v>0</v>
      </c>
      <c r="K109" s="9">
        <f t="shared" si="17"/>
        <v>0</v>
      </c>
      <c r="L109" s="9">
        <f t="shared" si="17"/>
        <v>0</v>
      </c>
      <c r="M109" s="9">
        <f t="shared" si="17"/>
        <v>0</v>
      </c>
      <c r="N109" s="9">
        <f t="shared" si="17"/>
        <v>5833.7000000000007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7" t="s">
        <v>131</v>
      </c>
      <c r="B111" s="7">
        <f>INDEX(dados!$A$1:$DH$158,MATCH($A111,dados!$A$1:$A$158,0),MATCH(B$6,dados!$A$6:$DH$6,0))</f>
        <v>70.08</v>
      </c>
      <c r="C111" s="7">
        <f>INDEX(dados!$A$1:$DH$158,MATCH($A111,dados!$A$1:$A$158,0),MATCH(C$6,dados!$A$6:$DH$6,0))</f>
        <v>0</v>
      </c>
      <c r="D111" s="7">
        <f>INDEX(dados!$A$1:$DH$158,MATCH($A111,dados!$A$1:$A$158,0),MATCH(D$6,dados!$A$6:$DH$6,0))</f>
        <v>124.34</v>
      </c>
      <c r="E111" s="7">
        <f>INDEX(dados!$A$1:$DH$158,MATCH($A111,dados!$A$1:$A$158,0),MATCH(E$6,dados!$A$6:$DH$6,0))</f>
        <v>0</v>
      </c>
      <c r="F111" s="7">
        <f>INDEX(dados!$A$1:$DH$158,MATCH($A111,dados!$A$1:$A$158,0),MATCH(F$6,dados!$A$6:$DH$6,0))</f>
        <v>0</v>
      </c>
      <c r="G111" s="7">
        <f>INDEX(dados!$A$1:$DH$158,MATCH($A111,dados!$A$1:$A$158,0),MATCH(G$6,dados!$A$6:$DH$6,0))</f>
        <v>0</v>
      </c>
      <c r="H111" s="7">
        <f>INDEX(dados!$A$1:$DH$158,MATCH($A111,dados!$A$1:$A$158,0),MATCH(H$6,dados!$A$6:$DH$6,0))</f>
        <v>0</v>
      </c>
      <c r="I111" s="7">
        <f>INDEX(dados!$A$1:$DH$158,MATCH($A111,dados!$A$1:$A$158,0),MATCH(I$6,dados!$A$6:$DH$6,0))</f>
        <v>0</v>
      </c>
      <c r="J111" s="7">
        <f>INDEX(dados!$A$1:$DH$158,MATCH($A111,dados!$A$1:$A$158,0),MATCH(J$6,dados!$A$6:$DH$6,0))</f>
        <v>0</v>
      </c>
      <c r="K111" s="7">
        <f>INDEX(dados!$A$1:$DH$158,MATCH($A111,dados!$A$1:$A$158,0),MATCH(K$6,dados!$A$6:$DH$6,0))</f>
        <v>0</v>
      </c>
      <c r="L111" s="7">
        <f>INDEX(dados!$A$1:$DH$158,MATCH($A111,dados!$A$1:$A$158,0),MATCH(L$6,dados!$A$6:$DH$6,0))</f>
        <v>0</v>
      </c>
      <c r="M111" s="7">
        <f>INDEX(dados!$A$1:$DH$158,MATCH($A111,dados!$A$1:$A$158,0),MATCH(M$6,dados!$A$6:$DH$6,0))</f>
        <v>0</v>
      </c>
      <c r="N111" s="28">
        <f>SUM(B111:M111)</f>
        <v>194.42000000000002</v>
      </c>
    </row>
    <row r="112" spans="1:14" ht="15.75" hidden="1" outlineLevel="1" thickBot="1" x14ac:dyDescent="0.3">
      <c r="A112" s="29" t="s">
        <v>132</v>
      </c>
      <c r="B112" s="5">
        <f>INDEX(dados!$A$1:$DH$158,MATCH($A112,dados!$A$1:$A$158,0),MATCH(B$6,dados!$A$6:$DH$6,0))</f>
        <v>0</v>
      </c>
      <c r="C112" s="5">
        <f>INDEX(dados!$A$1:$DH$158,MATCH($A112,dados!$A$1:$A$158,0),MATCH(C$6,dados!$A$6:$DH$6,0))</f>
        <v>0</v>
      </c>
      <c r="D112" s="5">
        <f>INDEX(dados!$A$1:$DH$158,MATCH($A112,dados!$A$1:$A$158,0),MATCH(D$6,dados!$A$6:$DH$6,0))</f>
        <v>105.6</v>
      </c>
      <c r="E112" s="5">
        <f>INDEX(dados!$A$1:$DH$158,MATCH($A112,dados!$A$1:$A$158,0),MATCH(E$6,dados!$A$6:$DH$6,0))</f>
        <v>0</v>
      </c>
      <c r="F112" s="5">
        <f>INDEX(dados!$A$1:$DH$158,MATCH($A112,dados!$A$1:$A$158,0),MATCH(F$6,dados!$A$6:$DH$6,0))</f>
        <v>100.8</v>
      </c>
      <c r="G112" s="5">
        <f>INDEX(dados!$A$1:$DH$158,MATCH($A112,dados!$A$1:$A$158,0),MATCH(G$6,dados!$A$6:$DH$6,0))</f>
        <v>105.6</v>
      </c>
      <c r="H112" s="5">
        <f>INDEX(dados!$A$1:$DH$158,MATCH($A112,dados!$A$1:$A$158,0),MATCH(H$6,dados!$A$6:$DH$6,0))</f>
        <v>0</v>
      </c>
      <c r="I112" s="5">
        <f>INDEX(dados!$A$1:$DH$158,MATCH($A112,dados!$A$1:$A$158,0),MATCH(I$6,dados!$A$6:$DH$6,0))</f>
        <v>0</v>
      </c>
      <c r="J112" s="5">
        <f>INDEX(dados!$A$1:$DH$158,MATCH($A112,dados!$A$1:$A$158,0),MATCH(J$6,dados!$A$6:$DH$6,0))</f>
        <v>0</v>
      </c>
      <c r="K112" s="5">
        <f>INDEX(dados!$A$1:$DH$158,MATCH($A112,dados!$A$1:$A$158,0),MATCH(K$6,dados!$A$6:$DH$6,0))</f>
        <v>0</v>
      </c>
      <c r="L112" s="5">
        <f>INDEX(dados!$A$1:$DH$158,MATCH($A112,dados!$A$1:$A$158,0),MATCH(L$6,dados!$A$6:$DH$6,0))</f>
        <v>0</v>
      </c>
      <c r="M112" s="5">
        <f>INDEX(dados!$A$1:$DH$158,MATCH($A112,dados!$A$1:$A$158,0),MATCH(M$6,dados!$A$6:$DH$6,0))</f>
        <v>0</v>
      </c>
      <c r="N112" s="28">
        <f>SUM(B112:M112)</f>
        <v>312</v>
      </c>
    </row>
    <row r="113" spans="1:14" ht="15.75" hidden="1" outlineLevel="1" thickBot="1" x14ac:dyDescent="0.3">
      <c r="A113" s="29" t="s">
        <v>133</v>
      </c>
      <c r="B113" s="5">
        <f>INDEX(dados!$A$1:$DH$158,MATCH($A113,dados!$A$1:$A$158,0),MATCH(B$6,dados!$A$6:$DH$6,0))</f>
        <v>180.35</v>
      </c>
      <c r="C113" s="5">
        <f>INDEX(dados!$A$1:$DH$158,MATCH($A113,dados!$A$1:$A$158,0),MATCH(C$6,dados!$A$6:$DH$6,0))</f>
        <v>0</v>
      </c>
      <c r="D113" s="5">
        <f>INDEX(dados!$A$1:$DH$158,MATCH($A113,dados!$A$1:$A$158,0),MATCH(D$6,dados!$A$6:$DH$6,0))</f>
        <v>334</v>
      </c>
      <c r="E113" s="5">
        <f>INDEX(dados!$A$1:$DH$158,MATCH($A113,dados!$A$1:$A$158,0),MATCH(E$6,dados!$A$6:$DH$6,0))</f>
        <v>0</v>
      </c>
      <c r="F113" s="5">
        <f>INDEX(dados!$A$1:$DH$158,MATCH($A113,dados!$A$1:$A$158,0),MATCH(F$6,dados!$A$6:$DH$6,0))</f>
        <v>177.01</v>
      </c>
      <c r="G113" s="5">
        <f>INDEX(dados!$A$1:$DH$158,MATCH($A113,dados!$A$1:$A$158,0),MATCH(G$6,dados!$A$6:$DH$6,0))</f>
        <v>169</v>
      </c>
      <c r="H113" s="5">
        <f>INDEX(dados!$A$1:$DH$158,MATCH($A113,dados!$A$1:$A$158,0),MATCH(H$6,dados!$A$6:$DH$6,0))</f>
        <v>494.97</v>
      </c>
      <c r="I113" s="5">
        <f>INDEX(dados!$A$1:$DH$158,MATCH($A113,dados!$A$1:$A$158,0),MATCH(I$6,dados!$A$6:$DH$6,0))</f>
        <v>0</v>
      </c>
      <c r="J113" s="5">
        <f>INDEX(dados!$A$1:$DH$158,MATCH($A113,dados!$A$1:$A$158,0),MATCH(J$6,dados!$A$6:$DH$6,0))</f>
        <v>0</v>
      </c>
      <c r="K113" s="5">
        <f>INDEX(dados!$A$1:$DH$158,MATCH($A113,dados!$A$1:$A$158,0),MATCH(K$6,dados!$A$6:$DH$6,0))</f>
        <v>0</v>
      </c>
      <c r="L113" s="5">
        <f>INDEX(dados!$A$1:$DH$158,MATCH($A113,dados!$A$1:$A$158,0),MATCH(L$6,dados!$A$6:$DH$6,0))</f>
        <v>0</v>
      </c>
      <c r="M113" s="5">
        <f>INDEX(dados!$A$1:$DH$158,MATCH($A113,dados!$A$1:$A$158,0),MATCH(M$6,dados!$A$6:$DH$6,0))</f>
        <v>0</v>
      </c>
      <c r="N113" s="28">
        <f>SUM(B113:M113)</f>
        <v>1355.33</v>
      </c>
    </row>
    <row r="114" spans="1:14" ht="15.75" hidden="1" outlineLevel="1" thickBot="1" x14ac:dyDescent="0.3">
      <c r="A114" s="30" t="s">
        <v>134</v>
      </c>
      <c r="B114" s="6">
        <f>INDEX(dados!$A$1:$DH$158,MATCH($A114,dados!$A$1:$A$158,0),MATCH(B$6,dados!$A$6:$DH$6,0))</f>
        <v>0</v>
      </c>
      <c r="C114" s="6">
        <f>INDEX(dados!$A$1:$DH$158,MATCH($A114,dados!$A$1:$A$158,0),MATCH(C$6,dados!$A$6:$DH$6,0))</f>
        <v>45.45</v>
      </c>
      <c r="D114" s="6">
        <f>INDEX(dados!$A$1:$DH$158,MATCH($A114,dados!$A$1:$A$158,0),MATCH(D$6,dados!$A$6:$DH$6,0))</f>
        <v>45</v>
      </c>
      <c r="E114" s="6">
        <f>INDEX(dados!$A$1:$DH$158,MATCH($A114,dados!$A$1:$A$158,0),MATCH(E$6,dados!$A$6:$DH$6,0))</f>
        <v>45</v>
      </c>
      <c r="F114" s="6">
        <f>INDEX(dados!$A$1:$DH$158,MATCH($A114,dados!$A$1:$A$158,0),MATCH(F$6,dados!$A$6:$DH$6,0))</f>
        <v>45</v>
      </c>
      <c r="G114" s="6">
        <f>INDEX(dados!$A$1:$DH$158,MATCH($A114,dados!$A$1:$A$158,0),MATCH(G$6,dados!$A$6:$DH$6,0))</f>
        <v>45</v>
      </c>
      <c r="H114" s="6">
        <f>INDEX(dados!$A$1:$DH$158,MATCH($A114,dados!$A$1:$A$158,0),MATCH(H$6,dados!$A$6:$DH$6,0))</f>
        <v>45</v>
      </c>
      <c r="I114" s="6">
        <f>INDEX(dados!$A$1:$DH$158,MATCH($A114,dados!$A$1:$A$158,0),MATCH(I$6,dados!$A$6:$DH$6,0))</f>
        <v>45</v>
      </c>
      <c r="J114" s="6">
        <f>INDEX(dados!$A$1:$DH$158,MATCH($A114,dados!$A$1:$A$158,0),MATCH(J$6,dados!$A$6:$DH$6,0))</f>
        <v>0</v>
      </c>
      <c r="K114" s="6">
        <f>INDEX(dados!$A$1:$DH$158,MATCH($A114,dados!$A$1:$A$158,0),MATCH(K$6,dados!$A$6:$DH$6,0))</f>
        <v>0</v>
      </c>
      <c r="L114" s="6">
        <f>INDEX(dados!$A$1:$DH$158,MATCH($A114,dados!$A$1:$A$158,0),MATCH(L$6,dados!$A$6:$DH$6,0))</f>
        <v>0</v>
      </c>
      <c r="M114" s="6">
        <f>INDEX(dados!$A$1:$DH$158,MATCH($A114,dados!$A$1:$A$158,0),MATCH(M$6,dados!$A$6:$DH$6,0))</f>
        <v>0</v>
      </c>
      <c r="N114" s="28">
        <f>SUM(B114:M114)</f>
        <v>315.45</v>
      </c>
    </row>
    <row r="115" spans="1:14" ht="15.75" collapsed="1" thickBot="1" x14ac:dyDescent="0.3">
      <c r="A115" s="8" t="s">
        <v>135</v>
      </c>
      <c r="B115" s="9">
        <f>SUBTOTAL(9,B111:B114)</f>
        <v>250.43</v>
      </c>
      <c r="C115" s="9">
        <f t="shared" ref="C115:N115" si="18">SUBTOTAL(9,C111:C114)</f>
        <v>45.45</v>
      </c>
      <c r="D115" s="9">
        <f t="shared" si="18"/>
        <v>608.94000000000005</v>
      </c>
      <c r="E115" s="9">
        <f t="shared" si="18"/>
        <v>45</v>
      </c>
      <c r="F115" s="9">
        <f t="shared" si="18"/>
        <v>322.81</v>
      </c>
      <c r="G115" s="9">
        <f t="shared" si="18"/>
        <v>319.60000000000002</v>
      </c>
      <c r="H115" s="9">
        <f t="shared" si="18"/>
        <v>539.97</v>
      </c>
      <c r="I115" s="9">
        <f t="shared" si="18"/>
        <v>45</v>
      </c>
      <c r="J115" s="9">
        <f t="shared" si="18"/>
        <v>0</v>
      </c>
      <c r="K115" s="9">
        <f t="shared" si="18"/>
        <v>0</v>
      </c>
      <c r="L115" s="9">
        <f t="shared" si="18"/>
        <v>0</v>
      </c>
      <c r="M115" s="9">
        <f t="shared" si="18"/>
        <v>0</v>
      </c>
      <c r="N115" s="9">
        <f t="shared" si="18"/>
        <v>2177.1999999999998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7" t="s">
        <v>137</v>
      </c>
      <c r="B117" s="7">
        <f>INDEX(dados!$A$1:$DH$158,MATCH($A117,dados!$A$1:$A$158,0),MATCH(B$6,dados!$A$6:$DH$6,0))</f>
        <v>0</v>
      </c>
      <c r="C117" s="7">
        <f>INDEX(dados!$A$1:$DH$158,MATCH($A117,dados!$A$1:$A$158,0),MATCH(C$6,dados!$A$6:$DH$6,0))</f>
        <v>0</v>
      </c>
      <c r="D117" s="7">
        <f>INDEX(dados!$A$1:$DH$158,MATCH($A117,dados!$A$1:$A$158,0),MATCH(D$6,dados!$A$6:$DH$6,0))</f>
        <v>0</v>
      </c>
      <c r="E117" s="7">
        <f>INDEX(dados!$A$1:$DH$158,MATCH($A117,dados!$A$1:$A$158,0),MATCH(E$6,dados!$A$6:$DH$6,0))</f>
        <v>0</v>
      </c>
      <c r="F117" s="7">
        <f>INDEX(dados!$A$1:$DH$158,MATCH($A117,dados!$A$1:$A$158,0),MATCH(F$6,dados!$A$6:$DH$6,0))</f>
        <v>0</v>
      </c>
      <c r="G117" s="7">
        <f>INDEX(dados!$A$1:$DH$158,MATCH($A117,dados!$A$1:$A$158,0),MATCH(G$6,dados!$A$6:$DH$6,0))</f>
        <v>0</v>
      </c>
      <c r="H117" s="7">
        <f>INDEX(dados!$A$1:$DH$158,MATCH($A117,dados!$A$1:$A$158,0),MATCH(H$6,dados!$A$6:$DH$6,0))</f>
        <v>0</v>
      </c>
      <c r="I117" s="7">
        <f>INDEX(dados!$A$1:$DH$158,MATCH($A117,dados!$A$1:$A$158,0),MATCH(I$6,dados!$A$6:$DH$6,0))</f>
        <v>0</v>
      </c>
      <c r="J117" s="7">
        <f>INDEX(dados!$A$1:$DH$158,MATCH($A117,dados!$A$1:$A$158,0),MATCH(J$6,dados!$A$6:$DH$6,0))</f>
        <v>0</v>
      </c>
      <c r="K117" s="7">
        <f>INDEX(dados!$A$1:$DH$158,MATCH($A117,dados!$A$1:$A$158,0),MATCH(K$6,dados!$A$6:$DH$6,0))</f>
        <v>0</v>
      </c>
      <c r="L117" s="7">
        <f>INDEX(dados!$A$1:$DH$158,MATCH($A117,dados!$A$1:$A$158,0),MATCH(L$6,dados!$A$6:$DH$6,0))</f>
        <v>0</v>
      </c>
      <c r="M117" s="7">
        <f>INDEX(dados!$A$1:$DH$158,MATCH($A117,dados!$A$1:$A$158,0),MATCH(M$6,dados!$A$6:$DH$6,0))</f>
        <v>0</v>
      </c>
      <c r="N117" s="28">
        <f>SUM(B117:M117)</f>
        <v>0</v>
      </c>
    </row>
    <row r="118" spans="1:14" ht="15.75" hidden="1" outlineLevel="1" thickBot="1" x14ac:dyDescent="0.3">
      <c r="A118" s="29" t="s">
        <v>138</v>
      </c>
      <c r="B118" s="5">
        <f>INDEX(dados!$A$1:$DH$158,MATCH($A118,dados!$A$1:$A$158,0),MATCH(B$6,dados!$A$6:$DH$6,0))</f>
        <v>39</v>
      </c>
      <c r="C118" s="5">
        <f>INDEX(dados!$A$1:$DH$158,MATCH($A118,dados!$A$1:$A$158,0),MATCH(C$6,dados!$A$6:$DH$6,0))</f>
        <v>0</v>
      </c>
      <c r="D118" s="5">
        <f>INDEX(dados!$A$1:$DH$158,MATCH($A118,dados!$A$1:$A$158,0),MATCH(D$6,dados!$A$6:$DH$6,0))</f>
        <v>0</v>
      </c>
      <c r="E118" s="5">
        <f>INDEX(dados!$A$1:$DH$158,MATCH($A118,dados!$A$1:$A$158,0),MATCH(E$6,dados!$A$6:$DH$6,0))</f>
        <v>0</v>
      </c>
      <c r="F118" s="5">
        <f>INDEX(dados!$A$1:$DH$158,MATCH($A118,dados!$A$1:$A$158,0),MATCH(F$6,dados!$A$6:$DH$6,0))</f>
        <v>50</v>
      </c>
      <c r="G118" s="5">
        <f>INDEX(dados!$A$1:$DH$158,MATCH($A118,dados!$A$1:$A$158,0),MATCH(G$6,dados!$A$6:$DH$6,0))</f>
        <v>0</v>
      </c>
      <c r="H118" s="5">
        <f>INDEX(dados!$A$1:$DH$158,MATCH($A118,dados!$A$1:$A$158,0),MATCH(H$6,dados!$A$6:$DH$6,0))</f>
        <v>0</v>
      </c>
      <c r="I118" s="5">
        <f>INDEX(dados!$A$1:$DH$158,MATCH($A118,dados!$A$1:$A$158,0),MATCH(I$6,dados!$A$6:$DH$6,0))</f>
        <v>0</v>
      </c>
      <c r="J118" s="5">
        <f>INDEX(dados!$A$1:$DH$158,MATCH($A118,dados!$A$1:$A$158,0),MATCH(J$6,dados!$A$6:$DH$6,0))</f>
        <v>0</v>
      </c>
      <c r="K118" s="5">
        <f>INDEX(dados!$A$1:$DH$158,MATCH($A118,dados!$A$1:$A$158,0),MATCH(K$6,dados!$A$6:$DH$6,0))</f>
        <v>0</v>
      </c>
      <c r="L118" s="5">
        <f>INDEX(dados!$A$1:$DH$158,MATCH($A118,dados!$A$1:$A$158,0),MATCH(L$6,dados!$A$6:$DH$6,0))</f>
        <v>0</v>
      </c>
      <c r="M118" s="5">
        <f>INDEX(dados!$A$1:$DH$158,MATCH($A118,dados!$A$1:$A$158,0),MATCH(M$6,dados!$A$6:$DH$6,0))</f>
        <v>0</v>
      </c>
      <c r="N118" s="28">
        <f t="shared" ref="N118:N123" si="19">SUM(B118:M118)</f>
        <v>89</v>
      </c>
    </row>
    <row r="119" spans="1:14" ht="15.75" hidden="1" outlineLevel="1" thickBot="1" x14ac:dyDescent="0.3">
      <c r="A119" s="29" t="s">
        <v>139</v>
      </c>
      <c r="B119" s="5">
        <f>INDEX(dados!$A$1:$DH$158,MATCH($A119,dados!$A$1:$A$158,0),MATCH(B$6,dados!$A$6:$DH$6,0))</f>
        <v>0</v>
      </c>
      <c r="C119" s="5">
        <f>INDEX(dados!$A$1:$DH$158,MATCH($A119,dados!$A$1:$A$158,0),MATCH(C$6,dados!$A$6:$DH$6,0))</f>
        <v>0</v>
      </c>
      <c r="D119" s="5">
        <f>INDEX(dados!$A$1:$DH$158,MATCH($A119,dados!$A$1:$A$158,0),MATCH(D$6,dados!$A$6:$DH$6,0))</f>
        <v>0</v>
      </c>
      <c r="E119" s="5">
        <f>INDEX(dados!$A$1:$DH$158,MATCH($A119,dados!$A$1:$A$158,0),MATCH(E$6,dados!$A$6:$DH$6,0))</f>
        <v>0</v>
      </c>
      <c r="F119" s="5">
        <f>INDEX(dados!$A$1:$DH$158,MATCH($A119,dados!$A$1:$A$158,0),MATCH(F$6,dados!$A$6:$DH$6,0))</f>
        <v>0</v>
      </c>
      <c r="G119" s="5">
        <f>INDEX(dados!$A$1:$DH$158,MATCH($A119,dados!$A$1:$A$158,0),MATCH(G$6,dados!$A$6:$DH$6,0))</f>
        <v>0</v>
      </c>
      <c r="H119" s="5">
        <f>INDEX(dados!$A$1:$DH$158,MATCH($A119,dados!$A$1:$A$158,0),MATCH(H$6,dados!$A$6:$DH$6,0))</f>
        <v>0</v>
      </c>
      <c r="I119" s="5">
        <f>INDEX(dados!$A$1:$DH$158,MATCH($A119,dados!$A$1:$A$158,0),MATCH(I$6,dados!$A$6:$DH$6,0))</f>
        <v>0</v>
      </c>
      <c r="J119" s="5">
        <f>INDEX(dados!$A$1:$DH$158,MATCH($A119,dados!$A$1:$A$158,0),MATCH(J$6,dados!$A$6:$DH$6,0))</f>
        <v>0</v>
      </c>
      <c r="K119" s="5">
        <f>INDEX(dados!$A$1:$DH$158,MATCH($A119,dados!$A$1:$A$158,0),MATCH(K$6,dados!$A$6:$DH$6,0))</f>
        <v>0</v>
      </c>
      <c r="L119" s="5">
        <f>INDEX(dados!$A$1:$DH$158,MATCH($A119,dados!$A$1:$A$158,0),MATCH(L$6,dados!$A$6:$DH$6,0))</f>
        <v>0</v>
      </c>
      <c r="M119" s="5">
        <f>INDEX(dados!$A$1:$DH$158,MATCH($A119,dados!$A$1:$A$158,0),MATCH(M$6,dados!$A$6:$DH$6,0))</f>
        <v>0</v>
      </c>
      <c r="N119" s="28">
        <f t="shared" si="19"/>
        <v>0</v>
      </c>
    </row>
    <row r="120" spans="1:14" ht="15.75" hidden="1" outlineLevel="1" thickBot="1" x14ac:dyDescent="0.3">
      <c r="A120" s="29" t="s">
        <v>140</v>
      </c>
      <c r="B120" s="5">
        <f>INDEX(dados!$A$1:$DH$158,MATCH($A120,dados!$A$1:$A$158,0),MATCH(B$6,dados!$A$6:$DH$6,0))</f>
        <v>53.6</v>
      </c>
      <c r="C120" s="5">
        <f>INDEX(dados!$A$1:$DH$158,MATCH($A120,dados!$A$1:$A$158,0),MATCH(C$6,dados!$A$6:$DH$6,0))</f>
        <v>0</v>
      </c>
      <c r="D120" s="5">
        <f>INDEX(dados!$A$1:$DH$158,MATCH($A120,dados!$A$1:$A$158,0),MATCH(D$6,dados!$A$6:$DH$6,0))</f>
        <v>0</v>
      </c>
      <c r="E120" s="5">
        <f>INDEX(dados!$A$1:$DH$158,MATCH($A120,dados!$A$1:$A$158,0),MATCH(E$6,dados!$A$6:$DH$6,0))</f>
        <v>17</v>
      </c>
      <c r="F120" s="5">
        <f>INDEX(dados!$A$1:$DH$158,MATCH($A120,dados!$A$1:$A$158,0),MATCH(F$6,dados!$A$6:$DH$6,0))</f>
        <v>0</v>
      </c>
      <c r="G120" s="5">
        <f>INDEX(dados!$A$1:$DH$158,MATCH($A120,dados!$A$1:$A$158,0),MATCH(G$6,dados!$A$6:$DH$6,0))</f>
        <v>0</v>
      </c>
      <c r="H120" s="5">
        <f>INDEX(dados!$A$1:$DH$158,MATCH($A120,dados!$A$1:$A$158,0),MATCH(H$6,dados!$A$6:$DH$6,0))</f>
        <v>0</v>
      </c>
      <c r="I120" s="5">
        <f>INDEX(dados!$A$1:$DH$158,MATCH($A120,dados!$A$1:$A$158,0),MATCH(I$6,dados!$A$6:$DH$6,0))</f>
        <v>0</v>
      </c>
      <c r="J120" s="5">
        <f>INDEX(dados!$A$1:$DH$158,MATCH($A120,dados!$A$1:$A$158,0),MATCH(J$6,dados!$A$6:$DH$6,0))</f>
        <v>0</v>
      </c>
      <c r="K120" s="5">
        <f>INDEX(dados!$A$1:$DH$158,MATCH($A120,dados!$A$1:$A$158,0),MATCH(K$6,dados!$A$6:$DH$6,0))</f>
        <v>0</v>
      </c>
      <c r="L120" s="5">
        <f>INDEX(dados!$A$1:$DH$158,MATCH($A120,dados!$A$1:$A$158,0),MATCH(L$6,dados!$A$6:$DH$6,0))</f>
        <v>0</v>
      </c>
      <c r="M120" s="5">
        <f>INDEX(dados!$A$1:$DH$158,MATCH($A120,dados!$A$1:$A$158,0),MATCH(M$6,dados!$A$6:$DH$6,0))</f>
        <v>0</v>
      </c>
      <c r="N120" s="28">
        <f t="shared" si="19"/>
        <v>70.599999999999994</v>
      </c>
    </row>
    <row r="121" spans="1:14" ht="15.75" hidden="1" outlineLevel="1" thickBot="1" x14ac:dyDescent="0.3">
      <c r="A121" s="29" t="s">
        <v>122</v>
      </c>
      <c r="B121" s="5">
        <f>INDEX(dados!$A$1:$DH$158,MATCH($A121,dados!$A$1:$A$158,0),MATCH(B$6,dados!$A$6:$DH$6,0))</f>
        <v>52.47</v>
      </c>
      <c r="C121" s="5">
        <f>INDEX(dados!$A$1:$DH$158,MATCH($A121,dados!$A$1:$A$158,0),MATCH(C$6,dados!$A$6:$DH$6,0))</f>
        <v>152.06</v>
      </c>
      <c r="D121" s="5">
        <f>INDEX(dados!$A$1:$DH$158,MATCH($A121,dados!$A$1:$A$158,0),MATCH(D$6,dados!$A$6:$DH$6,0))</f>
        <v>79.900000000000006</v>
      </c>
      <c r="E121" s="5">
        <f>INDEX(dados!$A$1:$DH$158,MATCH($A121,dados!$A$1:$A$158,0),MATCH(E$6,dados!$A$6:$DH$6,0))</f>
        <v>79.900000000000006</v>
      </c>
      <c r="F121" s="5">
        <f>INDEX(dados!$A$1:$DH$158,MATCH($A121,dados!$A$1:$A$158,0),MATCH(F$6,dados!$A$6:$DH$6,0))</f>
        <v>79.900000000000006</v>
      </c>
      <c r="G121" s="5">
        <f>INDEX(dados!$A$1:$DH$158,MATCH($A121,dados!$A$1:$A$158,0),MATCH(G$6,dados!$A$6:$DH$6,0))</f>
        <v>80.91</v>
      </c>
      <c r="H121" s="5">
        <f>INDEX(dados!$A$1:$DH$158,MATCH($A121,dados!$A$1:$A$158,0),MATCH(H$6,dados!$A$6:$DH$6,0))</f>
        <v>79.900000000000006</v>
      </c>
      <c r="I121" s="5">
        <f>INDEX(dados!$A$1:$DH$158,MATCH($A121,dados!$A$1:$A$158,0),MATCH(I$6,dados!$A$6:$DH$6,0))</f>
        <v>100</v>
      </c>
      <c r="J121" s="5">
        <f>INDEX(dados!$A$1:$DH$158,MATCH($A121,dados!$A$1:$A$158,0),MATCH(J$6,dados!$A$6:$DH$6,0))</f>
        <v>0</v>
      </c>
      <c r="K121" s="5">
        <f>INDEX(dados!$A$1:$DH$158,MATCH($A121,dados!$A$1:$A$158,0),MATCH(K$6,dados!$A$6:$DH$6,0))</f>
        <v>0</v>
      </c>
      <c r="L121" s="5">
        <f>INDEX(dados!$A$1:$DH$158,MATCH($A121,dados!$A$1:$A$158,0),MATCH(L$6,dados!$A$6:$DH$6,0))</f>
        <v>0</v>
      </c>
      <c r="M121" s="5">
        <f>INDEX(dados!$A$1:$DH$158,MATCH($A121,dados!$A$1:$A$158,0),MATCH(M$6,dados!$A$6:$DH$6,0))</f>
        <v>0</v>
      </c>
      <c r="N121" s="28">
        <f t="shared" si="19"/>
        <v>705.04</v>
      </c>
    </row>
    <row r="122" spans="1:14" ht="15.75" hidden="1" outlineLevel="1" thickBot="1" x14ac:dyDescent="0.3">
      <c r="A122" s="29" t="s">
        <v>141</v>
      </c>
      <c r="B122" s="5">
        <f>INDEX(dados!$A$1:$DH$158,MATCH($A122,dados!$A$1:$A$158,0),MATCH(B$6,dados!$A$6:$DH$6,0))</f>
        <v>0</v>
      </c>
      <c r="C122" s="5">
        <f>INDEX(dados!$A$1:$DH$158,MATCH($A122,dados!$A$1:$A$158,0),MATCH(C$6,dados!$A$6:$DH$6,0))</f>
        <v>0</v>
      </c>
      <c r="D122" s="5">
        <f>INDEX(dados!$A$1:$DH$158,MATCH($A122,dados!$A$1:$A$158,0),MATCH(D$6,dados!$A$6:$DH$6,0))</f>
        <v>0</v>
      </c>
      <c r="E122" s="5">
        <f>INDEX(dados!$A$1:$DH$158,MATCH($A122,dados!$A$1:$A$158,0),MATCH(E$6,dados!$A$6:$DH$6,0))</f>
        <v>0</v>
      </c>
      <c r="F122" s="5">
        <f>INDEX(dados!$A$1:$DH$158,MATCH($A122,dados!$A$1:$A$158,0),MATCH(F$6,dados!$A$6:$DH$6,0))</f>
        <v>0</v>
      </c>
      <c r="G122" s="5">
        <f>INDEX(dados!$A$1:$DH$158,MATCH($A122,dados!$A$1:$A$158,0),MATCH(G$6,dados!$A$6:$DH$6,0))</f>
        <v>0</v>
      </c>
      <c r="H122" s="5">
        <f>INDEX(dados!$A$1:$DH$158,MATCH($A122,dados!$A$1:$A$158,0),MATCH(H$6,dados!$A$6:$DH$6,0))</f>
        <v>0</v>
      </c>
      <c r="I122" s="5">
        <f>INDEX(dados!$A$1:$DH$158,MATCH($A122,dados!$A$1:$A$158,0),MATCH(I$6,dados!$A$6:$DH$6,0))</f>
        <v>0</v>
      </c>
      <c r="J122" s="5">
        <f>INDEX(dados!$A$1:$DH$158,MATCH($A122,dados!$A$1:$A$158,0),MATCH(J$6,dados!$A$6:$DH$6,0))</f>
        <v>0</v>
      </c>
      <c r="K122" s="5">
        <f>INDEX(dados!$A$1:$DH$158,MATCH($A122,dados!$A$1:$A$158,0),MATCH(K$6,dados!$A$6:$DH$6,0))</f>
        <v>0</v>
      </c>
      <c r="L122" s="5">
        <f>INDEX(dados!$A$1:$DH$158,MATCH($A122,dados!$A$1:$A$158,0),MATCH(L$6,dados!$A$6:$DH$6,0))</f>
        <v>0</v>
      </c>
      <c r="M122" s="5">
        <f>INDEX(dados!$A$1:$DH$158,MATCH($A122,dados!$A$1:$A$158,0),MATCH(M$6,dados!$A$6:$DH$6,0))</f>
        <v>0</v>
      </c>
      <c r="N122" s="28">
        <f t="shared" si="19"/>
        <v>0</v>
      </c>
    </row>
    <row r="123" spans="1:14" ht="15.75" hidden="1" outlineLevel="1" thickBot="1" x14ac:dyDescent="0.3">
      <c r="A123" s="30" t="s">
        <v>142</v>
      </c>
      <c r="B123" s="6">
        <f>INDEX(dados!$A$1:$DH$158,MATCH($A123,dados!$A$1:$A$158,0),MATCH(B$6,dados!$A$6:$DH$6,0))</f>
        <v>0</v>
      </c>
      <c r="C123" s="6">
        <f>INDEX(dados!$A$1:$DH$158,MATCH($A123,dados!$A$1:$A$158,0),MATCH(C$6,dados!$A$6:$DH$6,0))</f>
        <v>0</v>
      </c>
      <c r="D123" s="6">
        <f>INDEX(dados!$A$1:$DH$158,MATCH($A123,dados!$A$1:$A$158,0),MATCH(D$6,dados!$A$6:$DH$6,0))</f>
        <v>0</v>
      </c>
      <c r="E123" s="6">
        <f>INDEX(dados!$A$1:$DH$158,MATCH($A123,dados!$A$1:$A$158,0),MATCH(E$6,dados!$A$6:$DH$6,0))</f>
        <v>0</v>
      </c>
      <c r="F123" s="6">
        <f>INDEX(dados!$A$1:$DH$158,MATCH($A123,dados!$A$1:$A$158,0),MATCH(F$6,dados!$A$6:$DH$6,0))</f>
        <v>0</v>
      </c>
      <c r="G123" s="6">
        <f>INDEX(dados!$A$1:$DH$158,MATCH($A123,dados!$A$1:$A$158,0),MATCH(G$6,dados!$A$6:$DH$6,0))</f>
        <v>0</v>
      </c>
      <c r="H123" s="6">
        <f>INDEX(dados!$A$1:$DH$158,MATCH($A123,dados!$A$1:$A$158,0),MATCH(H$6,dados!$A$6:$DH$6,0))</f>
        <v>0</v>
      </c>
      <c r="I123" s="6">
        <f>INDEX(dados!$A$1:$DH$158,MATCH($A123,dados!$A$1:$A$158,0),MATCH(I$6,dados!$A$6:$DH$6,0))</f>
        <v>0</v>
      </c>
      <c r="J123" s="6">
        <f>INDEX(dados!$A$1:$DH$158,MATCH($A123,dados!$A$1:$A$158,0),MATCH(J$6,dados!$A$6:$DH$6,0))</f>
        <v>0</v>
      </c>
      <c r="K123" s="6">
        <f>INDEX(dados!$A$1:$DH$158,MATCH($A123,dados!$A$1:$A$158,0),MATCH(K$6,dados!$A$6:$DH$6,0))</f>
        <v>0</v>
      </c>
      <c r="L123" s="6">
        <f>INDEX(dados!$A$1:$DH$158,MATCH($A123,dados!$A$1:$A$158,0),MATCH(L$6,dados!$A$6:$DH$6,0))</f>
        <v>0</v>
      </c>
      <c r="M123" s="6">
        <f>INDEX(dados!$A$1:$DH$158,MATCH($A123,dados!$A$1:$A$158,0),MATCH(M$6,dados!$A$6:$DH$6,0))</f>
        <v>0</v>
      </c>
      <c r="N123" s="28">
        <f t="shared" si="19"/>
        <v>0</v>
      </c>
    </row>
    <row r="124" spans="1:14" ht="15.75" collapsed="1" thickBot="1" x14ac:dyDescent="0.3">
      <c r="A124" s="8" t="s">
        <v>143</v>
      </c>
      <c r="B124" s="9">
        <f>SUBTOTAL(9,B117:B123)</f>
        <v>145.07</v>
      </c>
      <c r="C124" s="9">
        <f t="shared" ref="C124:N124" si="20">SUBTOTAL(9,C117:C123)</f>
        <v>152.06</v>
      </c>
      <c r="D124" s="9">
        <f t="shared" si="20"/>
        <v>79.900000000000006</v>
      </c>
      <c r="E124" s="9">
        <f t="shared" si="20"/>
        <v>96.9</v>
      </c>
      <c r="F124" s="9">
        <f t="shared" si="20"/>
        <v>129.9</v>
      </c>
      <c r="G124" s="9">
        <f t="shared" si="20"/>
        <v>80.91</v>
      </c>
      <c r="H124" s="9">
        <f t="shared" si="20"/>
        <v>79.900000000000006</v>
      </c>
      <c r="I124" s="9">
        <f t="shared" si="20"/>
        <v>100</v>
      </c>
      <c r="J124" s="9">
        <f t="shared" si="20"/>
        <v>0</v>
      </c>
      <c r="K124" s="9">
        <f t="shared" si="20"/>
        <v>0</v>
      </c>
      <c r="L124" s="9">
        <f t="shared" si="20"/>
        <v>0</v>
      </c>
      <c r="M124" s="9">
        <f t="shared" si="20"/>
        <v>0</v>
      </c>
      <c r="N124" s="9">
        <f t="shared" si="20"/>
        <v>864.64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7" t="s">
        <v>145</v>
      </c>
      <c r="B126" s="7">
        <f>INDEX(dados!$A$1:$DH$158,MATCH($A126,dados!$A$1:$A$158,0),MATCH(B$6,dados!$A$6:$DH$6,0))</f>
        <v>176.56</v>
      </c>
      <c r="C126" s="7">
        <f>INDEX(dados!$A$1:$DH$158,MATCH($A126,dados!$A$1:$A$158,0),MATCH(C$6,dados!$A$6:$DH$6,0))</f>
        <v>210.52</v>
      </c>
      <c r="D126" s="7">
        <f>INDEX(dados!$A$1:$DH$158,MATCH($A126,dados!$A$1:$A$158,0),MATCH(D$6,dados!$A$6:$DH$6,0))</f>
        <v>100.27</v>
      </c>
      <c r="E126" s="7">
        <f>INDEX(dados!$A$1:$DH$158,MATCH($A126,dados!$A$1:$A$158,0),MATCH(E$6,dados!$A$6:$DH$6,0))</f>
        <v>109.49</v>
      </c>
      <c r="F126" s="7">
        <f>INDEX(dados!$A$1:$DH$158,MATCH($A126,dados!$A$1:$A$158,0),MATCH(F$6,dados!$A$6:$DH$6,0))</f>
        <v>132.76</v>
      </c>
      <c r="G126" s="7">
        <f>INDEX(dados!$A$1:$DH$158,MATCH($A126,dados!$A$1:$A$158,0),MATCH(G$6,dados!$A$6:$DH$6,0))</f>
        <v>241.75</v>
      </c>
      <c r="H126" s="7">
        <f>INDEX(dados!$A$1:$DH$158,MATCH($A126,dados!$A$1:$A$158,0),MATCH(H$6,dados!$A$6:$DH$6,0))</f>
        <v>0</v>
      </c>
      <c r="I126" s="7">
        <f>INDEX(dados!$A$1:$DH$158,MATCH($A126,dados!$A$1:$A$158,0),MATCH(I$6,dados!$A$6:$DH$6,0))</f>
        <v>0</v>
      </c>
      <c r="J126" s="7">
        <f>INDEX(dados!$A$1:$DH$158,MATCH($A126,dados!$A$1:$A$158,0),MATCH(J$6,dados!$A$6:$DH$6,0))</f>
        <v>0</v>
      </c>
      <c r="K126" s="7">
        <f>INDEX(dados!$A$1:$DH$158,MATCH($A126,dados!$A$1:$A$158,0),MATCH(K$6,dados!$A$6:$DH$6,0))</f>
        <v>0</v>
      </c>
      <c r="L126" s="7">
        <f>INDEX(dados!$A$1:$DH$158,MATCH($A126,dados!$A$1:$A$158,0),MATCH(L$6,dados!$A$6:$DH$6,0))</f>
        <v>0</v>
      </c>
      <c r="M126" s="7">
        <f>INDEX(dados!$A$1:$DH$158,MATCH($A126,dados!$A$1:$A$158,0),MATCH(M$6,dados!$A$6:$DH$6,0))</f>
        <v>0</v>
      </c>
      <c r="N126" s="28">
        <f>SUM(B126:M126)</f>
        <v>971.35</v>
      </c>
    </row>
    <row r="127" spans="1:14" ht="15.75" hidden="1" outlineLevel="1" thickBot="1" x14ac:dyDescent="0.3">
      <c r="A127" s="29" t="s">
        <v>146</v>
      </c>
      <c r="B127" s="5">
        <f>INDEX(dados!$A$1:$DH$158,MATCH($A127,dados!$A$1:$A$158,0),MATCH(B$6,dados!$A$6:$DH$6,0))</f>
        <v>0</v>
      </c>
      <c r="C127" s="5">
        <f>INDEX(dados!$A$1:$DH$158,MATCH($A127,dados!$A$1:$A$158,0),MATCH(C$6,dados!$A$6:$DH$6,0))</f>
        <v>217.5</v>
      </c>
      <c r="D127" s="5">
        <f>INDEX(dados!$A$1:$DH$158,MATCH($A127,dados!$A$1:$A$158,0),MATCH(D$6,dados!$A$6:$DH$6,0))</f>
        <v>232</v>
      </c>
      <c r="E127" s="5">
        <f>INDEX(dados!$A$1:$DH$158,MATCH($A127,dados!$A$1:$A$158,0),MATCH(E$6,dados!$A$6:$DH$6,0))</f>
        <v>212.5</v>
      </c>
      <c r="F127" s="5">
        <f>INDEX(dados!$A$1:$DH$158,MATCH($A127,dados!$A$1:$A$158,0),MATCH(F$6,dados!$A$6:$DH$6,0))</f>
        <v>212.5</v>
      </c>
      <c r="G127" s="5">
        <f>INDEX(dados!$A$1:$DH$158,MATCH($A127,dados!$A$1:$A$158,0),MATCH(G$6,dados!$A$6:$DH$6,0))</f>
        <v>0</v>
      </c>
      <c r="H127" s="5">
        <f>INDEX(dados!$A$1:$DH$158,MATCH($A127,dados!$A$1:$A$158,0),MATCH(H$6,dados!$A$6:$DH$6,0))</f>
        <v>0</v>
      </c>
      <c r="I127" s="5">
        <f>INDEX(dados!$A$1:$DH$158,MATCH($A127,dados!$A$1:$A$158,0),MATCH(I$6,dados!$A$6:$DH$6,0))</f>
        <v>0</v>
      </c>
      <c r="J127" s="5">
        <f>INDEX(dados!$A$1:$DH$158,MATCH($A127,dados!$A$1:$A$158,0),MATCH(J$6,dados!$A$6:$DH$6,0))</f>
        <v>0</v>
      </c>
      <c r="K127" s="5">
        <f>INDEX(dados!$A$1:$DH$158,MATCH($A127,dados!$A$1:$A$158,0),MATCH(K$6,dados!$A$6:$DH$6,0))</f>
        <v>0</v>
      </c>
      <c r="L127" s="5">
        <f>INDEX(dados!$A$1:$DH$158,MATCH($A127,dados!$A$1:$A$158,0),MATCH(L$6,dados!$A$6:$DH$6,0))</f>
        <v>0</v>
      </c>
      <c r="M127" s="5">
        <f>INDEX(dados!$A$1:$DH$158,MATCH($A127,dados!$A$1:$A$158,0),MATCH(M$6,dados!$A$6:$DH$6,0))</f>
        <v>0</v>
      </c>
      <c r="N127" s="28">
        <f>SUM(B127:M127)</f>
        <v>874.5</v>
      </c>
    </row>
    <row r="128" spans="1:14" ht="15.75" hidden="1" outlineLevel="1" thickBot="1" x14ac:dyDescent="0.3">
      <c r="A128" s="30" t="s">
        <v>147</v>
      </c>
      <c r="B128" s="6">
        <f>INDEX(dados!$A$1:$DH$158,MATCH($A128,dados!$A$1:$A$158,0),MATCH(B$6,dados!$A$6:$DH$6,0))</f>
        <v>352.88</v>
      </c>
      <c r="C128" s="6">
        <f>INDEX(dados!$A$1:$DH$158,MATCH($A128,dados!$A$1:$A$158,0),MATCH(C$6,dados!$A$6:$DH$6,0))</f>
        <v>0</v>
      </c>
      <c r="D128" s="6">
        <f>INDEX(dados!$A$1:$DH$158,MATCH($A128,dados!$A$1:$A$158,0),MATCH(D$6,dados!$A$6:$DH$6,0))</f>
        <v>10</v>
      </c>
      <c r="E128" s="6">
        <f>INDEX(dados!$A$1:$DH$158,MATCH($A128,dados!$A$1:$A$158,0),MATCH(E$6,dados!$A$6:$DH$6,0))</f>
        <v>0</v>
      </c>
      <c r="F128" s="6">
        <f>INDEX(dados!$A$1:$DH$158,MATCH($A128,dados!$A$1:$A$158,0),MATCH(F$6,dados!$A$6:$DH$6,0))</f>
        <v>63</v>
      </c>
      <c r="G128" s="6">
        <f>INDEX(dados!$A$1:$DH$158,MATCH($A128,dados!$A$1:$A$158,0),MATCH(G$6,dados!$A$6:$DH$6,0))</f>
        <v>81</v>
      </c>
      <c r="H128" s="6">
        <f>INDEX(dados!$A$1:$DH$158,MATCH($A128,dados!$A$1:$A$158,0),MATCH(H$6,dados!$A$6:$DH$6,0))</f>
        <v>0</v>
      </c>
      <c r="I128" s="6">
        <f>INDEX(dados!$A$1:$DH$158,MATCH($A128,dados!$A$1:$A$158,0),MATCH(I$6,dados!$A$6:$DH$6,0))</f>
        <v>0</v>
      </c>
      <c r="J128" s="6">
        <f>INDEX(dados!$A$1:$DH$158,MATCH($A128,dados!$A$1:$A$158,0),MATCH(J$6,dados!$A$6:$DH$6,0))</f>
        <v>0</v>
      </c>
      <c r="K128" s="6">
        <f>INDEX(dados!$A$1:$DH$158,MATCH($A128,dados!$A$1:$A$158,0),MATCH(K$6,dados!$A$6:$DH$6,0))</f>
        <v>0</v>
      </c>
      <c r="L128" s="6">
        <f>INDEX(dados!$A$1:$DH$158,MATCH($A128,dados!$A$1:$A$158,0),MATCH(L$6,dados!$A$6:$DH$6,0))</f>
        <v>0</v>
      </c>
      <c r="M128" s="6">
        <f>INDEX(dados!$A$1:$DH$158,MATCH($A128,dados!$A$1:$A$158,0),MATCH(M$6,dados!$A$6:$DH$6,0))</f>
        <v>0</v>
      </c>
      <c r="N128" s="28">
        <f>SUM(B128:M128)</f>
        <v>506.88</v>
      </c>
    </row>
    <row r="129" spans="1:14" ht="15.75" collapsed="1" thickBot="1" x14ac:dyDescent="0.3">
      <c r="A129" s="8" t="s">
        <v>148</v>
      </c>
      <c r="B129" s="9">
        <f>SUBTOTAL(9,B126:B128)</f>
        <v>529.44000000000005</v>
      </c>
      <c r="C129" s="9">
        <f t="shared" ref="C129:N129" si="21">SUBTOTAL(9,C126:C128)</f>
        <v>428.02</v>
      </c>
      <c r="D129" s="9">
        <f t="shared" si="21"/>
        <v>342.27</v>
      </c>
      <c r="E129" s="9">
        <f t="shared" si="21"/>
        <v>321.99</v>
      </c>
      <c r="F129" s="9">
        <f t="shared" si="21"/>
        <v>408.26</v>
      </c>
      <c r="G129" s="9">
        <f t="shared" si="21"/>
        <v>322.75</v>
      </c>
      <c r="H129" s="9">
        <f t="shared" si="21"/>
        <v>0</v>
      </c>
      <c r="I129" s="9">
        <f t="shared" si="21"/>
        <v>0</v>
      </c>
      <c r="J129" s="9">
        <f t="shared" si="21"/>
        <v>0</v>
      </c>
      <c r="K129" s="9">
        <f t="shared" si="21"/>
        <v>0</v>
      </c>
      <c r="L129" s="9">
        <f t="shared" si="21"/>
        <v>0</v>
      </c>
      <c r="M129" s="9">
        <f t="shared" si="21"/>
        <v>0</v>
      </c>
      <c r="N129" s="9">
        <f t="shared" si="21"/>
        <v>2352.73</v>
      </c>
    </row>
    <row r="130" spans="1:14" ht="6" customHeight="1" thickBot="1" x14ac:dyDescent="0.3"/>
    <row r="131" spans="1:14" ht="15.75" thickBot="1" x14ac:dyDescent="0.3">
      <c r="A131" s="8" t="s">
        <v>149</v>
      </c>
      <c r="B131" s="9">
        <f>SUBTOTAL(9,B27:B129)</f>
        <v>7530.9000000000005</v>
      </c>
      <c r="C131" s="9">
        <f>SUBTOTAL(9,C27:C129)</f>
        <v>6485.92</v>
      </c>
      <c r="D131" s="9">
        <f t="shared" ref="D131:M131" si="22">SUBTOTAL(9,D27:D129)</f>
        <v>7670.3799999999992</v>
      </c>
      <c r="E131" s="9">
        <f t="shared" si="22"/>
        <v>6298.4599999999982</v>
      </c>
      <c r="F131" s="9">
        <f t="shared" si="22"/>
        <v>6511.37</v>
      </c>
      <c r="G131" s="9">
        <f t="shared" si="22"/>
        <v>5414.6599999999989</v>
      </c>
      <c r="H131" s="9">
        <f t="shared" si="22"/>
        <v>9487.82</v>
      </c>
      <c r="I131" s="9">
        <f t="shared" si="22"/>
        <v>1321.31</v>
      </c>
      <c r="J131" s="9">
        <f t="shared" si="22"/>
        <v>263.3</v>
      </c>
      <c r="K131" s="9">
        <f t="shared" si="22"/>
        <v>0</v>
      </c>
      <c r="L131" s="9">
        <f t="shared" si="22"/>
        <v>0</v>
      </c>
      <c r="M131" s="9">
        <f t="shared" si="22"/>
        <v>0</v>
      </c>
      <c r="N131" s="9">
        <f>SUBTOTAL(9,N27:N129)</f>
        <v>50984.119999999995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>
        <f t="shared" ref="B133:N133" si="23">B17</f>
        <v>3389.95</v>
      </c>
      <c r="C133" s="21">
        <f t="shared" si="23"/>
        <v>26187.9</v>
      </c>
      <c r="D133" s="21">
        <f t="shared" si="23"/>
        <v>3029.56</v>
      </c>
      <c r="E133" s="21">
        <f t="shared" si="23"/>
        <v>383.12</v>
      </c>
      <c r="F133" s="21">
        <f t="shared" si="23"/>
        <v>393.13</v>
      </c>
      <c r="G133" s="21">
        <f t="shared" si="23"/>
        <v>740.7399999999999</v>
      </c>
      <c r="H133" s="21">
        <f t="shared" si="23"/>
        <v>641.61</v>
      </c>
      <c r="I133" s="21">
        <f t="shared" si="23"/>
        <v>0</v>
      </c>
      <c r="J133" s="21">
        <f t="shared" si="23"/>
        <v>0</v>
      </c>
      <c r="K133" s="21">
        <f t="shared" si="23"/>
        <v>0</v>
      </c>
      <c r="L133" s="21">
        <f t="shared" si="23"/>
        <v>0</v>
      </c>
      <c r="M133" s="21">
        <f t="shared" si="23"/>
        <v>0</v>
      </c>
      <c r="N133" s="21">
        <f t="shared" si="23"/>
        <v>34766.01</v>
      </c>
    </row>
    <row r="134" spans="1:14" ht="15.75" thickBot="1" x14ac:dyDescent="0.3">
      <c r="A134" s="20" t="str">
        <f>A25</f>
        <v>Total Rendimento</v>
      </c>
      <c r="B134" s="21">
        <f t="shared" ref="B134:N134" si="24">B25</f>
        <v>8760.24</v>
      </c>
      <c r="C134" s="21">
        <f t="shared" si="24"/>
        <v>8536.42</v>
      </c>
      <c r="D134" s="21">
        <f t="shared" si="24"/>
        <v>8275.2199999999993</v>
      </c>
      <c r="E134" s="21">
        <f t="shared" si="24"/>
        <v>8155.46</v>
      </c>
      <c r="F134" s="21">
        <f t="shared" si="24"/>
        <v>8715.9599999999991</v>
      </c>
      <c r="G134" s="21">
        <f t="shared" si="24"/>
        <v>8773.14</v>
      </c>
      <c r="H134" s="21">
        <f t="shared" si="24"/>
        <v>11290.82</v>
      </c>
      <c r="I134" s="21">
        <f t="shared" si="24"/>
        <v>3432</v>
      </c>
      <c r="J134" s="21">
        <f t="shared" si="24"/>
        <v>0</v>
      </c>
      <c r="K134" s="21">
        <f t="shared" si="24"/>
        <v>0</v>
      </c>
      <c r="L134" s="21">
        <f t="shared" si="24"/>
        <v>0</v>
      </c>
      <c r="M134" s="21">
        <f t="shared" si="24"/>
        <v>0</v>
      </c>
      <c r="N134" s="21">
        <f t="shared" si="24"/>
        <v>65939.259999999995</v>
      </c>
    </row>
    <row r="135" spans="1:14" ht="15.75" thickBot="1" x14ac:dyDescent="0.3">
      <c r="A135" s="20" t="s">
        <v>151</v>
      </c>
      <c r="B135" s="22">
        <f>SUM(B133:B134)</f>
        <v>12150.189999999999</v>
      </c>
      <c r="C135" s="22">
        <f t="shared" ref="C135:N135" si="25">SUM(C133:C134)</f>
        <v>34724.32</v>
      </c>
      <c r="D135" s="22">
        <f t="shared" si="25"/>
        <v>11304.779999999999</v>
      </c>
      <c r="E135" s="22">
        <f t="shared" si="25"/>
        <v>8538.58</v>
      </c>
      <c r="F135" s="22">
        <f t="shared" si="25"/>
        <v>9109.0899999999983</v>
      </c>
      <c r="G135" s="22">
        <f t="shared" si="25"/>
        <v>9513.8799999999992</v>
      </c>
      <c r="H135" s="22">
        <f t="shared" si="25"/>
        <v>11932.43</v>
      </c>
      <c r="I135" s="22">
        <f t="shared" si="25"/>
        <v>3432</v>
      </c>
      <c r="J135" s="22">
        <f t="shared" si="25"/>
        <v>0</v>
      </c>
      <c r="K135" s="22">
        <f t="shared" si="25"/>
        <v>0</v>
      </c>
      <c r="L135" s="22">
        <f t="shared" si="25"/>
        <v>0</v>
      </c>
      <c r="M135" s="22">
        <f t="shared" si="25"/>
        <v>0</v>
      </c>
      <c r="N135" s="22">
        <f t="shared" si="25"/>
        <v>100705.26999999999</v>
      </c>
    </row>
    <row r="136" spans="1:14" ht="15.75" thickBot="1" x14ac:dyDescent="0.3"/>
    <row r="137" spans="1:14" ht="15.75" thickBot="1" x14ac:dyDescent="0.3">
      <c r="A137" s="20" t="s">
        <v>150</v>
      </c>
      <c r="B137" s="33">
        <f>+B135-B131</f>
        <v>4619.2899999999981</v>
      </c>
      <c r="C137" s="33">
        <f>+C135-C131</f>
        <v>28238.400000000001</v>
      </c>
      <c r="D137" s="33">
        <f t="shared" ref="D137:M137" si="26">+D135-D131</f>
        <v>3634.3999999999996</v>
      </c>
      <c r="E137" s="33">
        <f t="shared" si="26"/>
        <v>2240.1200000000017</v>
      </c>
      <c r="F137" s="33">
        <f t="shared" si="26"/>
        <v>2597.7199999999984</v>
      </c>
      <c r="G137" s="33">
        <f t="shared" si="26"/>
        <v>4099.22</v>
      </c>
      <c r="H137" s="33">
        <f t="shared" si="26"/>
        <v>2444.6100000000006</v>
      </c>
      <c r="I137" s="33">
        <f t="shared" si="26"/>
        <v>2110.69</v>
      </c>
      <c r="J137" s="33">
        <f t="shared" si="26"/>
        <v>-263.3</v>
      </c>
      <c r="K137" s="33">
        <f t="shared" si="26"/>
        <v>0</v>
      </c>
      <c r="L137" s="33">
        <f t="shared" si="26"/>
        <v>0</v>
      </c>
      <c r="M137" s="33">
        <f t="shared" si="26"/>
        <v>0</v>
      </c>
      <c r="N137" s="33">
        <f>+N135-N131</f>
        <v>49721.149999999994</v>
      </c>
    </row>
    <row r="138" spans="1:14" ht="15.75" thickBot="1" x14ac:dyDescent="0.3"/>
    <row r="139" spans="1:14" ht="16.5" thickTop="1" thickBot="1" x14ac:dyDescent="0.3">
      <c r="A139" s="35" t="s">
        <v>153</v>
      </c>
      <c r="B139" s="36"/>
      <c r="C139" s="36">
        <f>B142</f>
        <v>4619.2899999999981</v>
      </c>
      <c r="D139" s="36">
        <f>C142</f>
        <v>32857.69</v>
      </c>
      <c r="E139" s="36">
        <f t="shared" ref="E139:M139" si="27">D142</f>
        <v>36492.090000000004</v>
      </c>
      <c r="F139" s="36">
        <f t="shared" si="27"/>
        <v>38732.210000000006</v>
      </c>
      <c r="G139" s="36">
        <f t="shared" si="27"/>
        <v>41329.93</v>
      </c>
      <c r="H139" s="36">
        <f t="shared" si="27"/>
        <v>45429.15</v>
      </c>
      <c r="I139" s="36">
        <f t="shared" si="27"/>
        <v>47873.760000000002</v>
      </c>
      <c r="J139" s="36">
        <f t="shared" si="27"/>
        <v>49984.450000000004</v>
      </c>
      <c r="K139" s="36">
        <f t="shared" si="27"/>
        <v>49721.15</v>
      </c>
      <c r="L139" s="36">
        <f t="shared" si="27"/>
        <v>49721.15</v>
      </c>
      <c r="M139" s="36">
        <f t="shared" si="27"/>
        <v>49721.15</v>
      </c>
      <c r="N139" s="36">
        <f>M139</f>
        <v>49721.15</v>
      </c>
    </row>
    <row r="140" spans="1:14" ht="16.5" thickTop="1" thickBot="1" x14ac:dyDescent="0.3">
      <c r="A140" s="35" t="str">
        <f>A135</f>
        <v xml:space="preserve">Total Receitas </v>
      </c>
      <c r="B140" s="36">
        <f>B135</f>
        <v>12150.189999999999</v>
      </c>
      <c r="C140" s="36">
        <f>C135</f>
        <v>34724.32</v>
      </c>
      <c r="D140" s="36">
        <f>D135</f>
        <v>11304.779999999999</v>
      </c>
      <c r="E140" s="36">
        <f t="shared" ref="E140:M140" si="28">E135</f>
        <v>8538.58</v>
      </c>
      <c r="F140" s="36">
        <f t="shared" si="28"/>
        <v>9109.0899999999983</v>
      </c>
      <c r="G140" s="36">
        <f t="shared" si="28"/>
        <v>9513.8799999999992</v>
      </c>
      <c r="H140" s="36">
        <f t="shared" si="28"/>
        <v>11932.43</v>
      </c>
      <c r="I140" s="36">
        <f t="shared" si="28"/>
        <v>3432</v>
      </c>
      <c r="J140" s="36">
        <f t="shared" si="28"/>
        <v>0</v>
      </c>
      <c r="K140" s="36">
        <f t="shared" si="28"/>
        <v>0</v>
      </c>
      <c r="L140" s="36">
        <f t="shared" si="28"/>
        <v>0</v>
      </c>
      <c r="M140" s="36">
        <f t="shared" si="28"/>
        <v>0</v>
      </c>
      <c r="N140" s="36">
        <f>M140</f>
        <v>0</v>
      </c>
    </row>
    <row r="141" spans="1:14" ht="16.5" thickTop="1" thickBot="1" x14ac:dyDescent="0.3">
      <c r="A141" s="35" t="str">
        <f>A131</f>
        <v>Total Despesas</v>
      </c>
      <c r="B141" s="36">
        <f>-B131</f>
        <v>-7530.9000000000005</v>
      </c>
      <c r="C141" s="36">
        <f>-C131</f>
        <v>-6485.92</v>
      </c>
      <c r="D141" s="36">
        <f>-D131</f>
        <v>-7670.3799999999992</v>
      </c>
      <c r="E141" s="36">
        <f t="shared" ref="E141:M141" si="29">-E131</f>
        <v>-6298.4599999999982</v>
      </c>
      <c r="F141" s="36">
        <f t="shared" si="29"/>
        <v>-6511.37</v>
      </c>
      <c r="G141" s="36">
        <f t="shared" si="29"/>
        <v>-5414.6599999999989</v>
      </c>
      <c r="H141" s="36">
        <f t="shared" si="29"/>
        <v>-9487.82</v>
      </c>
      <c r="I141" s="36">
        <f t="shared" si="29"/>
        <v>-1321.31</v>
      </c>
      <c r="J141" s="36">
        <f t="shared" si="29"/>
        <v>-263.3</v>
      </c>
      <c r="K141" s="36">
        <f t="shared" si="29"/>
        <v>0</v>
      </c>
      <c r="L141" s="36">
        <f t="shared" si="29"/>
        <v>0</v>
      </c>
      <c r="M141" s="36">
        <f t="shared" si="29"/>
        <v>0</v>
      </c>
      <c r="N141" s="36">
        <f>M141</f>
        <v>0</v>
      </c>
    </row>
    <row r="142" spans="1:14" ht="16.5" thickTop="1" thickBot="1" x14ac:dyDescent="0.3">
      <c r="A142" s="35" t="s">
        <v>154</v>
      </c>
      <c r="B142" s="36">
        <f>SUM(B140:B141)</f>
        <v>4619.2899999999981</v>
      </c>
      <c r="C142" s="36">
        <f>SUM(C139:C141)</f>
        <v>32857.69</v>
      </c>
      <c r="D142" s="36">
        <f>SUM(D139:D141)</f>
        <v>36492.090000000004</v>
      </c>
      <c r="E142" s="36">
        <f t="shared" ref="E142:M142" si="30">SUM(E139:E141)</f>
        <v>38732.210000000006</v>
      </c>
      <c r="F142" s="36">
        <f t="shared" si="30"/>
        <v>41329.93</v>
      </c>
      <c r="G142" s="36">
        <f t="shared" si="30"/>
        <v>45429.15</v>
      </c>
      <c r="H142" s="36">
        <f t="shared" si="30"/>
        <v>47873.760000000002</v>
      </c>
      <c r="I142" s="36">
        <f t="shared" si="30"/>
        <v>49984.450000000004</v>
      </c>
      <c r="J142" s="36">
        <f t="shared" si="30"/>
        <v>49721.15</v>
      </c>
      <c r="K142" s="36">
        <f t="shared" si="30"/>
        <v>49721.15</v>
      </c>
      <c r="L142" s="36">
        <f t="shared" si="30"/>
        <v>49721.15</v>
      </c>
      <c r="M142" s="36">
        <f t="shared" si="30"/>
        <v>49721.15</v>
      </c>
      <c r="N142" s="36">
        <f>M142</f>
        <v>49721.15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workbookViewId="0"/>
  </sheetViews>
  <sheetFormatPr defaultRowHeight="15" outlineLevelRow="1" x14ac:dyDescent="0.25"/>
  <cols>
    <col min="1" max="1" width="35.140625" bestFit="1" customWidth="1"/>
    <col min="2" max="2" width="19.7109375" customWidth="1"/>
    <col min="3" max="3" width="76.140625" customWidth="1"/>
    <col min="4" max="4" width="17.140625" customWidth="1"/>
    <col min="5" max="5" width="11.85546875" customWidth="1"/>
  </cols>
  <sheetData>
    <row r="1" spans="1:6" x14ac:dyDescent="0.25">
      <c r="A1" t="s">
        <v>0</v>
      </c>
    </row>
    <row r="2" spans="1:6" x14ac:dyDescent="0.25">
      <c r="B2" s="2" t="s">
        <v>168</v>
      </c>
    </row>
    <row r="3" spans="1:6" x14ac:dyDescent="0.25">
      <c r="A3" t="s">
        <v>1</v>
      </c>
      <c r="B3" s="2" t="s">
        <v>170</v>
      </c>
      <c r="C3" s="2"/>
    </row>
    <row r="4" spans="1:6" x14ac:dyDescent="0.25">
      <c r="B4" s="2" t="s">
        <v>169</v>
      </c>
      <c r="C4" s="2"/>
    </row>
    <row r="5" spans="1:6" ht="15.75" thickBot="1" x14ac:dyDescent="0.3"/>
    <row r="6" spans="1:6" ht="15.75" thickBot="1" x14ac:dyDescent="0.3">
      <c r="A6" s="10" t="s">
        <v>2</v>
      </c>
      <c r="B6" s="38" t="s">
        <v>162</v>
      </c>
      <c r="C6" s="38"/>
      <c r="D6" s="38" t="s">
        <v>152</v>
      </c>
      <c r="E6" s="38"/>
      <c r="F6" s="1"/>
    </row>
    <row r="7" spans="1:6" ht="4.5" customHeight="1" thickBot="1" x14ac:dyDescent="0.3"/>
    <row r="8" spans="1:6" ht="15.75" customHeight="1" thickBot="1" x14ac:dyDescent="0.3">
      <c r="A8" s="11" t="s">
        <v>4</v>
      </c>
      <c r="B8" s="12"/>
      <c r="C8" s="12"/>
      <c r="D8" s="12"/>
      <c r="E8" s="13"/>
    </row>
    <row r="9" spans="1:6" ht="15" customHeight="1" outlineLevel="1" x14ac:dyDescent="0.25">
      <c r="A9" s="27" t="s">
        <v>6</v>
      </c>
      <c r="B9" s="5">
        <f>INDEX('2007'!$A$6:$D$142,MATCH($A9,'2007'!$A$6:$A$142,0),MATCH(B$6,'2007'!$A$6:$D$6,0))</f>
        <v>95871.53</v>
      </c>
      <c r="D9" s="48">
        <f>INDEX('2008'!$A$6:$N$142,MATCH($A9,'2008'!$A$6:$A$142,0),MATCH($D6,'2008'!$A$6:$N$6,0))</f>
        <v>12427.46</v>
      </c>
      <c r="E9" s="41"/>
      <c r="F9" s="2"/>
    </row>
    <row r="10" spans="1:6" outlineLevel="1" x14ac:dyDescent="0.25">
      <c r="A10" s="42" t="s">
        <v>7</v>
      </c>
      <c r="B10" s="70">
        <f>IF(LEFT(B6,5)="Total",IF(B6="Total  - 2007",INDEX('2007'!$A$6:$D$142,MATCH($A10,'2007'!$A$6:$A$142,0),MATCH(B$6,'2007'!$A$6:$D$6,0)),IF(YEAR(B6)=2007,INDEX('2007'!$A$6:$D$142,MATCH($A10,'2007'!$A$6:$A$142,0),MATCH(B$6,'2007'!$A$6:$D$6,0)))))</f>
        <v>500</v>
      </c>
      <c r="C10" s="43"/>
      <c r="D10" s="43">
        <f>INDEX('2008'!$A$6:$N$142,MATCH($A10,'2008'!$A$6:$A$142,0),MATCH(D$6,'2008'!$A$6:$N$6,0))</f>
        <v>2745.66</v>
      </c>
      <c r="E10" s="41"/>
      <c r="F10" s="2"/>
    </row>
    <row r="11" spans="1:6" outlineLevel="1" x14ac:dyDescent="0.25">
      <c r="A11" s="42" t="s">
        <v>10</v>
      </c>
      <c r="B11" s="5">
        <f>INDEX('2007'!$A$6:$D$142,MATCH($A11,'2007'!$A$6:$A$142,0),MATCH(B$6,'2007'!$A$6:$D$6,0))</f>
        <v>527.66</v>
      </c>
      <c r="C11" s="43"/>
      <c r="D11" s="43">
        <f>INDEX('2008'!$A$6:$N$142,MATCH($A11,'2008'!$A$6:$A$142,0),MATCH(D$6,'2008'!$A$6:$N$6,0))</f>
        <v>0</v>
      </c>
      <c r="E11" s="41"/>
    </row>
    <row r="12" spans="1:6" outlineLevel="1" x14ac:dyDescent="0.25">
      <c r="A12" s="42" t="s">
        <v>11</v>
      </c>
      <c r="B12" s="5">
        <f>INDEX('2007'!$A$6:$D$142,MATCH($A12,'2007'!$A$6:$A$142,0),MATCH(B$6,'2007'!$A$6:$D$6,0))</f>
        <v>0</v>
      </c>
      <c r="C12" s="43"/>
      <c r="D12" s="43">
        <f>INDEX('2008'!$A$6:$N$142,MATCH($A12,'2008'!$A$6:$A$142,0),MATCH(D$6,'2008'!$A$6:$N$6,0))</f>
        <v>0</v>
      </c>
      <c r="E12" s="41"/>
    </row>
    <row r="13" spans="1:6" ht="15" customHeight="1" outlineLevel="1" x14ac:dyDescent="0.25">
      <c r="A13" s="42" t="s">
        <v>12</v>
      </c>
      <c r="B13" s="5">
        <f>INDEX('2007'!$A$6:$D$142,MATCH($A13,'2007'!$A$6:$A$142,0),MATCH(B$6,'2007'!$A$6:$D$6,0))</f>
        <v>0</v>
      </c>
      <c r="C13" s="43"/>
      <c r="D13" s="43">
        <f>INDEX('2008'!$A$6:$N$142,MATCH($A13,'2008'!$A$6:$A$142,0),MATCH(D$6,'2008'!$A$6:$N$6,0))</f>
        <v>0</v>
      </c>
      <c r="E13" s="41"/>
    </row>
    <row r="14" spans="1:6" outlineLevel="1" x14ac:dyDescent="0.25">
      <c r="A14" s="42" t="s">
        <v>13</v>
      </c>
      <c r="B14" s="5">
        <f>INDEX('2007'!$A$6:$D$142,MATCH($A14,'2007'!$A$6:$A$142,0),MATCH(B$6,'2007'!$A$6:$D$6,0))</f>
        <v>0</v>
      </c>
      <c r="C14" s="43"/>
      <c r="D14" s="43">
        <f>INDEX('2008'!$A$6:$N$142,MATCH($A14,'2008'!$A$6:$A$142,0),MATCH(D$6,'2008'!$A$6:$N$6,0))</f>
        <v>65.52</v>
      </c>
      <c r="E14" s="41"/>
    </row>
    <row r="15" spans="1:6" outlineLevel="1" x14ac:dyDescent="0.25">
      <c r="A15" s="42" t="s">
        <v>14</v>
      </c>
      <c r="B15" s="5">
        <f>INDEX('2007'!$A$6:$D$142,MATCH($A15,'2007'!$A$6:$A$142,0),MATCH(B$6,'2007'!$A$6:$D$6,0))</f>
        <v>0</v>
      </c>
      <c r="C15" s="43"/>
      <c r="D15" s="43">
        <f>INDEX('2008'!$A$6:$N$142,MATCH($A15,'2008'!$A$6:$A$142,0),MATCH(D$6,'2008'!$A$6:$N$6,0))</f>
        <v>1560</v>
      </c>
      <c r="E15" s="41"/>
    </row>
    <row r="16" spans="1:6" ht="15.75" outlineLevel="1" thickBot="1" x14ac:dyDescent="0.3">
      <c r="A16" s="30" t="s">
        <v>15</v>
      </c>
      <c r="B16" s="5">
        <f>INDEX('2007'!$A$6:$D$142,MATCH($A16,'2007'!$A$6:$A$142,0),MATCH(B$6,'2007'!$A$6:$D$6,0))</f>
        <v>0</v>
      </c>
      <c r="C16" s="43"/>
      <c r="D16" s="43">
        <f>INDEX('2008'!$A$6:$N$142,MATCH($A16,'2008'!$A$6:$A$142,0),MATCH(D$6,'2008'!$A$6:$N$6,0))</f>
        <v>0</v>
      </c>
      <c r="E16" s="41"/>
    </row>
    <row r="17" spans="1:5" ht="15.75" thickBot="1" x14ac:dyDescent="0.3">
      <c r="A17" s="8" t="s">
        <v>16</v>
      </c>
      <c r="B17" s="9">
        <f>SUBTOTAL(9,B9:B16)</f>
        <v>96899.19</v>
      </c>
      <c r="C17" s="9"/>
      <c r="D17" s="9">
        <f>SUBTOTAL(9,D9:D16)</f>
        <v>16798.64</v>
      </c>
      <c r="E17" s="9"/>
    </row>
    <row r="18" spans="1:5" outlineLevel="1" x14ac:dyDescent="0.25">
      <c r="A18" s="27" t="s">
        <v>17</v>
      </c>
      <c r="B18" s="7"/>
      <c r="C18" s="7"/>
      <c r="D18" s="7"/>
      <c r="E18" s="28"/>
    </row>
    <row r="19" spans="1:5" outlineLevel="1" x14ac:dyDescent="0.25">
      <c r="A19" s="29" t="s">
        <v>18</v>
      </c>
      <c r="B19" s="5">
        <f>INDEX('2007'!$A$6:$D$142,MATCH($A19,'2007'!$A$6:$A$142,0),MATCH(B$6,'2007'!$A$6:$D$6,0))</f>
        <v>0</v>
      </c>
      <c r="C19" s="43"/>
      <c r="D19" s="43">
        <f>INDEX('2008'!$A$6:$N$142,MATCH($A19,'2008'!$A$6:$A$142,0),MATCH(D$6,'2008'!$A$6:$N$6,0))</f>
        <v>0</v>
      </c>
      <c r="E19" s="31"/>
    </row>
    <row r="20" spans="1:5" outlineLevel="1" x14ac:dyDescent="0.25">
      <c r="A20" s="29" t="s">
        <v>19</v>
      </c>
      <c r="B20" s="5">
        <f>INDEX('2007'!$A$6:$D$142,MATCH($A20,'2007'!$A$6:$A$142,0),MATCH(B$6,'2007'!$A$6:$D$6,0))</f>
        <v>0</v>
      </c>
      <c r="C20" s="43"/>
      <c r="D20" s="43">
        <f>INDEX('2008'!$A$6:$N$142,MATCH($A20,'2008'!$A$6:$A$142,0),MATCH(D$6,'2008'!$A$6:$N$6,0))</f>
        <v>12794.000000000002</v>
      </c>
      <c r="E20" s="31"/>
    </row>
    <row r="21" spans="1:5" outlineLevel="1" x14ac:dyDescent="0.25">
      <c r="A21" s="29" t="s">
        <v>20</v>
      </c>
      <c r="B21" s="5">
        <f>INDEX('2007'!$A$6:$D$142,MATCH($A21,'2007'!$A$6:$A$142,0),MATCH(B$6,'2007'!$A$6:$D$6,0))</f>
        <v>0</v>
      </c>
      <c r="C21" s="43"/>
      <c r="D21" s="43">
        <f>INDEX('2008'!$A$6:$N$142,MATCH($A21,'2008'!$A$6:$A$142,0),MATCH(D$6,'2008'!$A$6:$N$6,0))</f>
        <v>4237.3500000000004</v>
      </c>
      <c r="E21" s="31"/>
    </row>
    <row r="22" spans="1:5" outlineLevel="1" x14ac:dyDescent="0.25">
      <c r="A22" s="29" t="s">
        <v>21</v>
      </c>
      <c r="B22" s="5">
        <f>INDEX('2007'!$A$6:$D$142,MATCH($A22,'2007'!$A$6:$A$142,0),MATCH(B$6,'2007'!$A$6:$D$6,0))</f>
        <v>0</v>
      </c>
      <c r="C22" s="43"/>
      <c r="D22" s="43">
        <f>INDEX('2008'!$A$6:$N$142,MATCH($A22,'2008'!$A$6:$A$142,0),MATCH(D$6,'2008'!$A$6:$N$6,0))</f>
        <v>16819.22</v>
      </c>
      <c r="E22" s="31"/>
    </row>
    <row r="23" spans="1:5" outlineLevel="1" x14ac:dyDescent="0.25">
      <c r="A23" s="29" t="s">
        <v>22</v>
      </c>
      <c r="B23" s="5">
        <f>INDEX('2007'!$A$6:$D$142,MATCH($A23,'2007'!$A$6:$A$142,0),MATCH(B$6,'2007'!$A$6:$D$6,0))</f>
        <v>0</v>
      </c>
      <c r="C23" s="43"/>
      <c r="D23" s="43">
        <f>INDEX('2008'!$A$6:$N$142,MATCH($A23,'2008'!$A$6:$A$142,0),MATCH(D$6,'2008'!$A$6:$N$6,0))</f>
        <v>0</v>
      </c>
      <c r="E23" s="31"/>
    </row>
    <row r="24" spans="1:5" ht="15.75" outlineLevel="1" thickBot="1" x14ac:dyDescent="0.3">
      <c r="A24" s="30" t="s">
        <v>23</v>
      </c>
      <c r="B24" s="5">
        <f>INDEX('2007'!$A$6:$D$142,MATCH($A24,'2007'!$A$6:$A$142,0),MATCH(B$6,'2007'!$A$6:$D$6,0))</f>
        <v>0</v>
      </c>
      <c r="C24" s="43"/>
      <c r="D24" s="43">
        <f>INDEX('2008'!$A$6:$N$142,MATCH($A24,'2008'!$A$6:$A$142,0),MATCH(D$6,'2008'!$A$6:$N$6,0))</f>
        <v>33850.57</v>
      </c>
      <c r="E24" s="32"/>
    </row>
    <row r="25" spans="1:5" ht="15.75" thickBot="1" x14ac:dyDescent="0.3">
      <c r="A25" s="8" t="s">
        <v>24</v>
      </c>
      <c r="B25" s="9">
        <f>SUBTOTAL(9,B18:B24)</f>
        <v>0</v>
      </c>
      <c r="C25" s="9"/>
      <c r="D25" s="9">
        <f>SUBTOTAL(9,D18:D24)</f>
        <v>67701.140000000014</v>
      </c>
      <c r="E25" s="9"/>
    </row>
    <row r="26" spans="1:5" ht="15.75" thickBot="1" x14ac:dyDescent="0.3">
      <c r="B26" s="3"/>
      <c r="C26" s="3"/>
      <c r="D26" s="3"/>
      <c r="E26" s="4"/>
    </row>
    <row r="27" spans="1:5" ht="19.5" thickBot="1" x14ac:dyDescent="0.35">
      <c r="A27" s="59" t="s">
        <v>25</v>
      </c>
      <c r="B27" s="60"/>
      <c r="C27" s="60"/>
      <c r="D27" s="60"/>
      <c r="E27" s="61"/>
    </row>
    <row r="28" spans="1:5" ht="15.75" hidden="1" outlineLevel="1" thickBot="1" x14ac:dyDescent="0.3">
      <c r="A28" s="14" t="s">
        <v>26</v>
      </c>
      <c r="B28" s="15"/>
      <c r="C28" s="15"/>
      <c r="D28" s="15"/>
      <c r="E28" s="16"/>
    </row>
    <row r="29" spans="1:5" ht="15.75" hidden="1" outlineLevel="1" thickBot="1" x14ac:dyDescent="0.3">
      <c r="A29" s="27" t="s">
        <v>27</v>
      </c>
      <c r="B29" s="5">
        <f>INDEX('2007'!$A$6:$D$142,MATCH($A29,'2007'!$A$6:$A$142,0),MATCH(B$6,'2007'!$A$6:$D$6,0))</f>
        <v>0</v>
      </c>
      <c r="C29" s="43"/>
      <c r="D29" s="43">
        <f>INDEX('2008'!$A$6:$N$142,MATCH($A29,'2008'!$A$6:$A$142,0),MATCH(D$6,'2008'!$A$6:$N$6,0))</f>
        <v>1822.83</v>
      </c>
      <c r="E29" s="28"/>
    </row>
    <row r="30" spans="1:5" ht="15.75" hidden="1" outlineLevel="1" thickBot="1" x14ac:dyDescent="0.3">
      <c r="A30" s="30" t="s">
        <v>28</v>
      </c>
      <c r="B30" s="5">
        <f>INDEX('2007'!$A$6:$D$142,MATCH($A30,'2007'!$A$6:$A$142,0),MATCH(B$6,'2007'!$A$6:$D$6,0))</f>
        <v>0</v>
      </c>
      <c r="C30" s="43"/>
      <c r="D30" s="43">
        <f>INDEX('2008'!$A$6:$N$142,MATCH($A30,'2008'!$A$6:$A$142,0),MATCH(D$6,'2008'!$A$6:$N$6,0))</f>
        <v>5340.4</v>
      </c>
      <c r="E30" s="32"/>
    </row>
    <row r="31" spans="1:5" ht="15.75" collapsed="1" thickBot="1" x14ac:dyDescent="0.3">
      <c r="A31" s="8" t="s">
        <v>29</v>
      </c>
      <c r="B31" s="9">
        <f>SUBTOTAL(9,B27:B30)</f>
        <v>0</v>
      </c>
      <c r="C31" s="9"/>
      <c r="D31" s="9">
        <f>SUBTOTAL(9,D27:D30)</f>
        <v>7163.23</v>
      </c>
      <c r="E31" s="9"/>
    </row>
    <row r="32" spans="1:5" ht="15.75" hidden="1" customHeight="1" outlineLevel="1" thickBot="1" x14ac:dyDescent="0.3">
      <c r="A32" s="14" t="s">
        <v>30</v>
      </c>
      <c r="B32" s="15"/>
      <c r="C32" s="15"/>
      <c r="D32" s="15"/>
      <c r="E32" s="16"/>
    </row>
    <row r="33" spans="1:5" ht="15.75" hidden="1" customHeight="1" outlineLevel="1" thickBot="1" x14ac:dyDescent="0.3">
      <c r="A33" s="27" t="s">
        <v>31</v>
      </c>
      <c r="B33" s="5">
        <f>INDEX('2007'!$A$6:$D$142,MATCH($A33,'2007'!$A$6:$A$142,0),MATCH(B$6,'2007'!$A$6:$D$6,0))</f>
        <v>0</v>
      </c>
      <c r="C33" s="43"/>
      <c r="D33" s="43">
        <f>INDEX('2008'!$A$6:$N$142,MATCH($A33,'2008'!$A$6:$A$142,0),MATCH(D$6,'2008'!$A$6:$N$6,0))</f>
        <v>734.65</v>
      </c>
      <c r="E33" s="28"/>
    </row>
    <row r="34" spans="1:5" ht="15.75" hidden="1" customHeight="1" outlineLevel="1" thickBot="1" x14ac:dyDescent="0.3">
      <c r="A34" s="30" t="s">
        <v>32</v>
      </c>
      <c r="B34" s="5">
        <f>INDEX('2007'!$A$6:$D$142,MATCH($A34,'2007'!$A$6:$A$142,0),MATCH(B$6,'2007'!$A$6:$D$6,0))</f>
        <v>0</v>
      </c>
      <c r="C34" s="43"/>
      <c r="D34" s="43">
        <f>INDEX('2008'!$A$6:$N$142,MATCH($A34,'2008'!$A$6:$A$142,0),MATCH(D$6,'2008'!$A$6:$N$6,0))</f>
        <v>0</v>
      </c>
      <c r="E34" s="32"/>
    </row>
    <row r="35" spans="1:5" ht="15.75" collapsed="1" thickBot="1" x14ac:dyDescent="0.3">
      <c r="A35" s="8" t="s">
        <v>33</v>
      </c>
      <c r="B35" s="9">
        <f>SUBTOTAL(9,B33:B34)</f>
        <v>0</v>
      </c>
      <c r="C35" s="9"/>
      <c r="D35" s="9">
        <f>SUBTOTAL(9,D33:D34)</f>
        <v>734.65</v>
      </c>
      <c r="E35" s="9"/>
    </row>
    <row r="36" spans="1:5" ht="15.75" hidden="1" customHeight="1" outlineLevel="1" thickBot="1" x14ac:dyDescent="0.3">
      <c r="A36" s="14" t="s">
        <v>34</v>
      </c>
      <c r="B36" s="15"/>
      <c r="C36" s="15"/>
      <c r="D36" s="15"/>
      <c r="E36" s="16"/>
    </row>
    <row r="37" spans="1:5" ht="15.75" hidden="1" customHeight="1" outlineLevel="1" thickBot="1" x14ac:dyDescent="0.3">
      <c r="A37" s="27" t="s">
        <v>35</v>
      </c>
      <c r="B37" s="5">
        <f>INDEX('2007'!$A$6:$D$142,MATCH($A37,'2007'!$A$6:$A$142,0),MATCH(B$6,'2007'!$A$6:$D$6,0))</f>
        <v>0</v>
      </c>
      <c r="C37" s="43"/>
      <c r="D37" s="43">
        <f>INDEX('2008'!$A$6:$N$142,MATCH($A37,'2008'!$A$6:$A$142,0),MATCH(D$6,'2008'!$A$6:$N$6,0))</f>
        <v>2992.1000000000004</v>
      </c>
      <c r="E37" s="28"/>
    </row>
    <row r="38" spans="1:5" ht="15.75" hidden="1" customHeight="1" outlineLevel="1" thickBot="1" x14ac:dyDescent="0.3">
      <c r="A38" s="29" t="s">
        <v>36</v>
      </c>
      <c r="B38" s="5">
        <f>INDEX('2007'!$A$6:$D$142,MATCH($A38,'2007'!$A$6:$A$142,0),MATCH(B$6,'2007'!$A$6:$D$6,0))</f>
        <v>0</v>
      </c>
      <c r="C38" s="43"/>
      <c r="D38" s="43">
        <f>INDEX('2008'!$A$6:$N$142,MATCH($A38,'2008'!$A$6:$A$142,0),MATCH(D$6,'2008'!$A$6:$N$6,0))</f>
        <v>1099.98</v>
      </c>
      <c r="E38" s="31"/>
    </row>
    <row r="39" spans="1:5" ht="15.75" hidden="1" customHeight="1" outlineLevel="1" thickBot="1" x14ac:dyDescent="0.3">
      <c r="A39" s="29" t="s">
        <v>37</v>
      </c>
      <c r="B39" s="5">
        <f>INDEX('2007'!$A$6:$D$142,MATCH($A39,'2007'!$A$6:$A$142,0),MATCH(B$6,'2007'!$A$6:$D$6,0))</f>
        <v>0</v>
      </c>
      <c r="C39" s="43"/>
      <c r="D39" s="43">
        <f>INDEX('2008'!$A$6:$N$142,MATCH($A39,'2008'!$A$6:$A$142,0),MATCH(D$6,'2008'!$A$6:$N$6,0))</f>
        <v>0</v>
      </c>
      <c r="E39" s="31"/>
    </row>
    <row r="40" spans="1:5" ht="15.75" hidden="1" customHeight="1" outlineLevel="1" thickBot="1" x14ac:dyDescent="0.3">
      <c r="A40" s="29" t="s">
        <v>38</v>
      </c>
      <c r="B40" s="5">
        <f>INDEX('2007'!$A$6:$D$142,MATCH($A40,'2007'!$A$6:$A$142,0),MATCH(B$6,'2007'!$A$6:$D$6,0))</f>
        <v>0</v>
      </c>
      <c r="C40" s="43"/>
      <c r="D40" s="43">
        <f>INDEX('2008'!$A$6:$N$142,MATCH($A40,'2008'!$A$6:$A$142,0),MATCH(D$6,'2008'!$A$6:$N$6,0))</f>
        <v>696.92000000000007</v>
      </c>
      <c r="E40" s="31"/>
    </row>
    <row r="41" spans="1:5" ht="15.75" hidden="1" customHeight="1" outlineLevel="1" thickBot="1" x14ac:dyDescent="0.3">
      <c r="A41" s="29" t="s">
        <v>39</v>
      </c>
      <c r="B41" s="5">
        <f>INDEX('2007'!$A$6:$D$142,MATCH($A41,'2007'!$A$6:$A$142,0),MATCH(B$6,'2007'!$A$6:$D$6,0))</f>
        <v>0</v>
      </c>
      <c r="C41" s="43"/>
      <c r="D41" s="43">
        <f>INDEX('2008'!$A$6:$N$142,MATCH($A41,'2008'!$A$6:$A$142,0),MATCH(D$6,'2008'!$A$6:$N$6,0))</f>
        <v>147</v>
      </c>
      <c r="E41" s="31"/>
    </row>
    <row r="42" spans="1:5" ht="15.75" hidden="1" customHeight="1" outlineLevel="1" thickBot="1" x14ac:dyDescent="0.3">
      <c r="A42" s="29" t="s">
        <v>40</v>
      </c>
      <c r="B42" s="5">
        <f>INDEX('2007'!$A$6:$D$142,MATCH($A42,'2007'!$A$6:$A$142,0),MATCH(B$6,'2007'!$A$6:$D$6,0))</f>
        <v>0</v>
      </c>
      <c r="C42" s="43"/>
      <c r="D42" s="43">
        <f>INDEX('2008'!$A$6:$N$142,MATCH($A42,'2008'!$A$6:$A$142,0),MATCH(D$6,'2008'!$A$6:$N$6,0))</f>
        <v>222.89999999999998</v>
      </c>
      <c r="E42" s="31"/>
    </row>
    <row r="43" spans="1:5" ht="15.75" hidden="1" customHeight="1" outlineLevel="1" thickBot="1" x14ac:dyDescent="0.3">
      <c r="A43" s="30" t="s">
        <v>41</v>
      </c>
      <c r="B43" s="5">
        <f>INDEX('2007'!$A$6:$D$142,MATCH($A43,'2007'!$A$6:$A$142,0),MATCH(B$6,'2007'!$A$6:$D$6,0))</f>
        <v>0</v>
      </c>
      <c r="C43" s="43"/>
      <c r="D43" s="43">
        <f>INDEX('2008'!$A$6:$N$142,MATCH($A43,'2008'!$A$6:$A$142,0),MATCH(D$6,'2008'!$A$6:$N$6,0))</f>
        <v>0</v>
      </c>
      <c r="E43" s="32"/>
    </row>
    <row r="44" spans="1:5" ht="15.75" collapsed="1" thickBot="1" x14ac:dyDescent="0.3">
      <c r="A44" s="8" t="s">
        <v>42</v>
      </c>
      <c r="B44" s="9">
        <f>SUBTOTAL(9,B37:B43)</f>
        <v>0</v>
      </c>
      <c r="C44" s="9"/>
      <c r="D44" s="9">
        <f>SUBTOTAL(9,D37:D43)</f>
        <v>5158.8999999999996</v>
      </c>
      <c r="E44" s="9"/>
    </row>
    <row r="45" spans="1:5" ht="15.75" hidden="1" outlineLevel="1" thickBot="1" x14ac:dyDescent="0.3">
      <c r="A45" s="14" t="s">
        <v>55</v>
      </c>
      <c r="B45" s="15"/>
      <c r="C45" s="15"/>
      <c r="D45" s="15"/>
      <c r="E45" s="16"/>
    </row>
    <row r="46" spans="1:5" ht="15.75" hidden="1" outlineLevel="1" thickBot="1" x14ac:dyDescent="0.3">
      <c r="A46" s="27" t="s">
        <v>56</v>
      </c>
      <c r="B46" s="5">
        <f>INDEX('2007'!$A$6:$D$142,MATCH($A46,'2007'!$A$6:$A$142,0),MATCH(B$6,'2007'!$A$6:$D$6,0))</f>
        <v>0</v>
      </c>
      <c r="C46" s="43"/>
      <c r="D46" s="43">
        <f>INDEX('2008'!$A$6:$N$142,MATCH($A46,'2008'!$A$6:$A$142,0),MATCH(D$6,'2008'!$A$6:$N$6,0))</f>
        <v>0</v>
      </c>
      <c r="E46" s="28"/>
    </row>
    <row r="47" spans="1:5" ht="15.75" hidden="1" outlineLevel="1" thickBot="1" x14ac:dyDescent="0.3">
      <c r="A47" s="29" t="s">
        <v>6</v>
      </c>
      <c r="B47" s="5">
        <f>INDEX('2007'!$A$6:$D$142,MATCH($A47,'2007'!$A$6:$A$142,0),MATCH(B$6,'2007'!$A$6:$D$6,0))</f>
        <v>95871.53</v>
      </c>
      <c r="C47" s="43"/>
      <c r="D47" s="43">
        <f>INDEX('2008'!$A$6:$N$142,MATCH($A47,'2008'!$A$6:$A$142,0),MATCH(D$6,'2008'!$A$6:$N$6,0))</f>
        <v>12427.46</v>
      </c>
      <c r="E47" s="31"/>
    </row>
    <row r="48" spans="1:5" ht="15.75" hidden="1" outlineLevel="1" thickBot="1" x14ac:dyDescent="0.3">
      <c r="A48" s="29" t="s">
        <v>57</v>
      </c>
      <c r="B48" s="5">
        <f>INDEX('2007'!$A$6:$D$142,MATCH($A48,'2007'!$A$6:$A$142,0),MATCH(B$6,'2007'!$A$6:$D$6,0))</f>
        <v>0</v>
      </c>
      <c r="C48" s="43"/>
      <c r="D48" s="43">
        <f>INDEX('2008'!$A$6:$N$142,MATCH($A48,'2008'!$A$6:$A$142,0),MATCH(D$6,'2008'!$A$6:$N$6,0))</f>
        <v>4779.3100000000004</v>
      </c>
      <c r="E48" s="31"/>
    </row>
    <row r="49" spans="1:5" ht="15.75" hidden="1" outlineLevel="1" thickBot="1" x14ac:dyDescent="0.3">
      <c r="A49" s="29" t="s">
        <v>58</v>
      </c>
      <c r="B49" s="5">
        <f>INDEX('2007'!$A$6:$D$142,MATCH($A49,'2007'!$A$6:$A$142,0),MATCH(B$6,'2007'!$A$6:$D$6,0))</f>
        <v>6514.11</v>
      </c>
      <c r="C49" s="43"/>
      <c r="D49" s="43">
        <f>INDEX('2008'!$A$6:$N$142,MATCH($A49,'2008'!$A$6:$A$142,0),MATCH(D$6,'2008'!$A$6:$N$6,0))</f>
        <v>4414.8399999999992</v>
      </c>
      <c r="E49" s="31"/>
    </row>
    <row r="50" spans="1:5" ht="15.75" hidden="1" outlineLevel="1" thickBot="1" x14ac:dyDescent="0.3">
      <c r="A50" s="30" t="s">
        <v>59</v>
      </c>
      <c r="B50" s="5">
        <f>INDEX('2007'!$A$6:$D$142,MATCH($A50,'2007'!$A$6:$A$142,0),MATCH(B$6,'2007'!$A$6:$D$6,0))</f>
        <v>0</v>
      </c>
      <c r="C50" s="43"/>
      <c r="D50" s="43">
        <f>INDEX('2008'!$A$6:$N$142,MATCH($A50,'2008'!$A$6:$A$142,0),MATCH(D$6,'2008'!$A$6:$N$6,0))</f>
        <v>544.23</v>
      </c>
      <c r="E50" s="32"/>
    </row>
    <row r="51" spans="1:5" ht="15.75" collapsed="1" thickBot="1" x14ac:dyDescent="0.3">
      <c r="A51" s="8" t="s">
        <v>60</v>
      </c>
      <c r="B51" s="9">
        <f>SUBTOTAL(9,B46:B50)</f>
        <v>102385.64</v>
      </c>
      <c r="C51" s="9"/>
      <c r="D51" s="9">
        <f>SUBTOTAL(9,D46:D50)</f>
        <v>22165.84</v>
      </c>
      <c r="E51" s="9"/>
    </row>
    <row r="52" spans="1:5" ht="15.75" hidden="1" outlineLevel="1" thickBot="1" x14ac:dyDescent="0.3">
      <c r="A52" s="14" t="s">
        <v>61</v>
      </c>
      <c r="B52" s="15"/>
      <c r="C52" s="15"/>
      <c r="D52" s="15"/>
      <c r="E52" s="16"/>
    </row>
    <row r="53" spans="1:5" ht="15.75" hidden="1" outlineLevel="1" thickBot="1" x14ac:dyDescent="0.3">
      <c r="A53" s="27" t="s">
        <v>62</v>
      </c>
      <c r="B53" s="5">
        <f>INDEX('2007'!$A$6:$D$142,MATCH($A53,'2007'!$A$6:$A$142,0),MATCH(B$6,'2007'!$A$6:$D$6,0))</f>
        <v>0</v>
      </c>
      <c r="C53" s="43"/>
      <c r="D53" s="43">
        <f>INDEX('2008'!$A$6:$N$142,MATCH($A53,'2008'!$A$6:$A$142,0),MATCH(D$6,'2008'!$A$6:$N$6,0))</f>
        <v>0</v>
      </c>
      <c r="E53" s="28"/>
    </row>
    <row r="54" spans="1:5" ht="15.75" hidden="1" outlineLevel="1" thickBot="1" x14ac:dyDescent="0.3">
      <c r="A54" s="29" t="s">
        <v>63</v>
      </c>
      <c r="B54" s="5">
        <f>INDEX('2007'!$A$6:$D$142,MATCH($A54,'2007'!$A$6:$A$142,0),MATCH(B$6,'2007'!$A$6:$D$6,0))</f>
        <v>0</v>
      </c>
      <c r="C54" s="43"/>
      <c r="D54" s="43">
        <f>INDEX('2008'!$A$6:$N$142,MATCH($A54,'2008'!$A$6:$A$142,0),MATCH(D$6,'2008'!$A$6:$N$6,0))</f>
        <v>0</v>
      </c>
      <c r="E54" s="31"/>
    </row>
    <row r="55" spans="1:5" ht="15.75" hidden="1" outlineLevel="1" thickBot="1" x14ac:dyDescent="0.3">
      <c r="A55" s="29" t="s">
        <v>64</v>
      </c>
      <c r="B55" s="5">
        <f>INDEX('2007'!$A$6:$D$142,MATCH($A55,'2007'!$A$6:$A$142,0),MATCH(B$6,'2007'!$A$6:$D$6,0))</f>
        <v>0</v>
      </c>
      <c r="C55" s="43"/>
      <c r="D55" s="43">
        <f>INDEX('2008'!$A$6:$N$142,MATCH($A55,'2008'!$A$6:$A$142,0),MATCH(D$6,'2008'!$A$6:$N$6,0))</f>
        <v>0</v>
      </c>
      <c r="E55" s="31"/>
    </row>
    <row r="56" spans="1:5" ht="15.75" hidden="1" outlineLevel="1" thickBot="1" x14ac:dyDescent="0.3">
      <c r="A56" s="29" t="s">
        <v>65</v>
      </c>
      <c r="B56" s="5">
        <f>INDEX('2007'!$A$6:$D$142,MATCH($A56,'2007'!$A$6:$A$142,0),MATCH(B$6,'2007'!$A$6:$D$6,0))</f>
        <v>0</v>
      </c>
      <c r="C56" s="43"/>
      <c r="D56" s="43">
        <f>INDEX('2008'!$A$6:$N$142,MATCH($A56,'2008'!$A$6:$A$142,0),MATCH(D$6,'2008'!$A$6:$N$6,0))</f>
        <v>0</v>
      </c>
      <c r="E56" s="31"/>
    </row>
    <row r="57" spans="1:5" ht="15.75" hidden="1" outlineLevel="1" thickBot="1" x14ac:dyDescent="0.3">
      <c r="A57" s="29" t="s">
        <v>66</v>
      </c>
      <c r="B57" s="5">
        <f>INDEX('2007'!$A$6:$D$142,MATCH($A57,'2007'!$A$6:$A$142,0),MATCH(B$6,'2007'!$A$6:$D$6,0))</f>
        <v>0</v>
      </c>
      <c r="C57" s="43"/>
      <c r="D57" s="43">
        <f>INDEX('2008'!$A$6:$N$142,MATCH($A57,'2008'!$A$6:$A$142,0),MATCH(D$6,'2008'!$A$6:$N$6,0))</f>
        <v>0</v>
      </c>
      <c r="E57" s="31"/>
    </row>
    <row r="58" spans="1:5" ht="15.75" hidden="1" outlineLevel="1" thickBot="1" x14ac:dyDescent="0.3">
      <c r="A58" s="29" t="s">
        <v>67</v>
      </c>
      <c r="B58" s="5">
        <f>INDEX('2007'!$A$6:$D$142,MATCH($A58,'2007'!$A$6:$A$142,0),MATCH(B$6,'2007'!$A$6:$D$6,0))</f>
        <v>0</v>
      </c>
      <c r="C58" s="43"/>
      <c r="D58" s="43">
        <f>INDEX('2008'!$A$6:$N$142,MATCH($A58,'2008'!$A$6:$A$142,0),MATCH(D$6,'2008'!$A$6:$N$6,0))</f>
        <v>0</v>
      </c>
      <c r="E58" s="31"/>
    </row>
    <row r="59" spans="1:5" ht="15.75" hidden="1" outlineLevel="1" thickBot="1" x14ac:dyDescent="0.3">
      <c r="A59" s="29" t="s">
        <v>68</v>
      </c>
      <c r="B59" s="5">
        <f>INDEX('2007'!$A$6:$D$142,MATCH($A59,'2007'!$A$6:$A$142,0),MATCH(B$6,'2007'!$A$6:$D$6,0))</f>
        <v>0</v>
      </c>
      <c r="C59" s="43"/>
      <c r="D59" s="43">
        <f>INDEX('2008'!$A$6:$N$142,MATCH($A59,'2008'!$A$6:$A$142,0),MATCH(D$6,'2008'!$A$6:$N$6,0))</f>
        <v>0</v>
      </c>
      <c r="E59" s="31"/>
    </row>
    <row r="60" spans="1:5" ht="15.75" hidden="1" outlineLevel="1" thickBot="1" x14ac:dyDescent="0.3">
      <c r="A60" s="29" t="s">
        <v>69</v>
      </c>
      <c r="B60" s="5">
        <f>INDEX('2007'!$A$6:$D$142,MATCH($A60,'2007'!$A$6:$A$142,0),MATCH(B$6,'2007'!$A$6:$D$6,0))</f>
        <v>0</v>
      </c>
      <c r="C60" s="43"/>
      <c r="D60" s="43">
        <f>INDEX('2008'!$A$6:$N$142,MATCH($A60,'2008'!$A$6:$A$142,0),MATCH(D$6,'2008'!$A$6:$N$6,0))</f>
        <v>0</v>
      </c>
      <c r="E60" s="31"/>
    </row>
    <row r="61" spans="1:5" ht="15.75" hidden="1" outlineLevel="1" thickBot="1" x14ac:dyDescent="0.3">
      <c r="A61" s="30" t="s">
        <v>70</v>
      </c>
      <c r="B61" s="5">
        <f>INDEX('2007'!$A$6:$D$142,MATCH($A61,'2007'!$A$6:$A$142,0),MATCH(B$6,'2007'!$A$6:$D$6,0))</f>
        <v>0</v>
      </c>
      <c r="C61" s="43"/>
      <c r="D61" s="43">
        <f>INDEX('2008'!$A$6:$N$142,MATCH($A61,'2008'!$A$6:$A$142,0),MATCH(D$6,'2008'!$A$6:$N$6,0))</f>
        <v>0</v>
      </c>
      <c r="E61" s="32"/>
    </row>
    <row r="62" spans="1:5" ht="15.75" collapsed="1" thickBot="1" x14ac:dyDescent="0.3">
      <c r="A62" s="8" t="s">
        <v>71</v>
      </c>
      <c r="B62" s="9">
        <f>SUBTOTAL(9,B53:B61)</f>
        <v>0</v>
      </c>
      <c r="C62" s="9"/>
      <c r="D62" s="9">
        <f>SUBTOTAL(9,D53:D61)</f>
        <v>0</v>
      </c>
      <c r="E62" s="9"/>
    </row>
    <row r="63" spans="1:5" ht="15.75" hidden="1" outlineLevel="1" thickBot="1" x14ac:dyDescent="0.3">
      <c r="A63" s="14" t="s">
        <v>72</v>
      </c>
      <c r="B63" s="15"/>
      <c r="C63" s="15"/>
      <c r="D63" s="15"/>
      <c r="E63" s="16"/>
    </row>
    <row r="64" spans="1:5" ht="15.75" hidden="1" outlineLevel="1" thickBot="1" x14ac:dyDescent="0.3">
      <c r="A64" s="27" t="s">
        <v>73</v>
      </c>
      <c r="B64" s="5">
        <f>INDEX('2007'!$A$6:$D$142,MATCH($A64,'2007'!$A$6:$A$142,0),MATCH(B$6,'2007'!$A$6:$D$6,0))</f>
        <v>0</v>
      </c>
      <c r="C64" s="43"/>
      <c r="D64" s="43">
        <f>INDEX('2008'!$A$6:$N$142,MATCH($A64,'2008'!$A$6:$A$142,0),MATCH(D$6,'2008'!$A$6:$N$6,0))</f>
        <v>0</v>
      </c>
      <c r="E64" s="28"/>
    </row>
    <row r="65" spans="1:5" ht="15.75" hidden="1" outlineLevel="1" thickBot="1" x14ac:dyDescent="0.3">
      <c r="A65" s="29" t="s">
        <v>74</v>
      </c>
      <c r="B65" s="5">
        <f>INDEX('2007'!$A$6:$D$142,MATCH($A65,'2007'!$A$6:$A$142,0),MATCH(B$6,'2007'!$A$6:$D$6,0))</f>
        <v>0</v>
      </c>
      <c r="C65" s="43"/>
      <c r="D65" s="43">
        <f>INDEX('2008'!$A$6:$N$142,MATCH($A65,'2008'!$A$6:$A$142,0),MATCH(D$6,'2008'!$A$6:$N$6,0))</f>
        <v>701.8</v>
      </c>
      <c r="E65" s="31"/>
    </row>
    <row r="66" spans="1:5" ht="15.75" hidden="1" outlineLevel="1" thickBot="1" x14ac:dyDescent="0.3">
      <c r="A66" s="29" t="s">
        <v>75</v>
      </c>
      <c r="B66" s="5">
        <f>INDEX('2007'!$A$6:$D$142,MATCH($A66,'2007'!$A$6:$A$142,0),MATCH(B$6,'2007'!$A$6:$D$6,0))</f>
        <v>0</v>
      </c>
      <c r="C66" s="43"/>
      <c r="D66" s="43">
        <f>INDEX('2008'!$A$6:$N$142,MATCH($A66,'2008'!$A$6:$A$142,0),MATCH(D$6,'2008'!$A$6:$N$6,0))</f>
        <v>1071.3</v>
      </c>
      <c r="E66" s="31"/>
    </row>
    <row r="67" spans="1:5" ht="15.75" hidden="1" outlineLevel="1" thickBot="1" x14ac:dyDescent="0.3">
      <c r="A67" s="29" t="s">
        <v>76</v>
      </c>
      <c r="B67" s="5">
        <f>INDEX('2007'!$A$6:$D$142,MATCH($A67,'2007'!$A$6:$A$142,0),MATCH(B$6,'2007'!$A$6:$D$6,0))</f>
        <v>0</v>
      </c>
      <c r="C67" s="43"/>
      <c r="D67" s="43">
        <f>INDEX('2008'!$A$6:$N$142,MATCH($A67,'2008'!$A$6:$A$142,0),MATCH(D$6,'2008'!$A$6:$N$6,0))</f>
        <v>49.99</v>
      </c>
      <c r="E67" s="31"/>
    </row>
    <row r="68" spans="1:5" ht="15.75" hidden="1" outlineLevel="1" thickBot="1" x14ac:dyDescent="0.3">
      <c r="A68" s="29" t="s">
        <v>77</v>
      </c>
      <c r="B68" s="5">
        <f>INDEX('2007'!$A$6:$D$142,MATCH($A68,'2007'!$A$6:$A$142,0),MATCH(B$6,'2007'!$A$6:$D$6,0))</f>
        <v>0</v>
      </c>
      <c r="C68" s="43"/>
      <c r="D68" s="43">
        <f>INDEX('2008'!$A$6:$N$142,MATCH($A68,'2008'!$A$6:$A$142,0),MATCH(D$6,'2008'!$A$6:$N$6,0))</f>
        <v>0</v>
      </c>
      <c r="E68" s="31"/>
    </row>
    <row r="69" spans="1:5" ht="15.75" hidden="1" outlineLevel="1" thickBot="1" x14ac:dyDescent="0.3">
      <c r="A69" s="29" t="s">
        <v>78</v>
      </c>
      <c r="B69" s="5">
        <f>INDEX('2007'!$A$6:$D$142,MATCH($A69,'2007'!$A$6:$A$142,0),MATCH(B$6,'2007'!$A$6:$D$6,0))</f>
        <v>0</v>
      </c>
      <c r="C69" s="43"/>
      <c r="D69" s="43">
        <f>INDEX('2008'!$A$6:$N$142,MATCH($A69,'2008'!$A$6:$A$142,0),MATCH(D$6,'2008'!$A$6:$N$6,0))</f>
        <v>314.29999999999995</v>
      </c>
      <c r="E69" s="31"/>
    </row>
    <row r="70" spans="1:5" ht="15.75" hidden="1" outlineLevel="1" thickBot="1" x14ac:dyDescent="0.3">
      <c r="A70" s="29" t="s">
        <v>79</v>
      </c>
      <c r="B70" s="5">
        <f>INDEX('2007'!$A$6:$D$142,MATCH($A70,'2007'!$A$6:$A$142,0),MATCH(B$6,'2007'!$A$6:$D$6,0))</f>
        <v>0</v>
      </c>
      <c r="C70" s="43"/>
      <c r="D70" s="43">
        <f>INDEX('2008'!$A$6:$N$142,MATCH($A70,'2008'!$A$6:$A$142,0),MATCH(D$6,'2008'!$A$6:$N$6,0))</f>
        <v>0</v>
      </c>
      <c r="E70" s="31"/>
    </row>
    <row r="71" spans="1:5" ht="15.75" hidden="1" outlineLevel="1" thickBot="1" x14ac:dyDescent="0.3">
      <c r="A71" s="29" t="s">
        <v>80</v>
      </c>
      <c r="B71" s="5">
        <f>INDEX('2007'!$A$6:$D$142,MATCH($A71,'2007'!$A$6:$A$142,0),MATCH(B$6,'2007'!$A$6:$D$6,0))</f>
        <v>0</v>
      </c>
      <c r="C71" s="43"/>
      <c r="D71" s="43">
        <f>INDEX('2008'!$A$6:$N$142,MATCH($A71,'2008'!$A$6:$A$142,0),MATCH(D$6,'2008'!$A$6:$N$6,0))</f>
        <v>0</v>
      </c>
      <c r="E71" s="31"/>
    </row>
    <row r="72" spans="1:5" ht="15.75" hidden="1" outlineLevel="1" thickBot="1" x14ac:dyDescent="0.3">
      <c r="A72" s="29" t="s">
        <v>81</v>
      </c>
      <c r="B72" s="5">
        <f>INDEX('2007'!$A$6:$D$142,MATCH($A72,'2007'!$A$6:$A$142,0),MATCH(B$6,'2007'!$A$6:$D$6,0))</f>
        <v>0</v>
      </c>
      <c r="C72" s="43"/>
      <c r="D72" s="43">
        <f>INDEX('2008'!$A$6:$N$142,MATCH($A72,'2008'!$A$6:$A$142,0),MATCH(D$6,'2008'!$A$6:$N$6,0))</f>
        <v>249.36</v>
      </c>
      <c r="E72" s="31"/>
    </row>
    <row r="73" spans="1:5" ht="15.75" hidden="1" outlineLevel="1" thickBot="1" x14ac:dyDescent="0.3">
      <c r="A73" s="29" t="s">
        <v>82</v>
      </c>
      <c r="B73" s="5">
        <f>INDEX('2007'!$A$6:$D$142,MATCH($A73,'2007'!$A$6:$A$142,0),MATCH(B$6,'2007'!$A$6:$D$6,0))</f>
        <v>0</v>
      </c>
      <c r="C73" s="43"/>
      <c r="D73" s="43">
        <f>INDEX('2008'!$A$6:$N$142,MATCH($A73,'2008'!$A$6:$A$142,0),MATCH(D$6,'2008'!$A$6:$N$6,0))</f>
        <v>80</v>
      </c>
      <c r="E73" s="31"/>
    </row>
    <row r="74" spans="1:5" ht="15.75" hidden="1" outlineLevel="1" thickBot="1" x14ac:dyDescent="0.3">
      <c r="A74" s="30" t="s">
        <v>83</v>
      </c>
      <c r="B74" s="5">
        <f>INDEX('2007'!$A$6:$D$142,MATCH($A74,'2007'!$A$6:$A$142,0),MATCH(B$6,'2007'!$A$6:$D$6,0))</f>
        <v>0</v>
      </c>
      <c r="C74" s="43"/>
      <c r="D74" s="43">
        <f>INDEX('2008'!$A$6:$N$142,MATCH($A74,'2008'!$A$6:$A$142,0),MATCH(D$6,'2008'!$A$6:$N$6,0))</f>
        <v>610.72</v>
      </c>
      <c r="E74" s="32"/>
    </row>
    <row r="75" spans="1:5" ht="15.75" collapsed="1" thickBot="1" x14ac:dyDescent="0.3">
      <c r="A75" s="8" t="s">
        <v>84</v>
      </c>
      <c r="B75" s="9">
        <f>SUBTOTAL(9,B64:B74)</f>
        <v>0</v>
      </c>
      <c r="C75" s="9"/>
      <c r="D75" s="9">
        <f>SUBTOTAL(9,D64:D74)</f>
        <v>3077.4700000000003</v>
      </c>
      <c r="E75" s="9"/>
    </row>
    <row r="76" spans="1:5" ht="15.75" hidden="1" outlineLevel="1" thickBot="1" x14ac:dyDescent="0.3">
      <c r="A76" s="17" t="s">
        <v>97</v>
      </c>
      <c r="B76" s="18"/>
      <c r="C76" s="18"/>
      <c r="D76" s="18"/>
      <c r="E76" s="19"/>
    </row>
    <row r="77" spans="1:5" ht="15.75" hidden="1" outlineLevel="1" thickBot="1" x14ac:dyDescent="0.3">
      <c r="A77" s="27" t="s">
        <v>98</v>
      </c>
      <c r="B77" s="5">
        <f>INDEX('2007'!$A$6:$D$142,MATCH($A77,'2007'!$A$6:$A$142,0),MATCH(B$6,'2007'!$A$6:$D$6,0))</f>
        <v>0</v>
      </c>
      <c r="C77" s="43"/>
      <c r="D77" s="43">
        <f>INDEX('2008'!$A$6:$N$142,MATCH($A77,'2008'!$A$6:$A$142,0),MATCH(D$6,'2008'!$A$6:$N$6,0))</f>
        <v>0</v>
      </c>
      <c r="E77" s="28"/>
    </row>
    <row r="78" spans="1:5" ht="15.75" hidden="1" outlineLevel="1" thickBot="1" x14ac:dyDescent="0.3">
      <c r="A78" s="29" t="s">
        <v>99</v>
      </c>
      <c r="B78" s="5">
        <f>INDEX('2007'!$A$6:$D$142,MATCH($A78,'2007'!$A$6:$A$142,0),MATCH(B$6,'2007'!$A$6:$D$6,0))</f>
        <v>0</v>
      </c>
      <c r="C78" s="43"/>
      <c r="D78" s="43">
        <f>INDEX('2008'!$A$6:$N$142,MATCH($A78,'2008'!$A$6:$A$142,0),MATCH(D$6,'2008'!$A$6:$N$6,0))</f>
        <v>273.37</v>
      </c>
      <c r="E78" s="31"/>
    </row>
    <row r="79" spans="1:5" ht="15.75" hidden="1" outlineLevel="1" thickBot="1" x14ac:dyDescent="0.3">
      <c r="A79" s="29" t="s">
        <v>100</v>
      </c>
      <c r="B79" s="5">
        <f>INDEX('2007'!$A$6:$D$142,MATCH($A79,'2007'!$A$6:$A$142,0),MATCH(B$6,'2007'!$A$6:$D$6,0))</f>
        <v>0</v>
      </c>
      <c r="C79" s="43"/>
      <c r="D79" s="43">
        <f>INDEX('2008'!$A$6:$N$142,MATCH($A79,'2008'!$A$6:$A$142,0),MATCH(D$6,'2008'!$A$6:$N$6,0))</f>
        <v>358.65999999999997</v>
      </c>
      <c r="E79" s="31"/>
    </row>
    <row r="80" spans="1:5" ht="15.75" hidden="1" outlineLevel="1" thickBot="1" x14ac:dyDescent="0.3">
      <c r="A80" s="29" t="s">
        <v>101</v>
      </c>
      <c r="B80" s="5">
        <f>INDEX('2007'!$A$6:$D$142,MATCH($A80,'2007'!$A$6:$A$142,0),MATCH(B$6,'2007'!$A$6:$D$6,0))</f>
        <v>0</v>
      </c>
      <c r="C80" s="43"/>
      <c r="D80" s="43">
        <f>INDEX('2008'!$A$6:$N$142,MATCH($A80,'2008'!$A$6:$A$142,0),MATCH(D$6,'2008'!$A$6:$N$6,0))</f>
        <v>3583.28</v>
      </c>
      <c r="E80" s="31"/>
    </row>
    <row r="81" spans="1:5" ht="15.75" hidden="1" outlineLevel="1" thickBot="1" x14ac:dyDescent="0.3">
      <c r="A81" s="29" t="s">
        <v>102</v>
      </c>
      <c r="B81" s="5">
        <f>INDEX('2007'!$A$6:$D$142,MATCH($A81,'2007'!$A$6:$A$142,0),MATCH(B$6,'2007'!$A$6:$D$6,0))</f>
        <v>0</v>
      </c>
      <c r="C81" s="43"/>
      <c r="D81" s="43">
        <f>INDEX('2008'!$A$6:$N$142,MATCH($A81,'2008'!$A$6:$A$142,0),MATCH(D$6,'2008'!$A$6:$N$6,0))</f>
        <v>0</v>
      </c>
      <c r="E81" s="31"/>
    </row>
    <row r="82" spans="1:5" ht="15.75" hidden="1" outlineLevel="1" thickBot="1" x14ac:dyDescent="0.3">
      <c r="A82" s="29" t="s">
        <v>103</v>
      </c>
      <c r="B82" s="5">
        <f>INDEX('2007'!$A$6:$D$142,MATCH($A82,'2007'!$A$6:$A$142,0),MATCH(B$6,'2007'!$A$6:$D$6,0))</f>
        <v>0</v>
      </c>
      <c r="C82" s="43"/>
      <c r="D82" s="43">
        <f>INDEX('2008'!$A$6:$N$142,MATCH($A82,'2008'!$A$6:$A$142,0),MATCH(D$6,'2008'!$A$6:$N$6,0))</f>
        <v>362.78</v>
      </c>
      <c r="E82" s="31"/>
    </row>
    <row r="83" spans="1:5" ht="15.75" hidden="1" outlineLevel="1" thickBot="1" x14ac:dyDescent="0.3">
      <c r="A83" s="29" t="s">
        <v>104</v>
      </c>
      <c r="B83" s="5">
        <f>INDEX('2007'!$A$6:$D$142,MATCH($A83,'2007'!$A$6:$A$142,0),MATCH(B$6,'2007'!$A$6:$D$6,0))</f>
        <v>0</v>
      </c>
      <c r="C83" s="43"/>
      <c r="D83" s="43">
        <f>INDEX('2008'!$A$6:$N$142,MATCH($A83,'2008'!$A$6:$A$142,0),MATCH(D$6,'2008'!$A$6:$N$6,0))</f>
        <v>0</v>
      </c>
      <c r="E83" s="31"/>
    </row>
    <row r="84" spans="1:5" ht="15.75" hidden="1" outlineLevel="1" thickBot="1" x14ac:dyDescent="0.3">
      <c r="A84" s="29" t="s">
        <v>105</v>
      </c>
      <c r="B84" s="5">
        <f>INDEX('2007'!$A$6:$D$142,MATCH($A84,'2007'!$A$6:$A$142,0),MATCH(B$6,'2007'!$A$6:$D$6,0))</f>
        <v>0</v>
      </c>
      <c r="C84" s="43"/>
      <c r="D84" s="43">
        <f>INDEX('2008'!$A$6:$N$142,MATCH($A84,'2008'!$A$6:$A$142,0),MATCH(D$6,'2008'!$A$6:$N$6,0))</f>
        <v>284.24</v>
      </c>
      <c r="E84" s="31"/>
    </row>
    <row r="85" spans="1:5" ht="15.75" hidden="1" outlineLevel="1" thickBot="1" x14ac:dyDescent="0.3">
      <c r="A85" s="29" t="s">
        <v>106</v>
      </c>
      <c r="B85" s="5">
        <f>INDEX('2007'!$A$6:$D$142,MATCH($A85,'2007'!$A$6:$A$142,0),MATCH(B$6,'2007'!$A$6:$D$6,0))</f>
        <v>6365.76</v>
      </c>
      <c r="C85" s="43"/>
      <c r="D85" s="43">
        <f>INDEX('2008'!$A$6:$N$142,MATCH($A85,'2008'!$A$6:$A$142,0),MATCH(D$6,'2008'!$A$6:$N$6,0))</f>
        <v>0</v>
      </c>
      <c r="E85" s="31"/>
    </row>
    <row r="86" spans="1:5" ht="15.75" hidden="1" outlineLevel="1" thickBot="1" x14ac:dyDescent="0.3">
      <c r="A86" s="29" t="s">
        <v>107</v>
      </c>
      <c r="B86" s="5">
        <f>INDEX('2007'!$A$6:$D$142,MATCH($A86,'2007'!$A$6:$A$142,0),MATCH(B$6,'2007'!$A$6:$D$6,0))</f>
        <v>0</v>
      </c>
      <c r="C86" s="43"/>
      <c r="D86" s="43">
        <f>INDEX('2008'!$A$6:$N$142,MATCH($A86,'2008'!$A$6:$A$142,0),MATCH(D$6,'2008'!$A$6:$N$6,0))</f>
        <v>0</v>
      </c>
      <c r="E86" s="31"/>
    </row>
    <row r="87" spans="1:5" ht="15.75" hidden="1" outlineLevel="1" thickBot="1" x14ac:dyDescent="0.3">
      <c r="A87" s="29" t="s">
        <v>108</v>
      </c>
      <c r="B87" s="5">
        <f>INDEX('2007'!$A$6:$D$142,MATCH($A87,'2007'!$A$6:$A$142,0),MATCH(B$6,'2007'!$A$6:$D$6,0))</f>
        <v>0</v>
      </c>
      <c r="C87" s="43"/>
      <c r="D87" s="43">
        <f>INDEX('2008'!$A$6:$N$142,MATCH($A87,'2008'!$A$6:$A$142,0),MATCH(D$6,'2008'!$A$6:$N$6,0))</f>
        <v>0</v>
      </c>
      <c r="E87" s="31"/>
    </row>
    <row r="88" spans="1:5" ht="15.75" hidden="1" outlineLevel="1" thickBot="1" x14ac:dyDescent="0.3">
      <c r="A88" s="30" t="s">
        <v>109</v>
      </c>
      <c r="B88" s="5">
        <f>INDEX('2007'!$A$6:$D$142,MATCH($A88,'2007'!$A$6:$A$142,0),MATCH(B$6,'2007'!$A$6:$D$6,0))</f>
        <v>0</v>
      </c>
      <c r="C88" s="43"/>
      <c r="D88" s="43">
        <f>INDEX('2008'!$A$6:$N$142,MATCH($A88,'2008'!$A$6:$A$142,0),MATCH(D$6,'2008'!$A$6:$N$6,0))</f>
        <v>1530.84</v>
      </c>
      <c r="E88" s="32"/>
    </row>
    <row r="89" spans="1:5" ht="15.75" collapsed="1" thickBot="1" x14ac:dyDescent="0.3">
      <c r="A89" s="8" t="s">
        <v>110</v>
      </c>
      <c r="B89" s="9">
        <f>SUBTOTAL(9,B77:B88)</f>
        <v>6365.76</v>
      </c>
      <c r="C89" s="9"/>
      <c r="D89" s="9">
        <f>SUBTOTAL(9,D77:D88)</f>
        <v>6393.17</v>
      </c>
      <c r="E89" s="9"/>
    </row>
    <row r="90" spans="1:5" ht="15.75" hidden="1" outlineLevel="1" thickBot="1" x14ac:dyDescent="0.3">
      <c r="A90" s="17" t="s">
        <v>111</v>
      </c>
      <c r="B90" s="18"/>
      <c r="C90" s="18"/>
      <c r="D90" s="18"/>
      <c r="E90" s="19"/>
    </row>
    <row r="91" spans="1:5" ht="15.75" hidden="1" outlineLevel="1" thickBot="1" x14ac:dyDescent="0.3">
      <c r="A91" s="27" t="s">
        <v>112</v>
      </c>
      <c r="B91" s="5">
        <f>INDEX('2007'!$A$6:$D$142,MATCH($A91,'2007'!$A$6:$A$142,0),MATCH(B$6,'2007'!$A$6:$D$6,0))</f>
        <v>0</v>
      </c>
      <c r="C91" s="43"/>
      <c r="D91" s="43">
        <f>INDEX('2008'!$A$6:$N$142,MATCH($A91,'2008'!$A$6:$A$142,0),MATCH(D$6,'2008'!$A$6:$N$6,0))</f>
        <v>0</v>
      </c>
      <c r="E91" s="28"/>
    </row>
    <row r="92" spans="1:5" ht="15.75" hidden="1" outlineLevel="1" thickBot="1" x14ac:dyDescent="0.3">
      <c r="A92" s="29" t="s">
        <v>113</v>
      </c>
      <c r="B92" s="5">
        <f>INDEX('2007'!$A$6:$D$142,MATCH($A92,'2007'!$A$6:$A$142,0),MATCH(B$6,'2007'!$A$6:$D$6,0))</f>
        <v>0</v>
      </c>
      <c r="C92" s="43"/>
      <c r="D92" s="43">
        <f>INDEX('2008'!$A$6:$N$142,MATCH($A92,'2008'!$A$6:$A$142,0),MATCH(D$6,'2008'!$A$6:$N$6,0))</f>
        <v>0</v>
      </c>
      <c r="E92" s="31"/>
    </row>
    <row r="93" spans="1:5" ht="15.75" hidden="1" outlineLevel="1" thickBot="1" x14ac:dyDescent="0.3">
      <c r="A93" s="30" t="s">
        <v>114</v>
      </c>
      <c r="B93" s="5">
        <f>INDEX('2007'!$A$6:$D$142,MATCH($A93,'2007'!$A$6:$A$142,0),MATCH(B$6,'2007'!$A$6:$D$6,0))</f>
        <v>0</v>
      </c>
      <c r="C93" s="43"/>
      <c r="D93" s="43">
        <f>INDEX('2008'!$A$6:$N$142,MATCH($A93,'2008'!$A$6:$A$142,0),MATCH(D$6,'2008'!$A$6:$N$6,0))</f>
        <v>645.53</v>
      </c>
      <c r="E93" s="32"/>
    </row>
    <row r="94" spans="1:5" ht="15.75" collapsed="1" thickBot="1" x14ac:dyDescent="0.3">
      <c r="A94" s="8" t="s">
        <v>115</v>
      </c>
      <c r="B94" s="9">
        <f>SUBTOTAL(9,B91:B93)</f>
        <v>0</v>
      </c>
      <c r="C94" s="9"/>
      <c r="D94" s="9">
        <f>SUBTOTAL(9,D91:D93)</f>
        <v>645.53</v>
      </c>
      <c r="E94" s="9"/>
    </row>
    <row r="95" spans="1:5" ht="15.75" hidden="1" outlineLevel="1" thickBot="1" x14ac:dyDescent="0.3">
      <c r="A95" s="17" t="s">
        <v>116</v>
      </c>
      <c r="B95" s="18"/>
      <c r="C95" s="18"/>
      <c r="D95" s="18"/>
      <c r="E95" s="19"/>
    </row>
    <row r="96" spans="1:5" ht="15.75" hidden="1" outlineLevel="1" thickBot="1" x14ac:dyDescent="0.3">
      <c r="A96" s="27" t="s">
        <v>117</v>
      </c>
      <c r="B96" s="5">
        <f>INDEX('2007'!$A$6:$D$142,MATCH($A96,'2007'!$A$6:$A$142,0),MATCH(B$6,'2007'!$A$6:$D$6,0))</f>
        <v>0</v>
      </c>
      <c r="C96" s="43"/>
      <c r="D96" s="43">
        <f>INDEX('2008'!$A$6:$N$142,MATCH($A96,'2008'!$A$6:$A$142,0),MATCH(D$6,'2008'!$A$6:$N$6,0))</f>
        <v>328.68000000000006</v>
      </c>
      <c r="E96" s="28"/>
    </row>
    <row r="97" spans="1:5" ht="15.75" hidden="1" outlineLevel="1" thickBot="1" x14ac:dyDescent="0.3">
      <c r="A97" s="29" t="s">
        <v>118</v>
      </c>
      <c r="B97" s="5">
        <f>INDEX('2007'!$A$6:$D$142,MATCH($A97,'2007'!$A$6:$A$142,0),MATCH(B$6,'2007'!$A$6:$D$6,0))</f>
        <v>0</v>
      </c>
      <c r="C97" s="43"/>
      <c r="D97" s="43">
        <f>INDEX('2008'!$A$6:$N$142,MATCH($A97,'2008'!$A$6:$A$142,0),MATCH(D$6,'2008'!$A$6:$N$6,0))</f>
        <v>0</v>
      </c>
      <c r="E97" s="31"/>
    </row>
    <row r="98" spans="1:5" ht="15.75" hidden="1" outlineLevel="1" thickBot="1" x14ac:dyDescent="0.3">
      <c r="A98" s="29" t="s">
        <v>119</v>
      </c>
      <c r="B98" s="5">
        <f>INDEX('2007'!$A$6:$D$142,MATCH($A98,'2007'!$A$6:$A$142,0),MATCH(B$6,'2007'!$A$6:$D$6,0))</f>
        <v>0</v>
      </c>
      <c r="C98" s="43"/>
      <c r="D98" s="43">
        <f>INDEX('2008'!$A$6:$N$142,MATCH($A98,'2008'!$A$6:$A$142,0),MATCH(D$6,'2008'!$A$6:$N$6,0))</f>
        <v>122</v>
      </c>
      <c r="E98" s="31"/>
    </row>
    <row r="99" spans="1:5" ht="15.75" hidden="1" outlineLevel="1" thickBot="1" x14ac:dyDescent="0.3">
      <c r="A99" s="29" t="s">
        <v>120</v>
      </c>
      <c r="B99" s="5">
        <f>INDEX('2007'!$A$6:$D$142,MATCH($A99,'2007'!$A$6:$A$142,0),MATCH(B$6,'2007'!$A$6:$D$6,0))</f>
        <v>0</v>
      </c>
      <c r="C99" s="43"/>
      <c r="D99" s="43">
        <f>INDEX('2008'!$A$6:$N$142,MATCH($A99,'2008'!$A$6:$A$142,0),MATCH(D$6,'2008'!$A$6:$N$6,0))</f>
        <v>888.81000000000006</v>
      </c>
      <c r="E99" s="31"/>
    </row>
    <row r="100" spans="1:5" ht="15.75" hidden="1" outlineLevel="1" thickBot="1" x14ac:dyDescent="0.3">
      <c r="A100" s="29" t="s">
        <v>121</v>
      </c>
      <c r="B100" s="5">
        <f>INDEX('2007'!$A$6:$D$142,MATCH($A100,'2007'!$A$6:$A$142,0),MATCH(B$6,'2007'!$A$6:$D$6,0))</f>
        <v>0</v>
      </c>
      <c r="C100" s="43"/>
      <c r="D100" s="43">
        <f>INDEX('2008'!$A$6:$N$142,MATCH($A100,'2008'!$A$6:$A$142,0),MATCH(D$6,'2008'!$A$6:$N$6,0))</f>
        <v>140</v>
      </c>
      <c r="E100" s="31"/>
    </row>
    <row r="101" spans="1:5" ht="15.75" hidden="1" outlineLevel="1" thickBot="1" x14ac:dyDescent="0.3">
      <c r="A101" s="29" t="s">
        <v>122</v>
      </c>
      <c r="B101" s="5">
        <f>INDEX('2007'!$A$6:$D$142,MATCH($A101,'2007'!$A$6:$A$142,0),MATCH(B$6,'2007'!$A$6:$D$6,0))</f>
        <v>0</v>
      </c>
      <c r="C101" s="43"/>
      <c r="D101" s="43">
        <f>INDEX('2008'!$A$6:$N$142,MATCH($A101,'2008'!$A$6:$A$142,0),MATCH(D$6,'2008'!$A$6:$N$6,0))</f>
        <v>0</v>
      </c>
      <c r="E101" s="31"/>
    </row>
    <row r="102" spans="1:5" ht="15.75" hidden="1" outlineLevel="1" thickBot="1" x14ac:dyDescent="0.3">
      <c r="A102" s="29" t="s">
        <v>123</v>
      </c>
      <c r="B102" s="5">
        <f>INDEX('2007'!$A$6:$D$142,MATCH($A102,'2007'!$A$6:$A$142,0),MATCH(B$6,'2007'!$A$6:$D$6,0))</f>
        <v>0</v>
      </c>
      <c r="C102" s="43"/>
      <c r="D102" s="43">
        <f>INDEX('2008'!$A$6:$N$142,MATCH($A102,'2008'!$A$6:$A$142,0),MATCH(D$6,'2008'!$A$6:$N$6,0))</f>
        <v>0</v>
      </c>
      <c r="E102" s="31"/>
    </row>
    <row r="103" spans="1:5" ht="15.75" hidden="1" outlineLevel="1" thickBot="1" x14ac:dyDescent="0.3">
      <c r="A103" s="29" t="s">
        <v>124</v>
      </c>
      <c r="B103" s="5">
        <f>INDEX('2007'!$A$6:$D$142,MATCH($A103,'2007'!$A$6:$A$142,0),MATCH(B$6,'2007'!$A$6:$D$6,0))</f>
        <v>0</v>
      </c>
      <c r="C103" s="43"/>
      <c r="D103" s="43">
        <f>INDEX('2008'!$A$6:$N$142,MATCH($A103,'2008'!$A$6:$A$142,0),MATCH(D$6,'2008'!$A$6:$N$6,0))</f>
        <v>816.89</v>
      </c>
      <c r="E103" s="31"/>
    </row>
    <row r="104" spans="1:5" ht="15.75" hidden="1" outlineLevel="1" thickBot="1" x14ac:dyDescent="0.3">
      <c r="A104" s="29" t="s">
        <v>125</v>
      </c>
      <c r="B104" s="5">
        <f>INDEX('2007'!$A$6:$D$142,MATCH($A104,'2007'!$A$6:$A$142,0),MATCH(B$6,'2007'!$A$6:$D$6,0))</f>
        <v>0</v>
      </c>
      <c r="C104" s="43"/>
      <c r="D104" s="43">
        <f>INDEX('2008'!$A$6:$N$142,MATCH($A104,'2008'!$A$6:$A$142,0),MATCH(D$6,'2008'!$A$6:$N$6,0))</f>
        <v>40</v>
      </c>
      <c r="E104" s="31"/>
    </row>
    <row r="105" spans="1:5" ht="15.75" hidden="1" outlineLevel="1" thickBot="1" x14ac:dyDescent="0.3">
      <c r="A105" s="29" t="s">
        <v>126</v>
      </c>
      <c r="B105" s="5">
        <f>INDEX('2007'!$A$6:$D$142,MATCH($A105,'2007'!$A$6:$A$142,0),MATCH(B$6,'2007'!$A$6:$D$6,0))</f>
        <v>0</v>
      </c>
      <c r="C105" s="43"/>
      <c r="D105" s="43">
        <f>INDEX('2008'!$A$6:$N$142,MATCH($A105,'2008'!$A$6:$A$142,0),MATCH(D$6,'2008'!$A$6:$N$6,0))</f>
        <v>1004.1599999999999</v>
      </c>
      <c r="E105" s="31"/>
    </row>
    <row r="106" spans="1:5" ht="15.75" hidden="1" outlineLevel="1" thickBot="1" x14ac:dyDescent="0.3">
      <c r="A106" s="29" t="s">
        <v>127</v>
      </c>
      <c r="B106" s="5">
        <f>INDEX('2007'!$A$6:$D$142,MATCH($A106,'2007'!$A$6:$A$142,0),MATCH(B$6,'2007'!$A$6:$D$6,0))</f>
        <v>0</v>
      </c>
      <c r="C106" s="43"/>
      <c r="D106" s="43">
        <f>INDEX('2008'!$A$6:$N$142,MATCH($A106,'2008'!$A$6:$A$142,0),MATCH(D$6,'2008'!$A$6:$N$6,0))</f>
        <v>1759.2200000000003</v>
      </c>
      <c r="E106" s="31"/>
    </row>
    <row r="107" spans="1:5" ht="15.75" hidden="1" outlineLevel="1" thickBot="1" x14ac:dyDescent="0.3">
      <c r="A107" s="30" t="s">
        <v>128</v>
      </c>
      <c r="B107" s="5">
        <f>INDEX('2007'!$A$6:$D$142,MATCH($A107,'2007'!$A$6:$A$142,0),MATCH(B$6,'2007'!$A$6:$D$6,0))</f>
        <v>0</v>
      </c>
      <c r="C107" s="43"/>
      <c r="D107" s="43">
        <f>INDEX('2008'!$A$6:$N$142,MATCH($A107,'2008'!$A$6:$A$142,0),MATCH(D$6,'2008'!$A$6:$N$6,0))</f>
        <v>0</v>
      </c>
      <c r="E107" s="32"/>
    </row>
    <row r="108" spans="1:5" ht="15.75" collapsed="1" thickBot="1" x14ac:dyDescent="0.3">
      <c r="A108" s="8" t="s">
        <v>129</v>
      </c>
      <c r="B108" s="9">
        <f>SUBTOTAL(9,B96:B107)</f>
        <v>0</v>
      </c>
      <c r="C108" s="9"/>
      <c r="D108" s="9">
        <f>SUBTOTAL(9,D96:D107)</f>
        <v>5099.76</v>
      </c>
      <c r="E108" s="9"/>
    </row>
    <row r="109" spans="1:5" ht="15.75" hidden="1" outlineLevel="1" thickBot="1" x14ac:dyDescent="0.3">
      <c r="A109" s="17" t="s">
        <v>130</v>
      </c>
      <c r="B109" s="18"/>
      <c r="C109" s="18"/>
      <c r="D109" s="18"/>
      <c r="E109" s="19"/>
    </row>
    <row r="110" spans="1:5" ht="15.75" hidden="1" outlineLevel="1" thickBot="1" x14ac:dyDescent="0.3">
      <c r="A110" s="27" t="s">
        <v>131</v>
      </c>
      <c r="B110" s="5">
        <f>INDEX('2007'!$A$6:$D$142,MATCH($A110,'2007'!$A$6:$A$142,0),MATCH(B$6,'2007'!$A$6:$D$6,0))</f>
        <v>0</v>
      </c>
      <c r="C110" s="43"/>
      <c r="D110" s="43">
        <f>INDEX('2008'!$A$6:$N$142,MATCH($A110,'2008'!$A$6:$A$142,0),MATCH(D$6,'2008'!$A$6:$N$6,0))</f>
        <v>0</v>
      </c>
      <c r="E110" s="28"/>
    </row>
    <row r="111" spans="1:5" ht="15.75" hidden="1" outlineLevel="1" thickBot="1" x14ac:dyDescent="0.3">
      <c r="A111" s="29" t="s">
        <v>132</v>
      </c>
      <c r="B111" s="5">
        <f>INDEX('2007'!$A$6:$D$142,MATCH($A111,'2007'!$A$6:$A$142,0),MATCH(B$6,'2007'!$A$6:$D$6,0))</f>
        <v>0</v>
      </c>
      <c r="C111" s="43"/>
      <c r="D111" s="43">
        <f>INDEX('2008'!$A$6:$N$142,MATCH($A111,'2008'!$A$6:$A$142,0),MATCH(D$6,'2008'!$A$6:$N$6,0))</f>
        <v>0</v>
      </c>
      <c r="E111" s="31"/>
    </row>
    <row r="112" spans="1:5" ht="15.75" hidden="1" outlineLevel="1" thickBot="1" x14ac:dyDescent="0.3">
      <c r="A112" s="29" t="s">
        <v>133</v>
      </c>
      <c r="B112" s="5">
        <f>INDEX('2007'!$A$6:$D$142,MATCH($A112,'2007'!$A$6:$A$142,0),MATCH(B$6,'2007'!$A$6:$D$6,0))</f>
        <v>0</v>
      </c>
      <c r="C112" s="43"/>
      <c r="D112" s="43">
        <f>INDEX('2008'!$A$6:$N$142,MATCH($A112,'2008'!$A$6:$A$142,0),MATCH(D$6,'2008'!$A$6:$N$6,0))</f>
        <v>0</v>
      </c>
      <c r="E112" s="31"/>
    </row>
    <row r="113" spans="1:5" ht="15.75" hidden="1" outlineLevel="1" thickBot="1" x14ac:dyDescent="0.3">
      <c r="A113" s="30" t="s">
        <v>134</v>
      </c>
      <c r="B113" s="5">
        <f>INDEX('2007'!$A$6:$D$142,MATCH($A113,'2007'!$A$6:$A$142,0),MATCH(B$6,'2007'!$A$6:$D$6,0))</f>
        <v>0</v>
      </c>
      <c r="C113" s="43"/>
      <c r="D113" s="43">
        <f>INDEX('2008'!$A$6:$N$142,MATCH($A113,'2008'!$A$6:$A$142,0),MATCH(D$6,'2008'!$A$6:$N$6,0))</f>
        <v>0</v>
      </c>
      <c r="E113" s="32"/>
    </row>
    <row r="114" spans="1:5" ht="15.75" collapsed="1" thickBot="1" x14ac:dyDescent="0.3">
      <c r="A114" s="8" t="s">
        <v>135</v>
      </c>
      <c r="B114" s="9">
        <f>SUBTOTAL(9,B110:B113)</f>
        <v>0</v>
      </c>
      <c r="C114" s="9"/>
      <c r="D114" s="9">
        <f>SUBTOTAL(9,D110:D113)</f>
        <v>0</v>
      </c>
      <c r="E114" s="9"/>
    </row>
    <row r="115" spans="1:5" ht="15.75" hidden="1" outlineLevel="1" thickBot="1" x14ac:dyDescent="0.3">
      <c r="A115" s="17" t="s">
        <v>136</v>
      </c>
      <c r="B115" s="18"/>
      <c r="C115" s="18"/>
      <c r="D115" s="18"/>
      <c r="E115" s="19"/>
    </row>
    <row r="116" spans="1:5" ht="15.75" hidden="1" outlineLevel="1" thickBot="1" x14ac:dyDescent="0.3">
      <c r="A116" s="27" t="s">
        <v>137</v>
      </c>
      <c r="B116" s="5">
        <f>INDEX('2007'!$A$6:$D$142,MATCH($A116,'2007'!$A$6:$A$142,0),MATCH(B$6,'2007'!$A$6:$D$6,0))</f>
        <v>0</v>
      </c>
      <c r="C116" s="43"/>
      <c r="D116" s="43">
        <f>INDEX('2008'!$A$6:$N$142,MATCH($A116,'2008'!$A$6:$A$142,0),MATCH(D$6,'2008'!$A$6:$N$6,0))</f>
        <v>442.7</v>
      </c>
      <c r="E116" s="28"/>
    </row>
    <row r="117" spans="1:5" ht="15.75" hidden="1" outlineLevel="1" thickBot="1" x14ac:dyDescent="0.3">
      <c r="A117" s="29" t="s">
        <v>138</v>
      </c>
      <c r="B117" s="5">
        <f>INDEX('2007'!$A$6:$D$142,MATCH($A117,'2007'!$A$6:$A$142,0),MATCH(B$6,'2007'!$A$6:$D$6,0))</f>
        <v>0</v>
      </c>
      <c r="C117" s="43"/>
      <c r="D117" s="43">
        <f>INDEX('2008'!$A$6:$N$142,MATCH($A117,'2008'!$A$6:$A$142,0),MATCH(D$6,'2008'!$A$6:$N$6,0))</f>
        <v>83</v>
      </c>
      <c r="E117" s="31"/>
    </row>
    <row r="118" spans="1:5" ht="15.75" hidden="1" outlineLevel="1" thickBot="1" x14ac:dyDescent="0.3">
      <c r="A118" s="29" t="s">
        <v>139</v>
      </c>
      <c r="B118" s="5">
        <f>INDEX('2007'!$A$6:$D$142,MATCH($A118,'2007'!$A$6:$A$142,0),MATCH(B$6,'2007'!$A$6:$D$6,0))</f>
        <v>0</v>
      </c>
      <c r="C118" s="43"/>
      <c r="D118" s="43">
        <f>INDEX('2008'!$A$6:$N$142,MATCH($A118,'2008'!$A$6:$A$142,0),MATCH(D$6,'2008'!$A$6:$N$6,0))</f>
        <v>22</v>
      </c>
      <c r="E118" s="31"/>
    </row>
    <row r="119" spans="1:5" ht="15.75" hidden="1" outlineLevel="1" thickBot="1" x14ac:dyDescent="0.3">
      <c r="A119" s="29" t="s">
        <v>140</v>
      </c>
      <c r="B119" s="5">
        <f>INDEX('2007'!$A$6:$D$142,MATCH($A119,'2007'!$A$6:$A$142,0),MATCH(B$6,'2007'!$A$6:$D$6,0))</f>
        <v>736.85</v>
      </c>
      <c r="C119" s="43"/>
      <c r="D119" s="43">
        <f>INDEX('2008'!$A$6:$N$142,MATCH($A119,'2008'!$A$6:$A$142,0),MATCH(D$6,'2008'!$A$6:$N$6,0))</f>
        <v>15</v>
      </c>
      <c r="E119" s="31"/>
    </row>
    <row r="120" spans="1:5" ht="15.75" hidden="1" outlineLevel="1" thickBot="1" x14ac:dyDescent="0.3">
      <c r="A120" s="29" t="s">
        <v>122</v>
      </c>
      <c r="B120" s="5">
        <f>INDEX('2007'!$A$6:$D$142,MATCH($A120,'2007'!$A$6:$A$142,0),MATCH(B$6,'2007'!$A$6:$D$6,0))</f>
        <v>0</v>
      </c>
      <c r="C120" s="43"/>
      <c r="D120" s="43">
        <f>INDEX('2008'!$A$6:$N$142,MATCH($A120,'2008'!$A$6:$A$142,0),MATCH(D$6,'2008'!$A$6:$N$6,0))</f>
        <v>0</v>
      </c>
      <c r="E120" s="31"/>
    </row>
    <row r="121" spans="1:5" ht="15.75" hidden="1" outlineLevel="1" thickBot="1" x14ac:dyDescent="0.3">
      <c r="A121" s="29" t="s">
        <v>141</v>
      </c>
      <c r="B121" s="5">
        <f>INDEX('2007'!$A$6:$D$142,MATCH($A121,'2007'!$A$6:$A$142,0),MATCH(B$6,'2007'!$A$6:$D$6,0))</f>
        <v>0</v>
      </c>
      <c r="C121" s="43"/>
      <c r="D121" s="43">
        <f>INDEX('2008'!$A$6:$N$142,MATCH($A121,'2008'!$A$6:$A$142,0),MATCH(D$6,'2008'!$A$6:$N$6,0))</f>
        <v>0</v>
      </c>
      <c r="E121" s="31"/>
    </row>
    <row r="122" spans="1:5" ht="15.75" hidden="1" outlineLevel="1" thickBot="1" x14ac:dyDescent="0.3">
      <c r="A122" s="30" t="s">
        <v>142</v>
      </c>
      <c r="B122" s="5">
        <f>INDEX('2007'!$A$6:$D$142,MATCH($A122,'2007'!$A$6:$A$142,0),MATCH(B$6,'2007'!$A$6:$D$6,0))</f>
        <v>0</v>
      </c>
      <c r="C122" s="43"/>
      <c r="D122" s="43">
        <f>INDEX('2008'!$A$6:$N$142,MATCH($A122,'2008'!$A$6:$A$142,0),MATCH(D$6,'2008'!$A$6:$N$6,0))</f>
        <v>55</v>
      </c>
      <c r="E122" s="32"/>
    </row>
    <row r="123" spans="1:5" ht="15.75" collapsed="1" thickBot="1" x14ac:dyDescent="0.3">
      <c r="A123" s="8" t="s">
        <v>143</v>
      </c>
      <c r="B123" s="9">
        <f>SUBTOTAL(9,B116:B122)</f>
        <v>736.85</v>
      </c>
      <c r="C123" s="9"/>
      <c r="D123" s="9">
        <f>SUBTOTAL(9,D116:D122)</f>
        <v>617.70000000000005</v>
      </c>
      <c r="E123" s="9"/>
    </row>
    <row r="124" spans="1:5" ht="15.75" hidden="1" outlineLevel="1" thickBot="1" x14ac:dyDescent="0.3">
      <c r="A124" s="17" t="s">
        <v>144</v>
      </c>
      <c r="B124" s="18"/>
      <c r="C124" s="18"/>
      <c r="D124" s="18"/>
      <c r="E124" s="19"/>
    </row>
    <row r="125" spans="1:5" ht="15.75" hidden="1" outlineLevel="1" thickBot="1" x14ac:dyDescent="0.3">
      <c r="A125" s="27" t="s">
        <v>145</v>
      </c>
      <c r="B125" s="5">
        <f>INDEX('2007'!$A$6:$D$142,MATCH($A125,'2007'!$A$6:$A$142,0),MATCH(B$6,'2007'!$A$6:$D$6,0))</f>
        <v>0</v>
      </c>
      <c r="C125" s="43"/>
      <c r="D125" s="43">
        <f>INDEX('2008'!$A$6:$N$142,MATCH($A125,'2008'!$A$6:$A$142,0),MATCH(D$6,'2008'!$A$6:$N$6,0))</f>
        <v>1207.8900000000001</v>
      </c>
      <c r="E125" s="28"/>
    </row>
    <row r="126" spans="1:5" ht="15.75" hidden="1" outlineLevel="1" thickBot="1" x14ac:dyDescent="0.3">
      <c r="A126" s="29" t="s">
        <v>146</v>
      </c>
      <c r="B126" s="5">
        <f>INDEX('2007'!$A$6:$D$142,MATCH($A126,'2007'!$A$6:$A$142,0),MATCH(B$6,'2007'!$A$6:$D$6,0))</f>
        <v>0</v>
      </c>
      <c r="C126" s="43"/>
      <c r="D126" s="43">
        <f>INDEX('2008'!$A$6:$N$142,MATCH($A126,'2008'!$A$6:$A$142,0),MATCH(D$6,'2008'!$A$6:$N$6,0))</f>
        <v>0</v>
      </c>
      <c r="E126" s="31"/>
    </row>
    <row r="127" spans="1:5" ht="15.75" hidden="1" outlineLevel="1" thickBot="1" x14ac:dyDescent="0.3">
      <c r="A127" s="30" t="s">
        <v>147</v>
      </c>
      <c r="B127" s="5">
        <f>INDEX('2007'!$A$6:$D$142,MATCH($A127,'2007'!$A$6:$A$142,0),MATCH(B$6,'2007'!$A$6:$D$6,0))</f>
        <v>0</v>
      </c>
      <c r="C127" s="43"/>
      <c r="D127" s="43">
        <f>INDEX('2008'!$A$6:$N$142,MATCH($A127,'2008'!$A$6:$A$142,0),MATCH(D$6,'2008'!$A$6:$N$6,0))</f>
        <v>637.46</v>
      </c>
      <c r="E127" s="32"/>
    </row>
    <row r="128" spans="1:5" ht="15.75" collapsed="1" thickBot="1" x14ac:dyDescent="0.3">
      <c r="A128" s="8" t="s">
        <v>148</v>
      </c>
      <c r="B128" s="9">
        <f>SUBTOTAL(9,B125:B127)</f>
        <v>0</v>
      </c>
      <c r="C128" s="9"/>
      <c r="D128" s="9">
        <f>SUBTOTAL(9,D125:D127)</f>
        <v>1845.3500000000001</v>
      </c>
      <c r="E128" s="9"/>
    </row>
    <row r="129" spans="1:5" ht="6" customHeight="1" thickBot="1" x14ac:dyDescent="0.3"/>
    <row r="130" spans="1:5" ht="15.75" thickBot="1" x14ac:dyDescent="0.3">
      <c r="A130" s="8" t="s">
        <v>149</v>
      </c>
      <c r="B130" s="9">
        <f>SUBTOTAL(9,B27:B128)</f>
        <v>109488.25</v>
      </c>
      <c r="C130" s="9"/>
      <c r="D130" s="9"/>
      <c r="E130" s="9"/>
    </row>
    <row r="131" spans="1:5" ht="15.75" thickBot="1" x14ac:dyDescent="0.3"/>
    <row r="132" spans="1:5" ht="15.75" thickBot="1" x14ac:dyDescent="0.3">
      <c r="A132" s="20" t="str">
        <f>A17</f>
        <v>Total Outras Receitas</v>
      </c>
      <c r="B132" s="21">
        <f>B17</f>
        <v>96899.19</v>
      </c>
      <c r="C132" s="21"/>
      <c r="D132" s="21">
        <f>D17</f>
        <v>16798.64</v>
      </c>
      <c r="E132" s="21"/>
    </row>
    <row r="133" spans="1:5" ht="15.75" thickBot="1" x14ac:dyDescent="0.3">
      <c r="A133" s="20" t="str">
        <f>A25</f>
        <v>Total Rendimento</v>
      </c>
      <c r="B133" s="21">
        <f>B25</f>
        <v>0</v>
      </c>
      <c r="C133" s="21"/>
      <c r="D133" s="21">
        <f>D25</f>
        <v>67701.140000000014</v>
      </c>
      <c r="E133" s="21"/>
    </row>
    <row r="134" spans="1:5" ht="15.75" thickBot="1" x14ac:dyDescent="0.3">
      <c r="A134" s="20" t="s">
        <v>151</v>
      </c>
      <c r="B134" s="22">
        <f>SUM(B132:B133)</f>
        <v>96899.19</v>
      </c>
      <c r="C134" s="22"/>
      <c r="D134" s="22">
        <f>SUM(D132:D133)</f>
        <v>84499.780000000013</v>
      </c>
      <c r="E134" s="22"/>
    </row>
    <row r="135" spans="1:5" ht="15.75" thickBot="1" x14ac:dyDescent="0.3"/>
    <row r="136" spans="1:5" ht="15.75" thickBot="1" x14ac:dyDescent="0.3">
      <c r="A136" s="20" t="s">
        <v>150</v>
      </c>
      <c r="B136" s="33">
        <f>+B134-B130</f>
        <v>-12589.059999999998</v>
      </c>
      <c r="C136" s="33"/>
      <c r="D136" s="33">
        <f>+D134-D130</f>
        <v>84499.780000000013</v>
      </c>
      <c r="E136" s="47"/>
    </row>
  </sheetData>
  <dataValidations count="1">
    <dataValidation type="list" allowBlank="1" showInputMessage="1" showErrorMessage="1" sqref="B6:E6">
      <formula1>MENU</formula1>
    </dataValidation>
  </dataValidations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workbookViewId="0">
      <selection activeCell="D6" sqref="D6"/>
    </sheetView>
  </sheetViews>
  <sheetFormatPr defaultRowHeight="15" outlineLevelRow="1" x14ac:dyDescent="0.25"/>
  <cols>
    <col min="1" max="1" width="35.140625" bestFit="1" customWidth="1"/>
    <col min="2" max="2" width="15.85546875" bestFit="1" customWidth="1"/>
    <col min="3" max="3" width="15.85546875" customWidth="1"/>
    <col min="4" max="4" width="11.85546875" customWidth="1"/>
  </cols>
  <sheetData>
    <row r="1" spans="1:5" x14ac:dyDescent="0.25">
      <c r="A1" t="s">
        <v>0</v>
      </c>
    </row>
    <row r="3" spans="1:5" x14ac:dyDescent="0.25">
      <c r="A3" t="s">
        <v>1</v>
      </c>
    </row>
    <row r="5" spans="1:5" ht="15.75" thickBot="1" x14ac:dyDescent="0.3"/>
    <row r="6" spans="1:5" ht="15.75" thickBot="1" x14ac:dyDescent="0.3">
      <c r="A6" s="10" t="s">
        <v>2</v>
      </c>
      <c r="B6" s="38">
        <v>39387</v>
      </c>
      <c r="C6" s="38">
        <v>39417</v>
      </c>
      <c r="D6" s="38" t="s">
        <v>162</v>
      </c>
      <c r="E6" s="1"/>
    </row>
    <row r="7" spans="1:5" ht="4.5" customHeight="1" thickBot="1" x14ac:dyDescent="0.3"/>
    <row r="8" spans="1:5" ht="15.75" thickBot="1" x14ac:dyDescent="0.3">
      <c r="A8" s="11" t="s">
        <v>4</v>
      </c>
      <c r="B8" s="12"/>
      <c r="C8" s="12"/>
      <c r="D8" s="13"/>
    </row>
    <row r="9" spans="1:5" hidden="1" outlineLevel="1" x14ac:dyDescent="0.25">
      <c r="A9" s="27" t="s">
        <v>6</v>
      </c>
      <c r="B9" s="5">
        <f>INDEX(dados!$A$1:$DH$158,MATCH($A9,dados!$A$1:$A$158,0),MATCH(B$6,dados!$A$6:$DH$6,0))</f>
        <v>0</v>
      </c>
      <c r="C9" s="7">
        <f>INDEX(dados!$A$1:$DH$158,MATCH($A9,dados!$A$1:$A$158,0),MATCH(C$6,dados!$A$6:$DH$6,0))</f>
        <v>95871.53</v>
      </c>
      <c r="D9" s="31">
        <f t="shared" ref="D9:D73" si="0">SUM(B9:C9)</f>
        <v>95871.53</v>
      </c>
      <c r="E9" s="2"/>
    </row>
    <row r="10" spans="1:5" hidden="1" outlineLevel="1" x14ac:dyDescent="0.25">
      <c r="A10" s="29" t="s">
        <v>7</v>
      </c>
      <c r="B10" s="5">
        <f>INDEX(dados!$A$1:$DH$158,MATCH($A10,dados!$A$1:$A$158,0),MATCH(B$6,dados!$A$6:$DH$6,0))</f>
        <v>0</v>
      </c>
      <c r="C10" s="5">
        <f>INDEX(dados!$A$1:$DH$158,MATCH($A10,dados!$A$1:$A$158,0),MATCH(C$6,dados!$A$6:$DH$6,0))</f>
        <v>500</v>
      </c>
      <c r="D10" s="31">
        <f t="shared" si="0"/>
        <v>500</v>
      </c>
      <c r="E10" s="2"/>
    </row>
    <row r="11" spans="1:5" hidden="1" outlineLevel="1" x14ac:dyDescent="0.25">
      <c r="A11" s="29" t="s">
        <v>10</v>
      </c>
      <c r="B11" s="5">
        <f>INDEX(dados!$A$1:$DH$158,MATCH($A11,dados!$A$1:$A$158,0),MATCH(B$6,dados!$A$6:$DH$6,0))</f>
        <v>0</v>
      </c>
      <c r="C11" s="5">
        <f>INDEX(dados!$A$1:$DH$158,MATCH($A11,dados!$A$1:$A$158,0),MATCH(C$6,dados!$A$6:$DH$6,0))</f>
        <v>527.66</v>
      </c>
      <c r="D11" s="31">
        <f t="shared" si="0"/>
        <v>527.66</v>
      </c>
    </row>
    <row r="12" spans="1:5" hidden="1" outlineLevel="1" x14ac:dyDescent="0.25">
      <c r="A12" s="29" t="s">
        <v>11</v>
      </c>
      <c r="B12" s="5">
        <f>INDEX(dados!$A$1:$DH$158,MATCH($A12,dados!$A$1:$A$158,0),MATCH(B$6,dados!$A$6:$DH$6,0))</f>
        <v>0</v>
      </c>
      <c r="C12" s="5">
        <f>INDEX(dados!$A$1:$DH$158,MATCH($A12,dados!$A$1:$A$158,0),MATCH(C$6,dados!$A$6:$DH$6,0))</f>
        <v>0</v>
      </c>
      <c r="D12" s="31">
        <f t="shared" si="0"/>
        <v>0</v>
      </c>
    </row>
    <row r="13" spans="1:5" hidden="1" outlineLevel="1" x14ac:dyDescent="0.25">
      <c r="A13" s="29" t="s">
        <v>12</v>
      </c>
      <c r="B13" s="5">
        <f>INDEX(dados!$A$1:$DH$158,MATCH($A13,dados!$A$1:$A$158,0),MATCH(B$6,dados!$A$6:$DH$6,0))</f>
        <v>0</v>
      </c>
      <c r="C13" s="5">
        <f>INDEX(dados!$A$1:$DH$158,MATCH($A13,dados!$A$1:$A$158,0),MATCH(C$6,dados!$A$6:$DH$6,0))</f>
        <v>0</v>
      </c>
      <c r="D13" s="31">
        <f t="shared" si="0"/>
        <v>0</v>
      </c>
    </row>
    <row r="14" spans="1:5" hidden="1" outlineLevel="1" x14ac:dyDescent="0.25">
      <c r="A14" s="29" t="s">
        <v>13</v>
      </c>
      <c r="B14" s="5">
        <f>INDEX(dados!$A$1:$DH$158,MATCH($A14,dados!$A$1:$A$158,0),MATCH(B$6,dados!$A$6:$DH$6,0))</f>
        <v>0</v>
      </c>
      <c r="C14" s="5">
        <f>INDEX(dados!$A$1:$DH$158,MATCH($A14,dados!$A$1:$A$158,0),MATCH(C$6,dados!$A$6:$DH$6,0))</f>
        <v>0</v>
      </c>
      <c r="D14" s="31">
        <f t="shared" si="0"/>
        <v>0</v>
      </c>
    </row>
    <row r="15" spans="1:5" hidden="1" outlineLevel="1" x14ac:dyDescent="0.25">
      <c r="A15" s="29" t="s">
        <v>14</v>
      </c>
      <c r="B15" s="5">
        <f>INDEX(dados!$A$1:$DH$158,MATCH($A15,dados!$A$1:$A$158,0),MATCH(B$6,dados!$A$6:$DH$6,0))</f>
        <v>0</v>
      </c>
      <c r="C15" s="5">
        <f>INDEX(dados!$A$1:$DH$158,MATCH($A15,dados!$A$1:$A$158,0),MATCH(C$6,dados!$A$6:$DH$6,0))</f>
        <v>0</v>
      </c>
      <c r="D15" s="31">
        <f t="shared" si="0"/>
        <v>0</v>
      </c>
    </row>
    <row r="16" spans="1:5" ht="15.75" hidden="1" outlineLevel="1" thickBot="1" x14ac:dyDescent="0.3">
      <c r="A16" s="30" t="s">
        <v>15</v>
      </c>
      <c r="B16" s="6">
        <f>INDEX(dados!$A$1:$DH$158,MATCH($A16,dados!$A$1:$A$158,0),MATCH(B$6,dados!$A$6:$DH$6,0))</f>
        <v>0</v>
      </c>
      <c r="C16" s="6">
        <f>INDEX(dados!$A$1:$DH$158,MATCH($A16,dados!$A$1:$A$158,0),MATCH(C$6,dados!$A$6:$DH$6,0))</f>
        <v>0</v>
      </c>
      <c r="D16" s="32">
        <f t="shared" si="0"/>
        <v>0</v>
      </c>
    </row>
    <row r="17" spans="1:4" ht="15.75" collapsed="1" thickBot="1" x14ac:dyDescent="0.3">
      <c r="A17" s="8" t="s">
        <v>16</v>
      </c>
      <c r="B17" s="9">
        <f>SUBTOTAL(9,B9:B16)</f>
        <v>0</v>
      </c>
      <c r="C17" s="9">
        <f>SUBTOTAL(9,C9:C16)</f>
        <v>96899.19</v>
      </c>
      <c r="D17" s="9">
        <f>SUM(B17:C17)</f>
        <v>96899.19</v>
      </c>
    </row>
    <row r="18" spans="1:4" hidden="1" outlineLevel="1" x14ac:dyDescent="0.25">
      <c r="A18" s="27" t="s">
        <v>17</v>
      </c>
      <c r="B18" s="7">
        <f>INDEX(dados!$A$1:$DH$158,MATCH($A18,dados!$A$1:$A$158,0),MATCH(B$6,dados!$A$6:$DH$6,0))</f>
        <v>0</v>
      </c>
      <c r="C18" s="7">
        <f>INDEX(dados!$A$1:$DH$158,MATCH($A18,dados!$A$1:$A$158,0),MATCH(C$6,dados!$A$6:$DH$6,0))</f>
        <v>0</v>
      </c>
      <c r="D18" s="28">
        <f t="shared" si="0"/>
        <v>0</v>
      </c>
    </row>
    <row r="19" spans="1:4" hidden="1" outlineLevel="1" x14ac:dyDescent="0.25">
      <c r="A19" s="29" t="s">
        <v>18</v>
      </c>
      <c r="B19" s="5">
        <f>INDEX(dados!$A$1:$DH$158,MATCH($A19,dados!$A$1:$A$158,0),MATCH(B$6,dados!$A$6:$DH$6,0))</f>
        <v>0</v>
      </c>
      <c r="C19" s="5">
        <f>INDEX(dados!$A$1:$DH$158,MATCH($A19,dados!$A$1:$A$158,0),MATCH(C$6,dados!$A$6:$DH$6,0))</f>
        <v>0</v>
      </c>
      <c r="D19" s="31">
        <f t="shared" si="0"/>
        <v>0</v>
      </c>
    </row>
    <row r="20" spans="1:4" hidden="1" outlineLevel="1" x14ac:dyDescent="0.25">
      <c r="A20" s="29" t="s">
        <v>19</v>
      </c>
      <c r="B20" s="5">
        <f>INDEX(dados!$A$1:$DH$158,MATCH($A20,dados!$A$1:$A$158,0),MATCH(B$6,dados!$A$6:$DH$6,0))</f>
        <v>0</v>
      </c>
      <c r="C20" s="5">
        <f>INDEX(dados!$A$1:$DH$158,MATCH($A20,dados!$A$1:$A$158,0),MATCH(C$6,dados!$A$6:$DH$6,0))</f>
        <v>0</v>
      </c>
      <c r="D20" s="31">
        <f t="shared" si="0"/>
        <v>0</v>
      </c>
    </row>
    <row r="21" spans="1:4" hidden="1" outlineLevel="1" x14ac:dyDescent="0.25">
      <c r="A21" s="29" t="s">
        <v>20</v>
      </c>
      <c r="B21" s="5">
        <f>INDEX(dados!$A$1:$DH$158,MATCH($A21,dados!$A$1:$A$158,0),MATCH(B$6,dados!$A$6:$DH$6,0))</f>
        <v>0</v>
      </c>
      <c r="C21" s="5">
        <f>INDEX(dados!$A$1:$DH$158,MATCH($A21,dados!$A$1:$A$158,0),MATCH(C$6,dados!$A$6:$DH$6,0))</f>
        <v>0</v>
      </c>
      <c r="D21" s="31">
        <f t="shared" si="0"/>
        <v>0</v>
      </c>
    </row>
    <row r="22" spans="1:4" hidden="1" outlineLevel="1" x14ac:dyDescent="0.25">
      <c r="A22" s="29" t="s">
        <v>21</v>
      </c>
      <c r="B22" s="5">
        <f>INDEX(dados!$A$1:$DH$158,MATCH($A22,dados!$A$1:$A$158,0),MATCH(B$6,dados!$A$6:$DH$6,0))</f>
        <v>0</v>
      </c>
      <c r="C22" s="5">
        <f>INDEX(dados!$A$1:$DH$158,MATCH($A22,dados!$A$1:$A$158,0),MATCH(C$6,dados!$A$6:$DH$6,0))</f>
        <v>0</v>
      </c>
      <c r="D22" s="31">
        <f t="shared" si="0"/>
        <v>0</v>
      </c>
    </row>
    <row r="23" spans="1:4" hidden="1" outlineLevel="1" x14ac:dyDescent="0.25">
      <c r="A23" s="29" t="s">
        <v>22</v>
      </c>
      <c r="B23" s="5">
        <f>INDEX(dados!$A$1:$DH$158,MATCH($A23,dados!$A$1:$A$158,0),MATCH(B$6,dados!$A$6:$DH$6,0))</f>
        <v>0</v>
      </c>
      <c r="C23" s="5">
        <f>INDEX(dados!$A$1:$DH$158,MATCH($A23,dados!$A$1:$A$158,0),MATCH(C$6,dados!$A$6:$DH$6,0))</f>
        <v>0</v>
      </c>
      <c r="D23" s="31">
        <f t="shared" si="0"/>
        <v>0</v>
      </c>
    </row>
    <row r="24" spans="1:4" ht="15.75" hidden="1" outlineLevel="1" thickBot="1" x14ac:dyDescent="0.3">
      <c r="A24" s="30" t="s">
        <v>23</v>
      </c>
      <c r="B24" s="6">
        <f>INDEX(dados!$A$1:$DH$158,MATCH($A24,dados!$A$1:$A$158,0),MATCH(B$6,dados!$A$6:$DH$6,0))</f>
        <v>0</v>
      </c>
      <c r="C24" s="6">
        <f>INDEX(dados!$A$1:$DH$158,MATCH($A24,dados!$A$1:$A$158,0),MATCH(C$6,dados!$A$6:$DH$6,0))</f>
        <v>0</v>
      </c>
      <c r="D24" s="32">
        <f t="shared" si="0"/>
        <v>0</v>
      </c>
    </row>
    <row r="25" spans="1:4" ht="15.75" collapsed="1" thickBot="1" x14ac:dyDescent="0.3">
      <c r="A25" s="8" t="s">
        <v>24</v>
      </c>
      <c r="B25" s="9">
        <f>SUBTOTAL(9,B18:B24)</f>
        <v>0</v>
      </c>
      <c r="C25" s="9">
        <f>SUBTOTAL(9,C18:C24)</f>
        <v>0</v>
      </c>
      <c r="D25" s="9">
        <f>SUBTOTAL(9,D18:D24)</f>
        <v>0</v>
      </c>
    </row>
    <row r="26" spans="1:4" ht="15.75" thickBot="1" x14ac:dyDescent="0.3">
      <c r="B26" s="3"/>
      <c r="C26" s="3"/>
      <c r="D26" s="4"/>
    </row>
    <row r="27" spans="1:4" ht="19.5" thickBot="1" x14ac:dyDescent="0.35">
      <c r="A27" s="44" t="s">
        <v>25</v>
      </c>
      <c r="B27" s="45"/>
      <c r="C27" s="45"/>
      <c r="D27" s="46"/>
    </row>
    <row r="28" spans="1:4" ht="15.75" hidden="1" outlineLevel="1" thickBot="1" x14ac:dyDescent="0.3">
      <c r="A28" s="14" t="s">
        <v>26</v>
      </c>
      <c r="B28" s="15"/>
      <c r="C28" s="15"/>
      <c r="D28" s="16"/>
    </row>
    <row r="29" spans="1:4" hidden="1" outlineLevel="1" x14ac:dyDescent="0.25">
      <c r="A29" s="27" t="s">
        <v>27</v>
      </c>
      <c r="B29" s="7">
        <f>INDEX(dados!$A$1:$DH$158,MATCH($A29,dados!$A$1:$A$158,0),MATCH(B$6,dados!$A$6:$DH$6,0))</f>
        <v>0</v>
      </c>
      <c r="C29" s="7">
        <f>INDEX(dados!$A$1:$DH$158,MATCH($A29,dados!$A$1:$A$158,0),MATCH(C$6,dados!$A$6:$DH$6,0))</f>
        <v>0</v>
      </c>
      <c r="D29" s="28">
        <f t="shared" si="0"/>
        <v>0</v>
      </c>
    </row>
    <row r="30" spans="1:4" ht="15.75" hidden="1" outlineLevel="1" thickBot="1" x14ac:dyDescent="0.3">
      <c r="A30" s="30" t="s">
        <v>28</v>
      </c>
      <c r="B30" s="6">
        <f>INDEX(dados!$A$1:$DH$158,MATCH($A30,dados!$A$1:$A$158,0),MATCH(B$6,dados!$A$6:$DH$6,0))</f>
        <v>0</v>
      </c>
      <c r="C30" s="6">
        <f>INDEX(dados!$A$1:$DH$158,MATCH($A30,dados!$A$1:$A$158,0),MATCH(C$6,dados!$A$6:$DH$6,0))</f>
        <v>0</v>
      </c>
      <c r="D30" s="32">
        <f t="shared" si="0"/>
        <v>0</v>
      </c>
    </row>
    <row r="31" spans="1:4" ht="15.75" collapsed="1" thickBot="1" x14ac:dyDescent="0.3">
      <c r="A31" s="8" t="s">
        <v>29</v>
      </c>
      <c r="B31" s="9">
        <f>SUBTOTAL(9,B27:B30)</f>
        <v>0</v>
      </c>
      <c r="C31" s="9">
        <f>SUBTOTAL(9,C27:C30)</f>
        <v>0</v>
      </c>
      <c r="D31" s="9">
        <f>SUBTOTAL(9,D27:D30)</f>
        <v>0</v>
      </c>
    </row>
    <row r="32" spans="1:4" ht="15.75" hidden="1" outlineLevel="1" thickBot="1" x14ac:dyDescent="0.3">
      <c r="A32" s="14" t="s">
        <v>30</v>
      </c>
      <c r="B32" s="15"/>
      <c r="C32" s="15"/>
      <c r="D32" s="16"/>
    </row>
    <row r="33" spans="1:4" hidden="1" outlineLevel="1" x14ac:dyDescent="0.25">
      <c r="A33" s="27" t="s">
        <v>31</v>
      </c>
      <c r="B33" s="7">
        <f>INDEX(dados!$A$1:$DH$158,MATCH($A33,dados!$A$1:$A$158,0),MATCH(B$6,dados!$A$6:$DH$6,0))</f>
        <v>0</v>
      </c>
      <c r="C33" s="7">
        <f>INDEX(dados!$A$1:$DH$158,MATCH($A33,dados!$A$1:$A$158,0),MATCH(C$6,dados!$A$6:$DH$6,0))</f>
        <v>0</v>
      </c>
      <c r="D33" s="28">
        <f t="shared" si="0"/>
        <v>0</v>
      </c>
    </row>
    <row r="34" spans="1:4" ht="15.75" hidden="1" outlineLevel="1" thickBot="1" x14ac:dyDescent="0.3">
      <c r="A34" s="30" t="s">
        <v>32</v>
      </c>
      <c r="B34" s="6">
        <f>INDEX(dados!$A$1:$DH$158,MATCH($A34,dados!$A$1:$A$158,0),MATCH(B$6,dados!$A$6:$DH$6,0))</f>
        <v>0</v>
      </c>
      <c r="C34" s="6">
        <f>INDEX(dados!$A$1:$DH$158,MATCH($A34,dados!$A$1:$A$158,0),MATCH(C$6,dados!$A$6:$DH$6,0))</f>
        <v>0</v>
      </c>
      <c r="D34" s="32">
        <f t="shared" si="0"/>
        <v>0</v>
      </c>
    </row>
    <row r="35" spans="1:4" ht="15.75" collapsed="1" thickBot="1" x14ac:dyDescent="0.3">
      <c r="A35" s="8" t="s">
        <v>33</v>
      </c>
      <c r="B35" s="9">
        <f>SUBTOTAL(9,B33:B34)</f>
        <v>0</v>
      </c>
      <c r="C35" s="9">
        <f>SUBTOTAL(9,C33:C34)</f>
        <v>0</v>
      </c>
      <c r="D35" s="9">
        <f>SUBTOTAL(9,D33:D34)</f>
        <v>0</v>
      </c>
    </row>
    <row r="36" spans="1:4" ht="15.75" hidden="1" outlineLevel="1" thickBot="1" x14ac:dyDescent="0.3">
      <c r="A36" s="14" t="s">
        <v>34</v>
      </c>
      <c r="B36" s="15"/>
      <c r="C36" s="15"/>
      <c r="D36" s="16"/>
    </row>
    <row r="37" spans="1:4" hidden="1" outlineLevel="1" x14ac:dyDescent="0.25">
      <c r="A37" s="27" t="s">
        <v>35</v>
      </c>
      <c r="B37" s="7">
        <f>INDEX(dados!$A$1:$DH$158,MATCH($A37,dados!$A$1:$A$158,0),MATCH(B$6,dados!$A$6:$DH$6,0))</f>
        <v>0</v>
      </c>
      <c r="C37" s="7">
        <f>INDEX(dados!$A$1:$DH$158,MATCH($A37,dados!$A$1:$A$158,0),MATCH(C$6,dados!$A$6:$DH$6,0))</f>
        <v>0</v>
      </c>
      <c r="D37" s="28">
        <f t="shared" si="0"/>
        <v>0</v>
      </c>
    </row>
    <row r="38" spans="1:4" hidden="1" outlineLevel="1" x14ac:dyDescent="0.25">
      <c r="A38" s="29" t="s">
        <v>36</v>
      </c>
      <c r="B38" s="5">
        <f>INDEX(dados!$A$1:$DH$158,MATCH($A38,dados!$A$1:$A$158,0),MATCH(B$6,dados!$A$6:$DH$6,0))</f>
        <v>0</v>
      </c>
      <c r="C38" s="5">
        <f>INDEX(dados!$A$1:$DH$158,MATCH($A38,dados!$A$1:$A$158,0),MATCH(C$6,dados!$A$6:$DH$6,0))</f>
        <v>0</v>
      </c>
      <c r="D38" s="31">
        <f t="shared" si="0"/>
        <v>0</v>
      </c>
    </row>
    <row r="39" spans="1:4" hidden="1" outlineLevel="1" x14ac:dyDescent="0.25">
      <c r="A39" s="29" t="s">
        <v>37</v>
      </c>
      <c r="B39" s="5">
        <f>INDEX(dados!$A$1:$DH$158,MATCH($A39,dados!$A$1:$A$158,0),MATCH(B$6,dados!$A$6:$DH$6,0))</f>
        <v>0</v>
      </c>
      <c r="C39" s="5">
        <f>INDEX(dados!$A$1:$DH$158,MATCH($A39,dados!$A$1:$A$158,0),MATCH(C$6,dados!$A$6:$DH$6,0))</f>
        <v>0</v>
      </c>
      <c r="D39" s="31">
        <f t="shared" si="0"/>
        <v>0</v>
      </c>
    </row>
    <row r="40" spans="1:4" hidden="1" outlineLevel="1" x14ac:dyDescent="0.25">
      <c r="A40" s="29" t="s">
        <v>38</v>
      </c>
      <c r="B40" s="5">
        <f>INDEX(dados!$A$1:$DH$158,MATCH($A40,dados!$A$1:$A$158,0),MATCH(B$6,dados!$A$6:$DH$6,0))</f>
        <v>0</v>
      </c>
      <c r="C40" s="5">
        <f>INDEX(dados!$A$1:$DH$158,MATCH($A40,dados!$A$1:$A$158,0),MATCH(C$6,dados!$A$6:$DH$6,0))</f>
        <v>0</v>
      </c>
      <c r="D40" s="31">
        <f t="shared" si="0"/>
        <v>0</v>
      </c>
    </row>
    <row r="41" spans="1:4" hidden="1" outlineLevel="1" x14ac:dyDescent="0.25">
      <c r="A41" s="29" t="s">
        <v>39</v>
      </c>
      <c r="B41" s="5">
        <f>INDEX(dados!$A$1:$DH$158,MATCH($A41,dados!$A$1:$A$158,0),MATCH(B$6,dados!$A$6:$DH$6,0))</f>
        <v>0</v>
      </c>
      <c r="C41" s="5">
        <f>INDEX(dados!$A$1:$DH$158,MATCH($A41,dados!$A$1:$A$158,0),MATCH(C$6,dados!$A$6:$DH$6,0))</f>
        <v>0</v>
      </c>
      <c r="D41" s="31">
        <f t="shared" si="0"/>
        <v>0</v>
      </c>
    </row>
    <row r="42" spans="1:4" hidden="1" outlineLevel="1" x14ac:dyDescent="0.25">
      <c r="A42" s="29" t="s">
        <v>40</v>
      </c>
      <c r="B42" s="5">
        <f>INDEX(dados!$A$1:$DH$158,MATCH($A42,dados!$A$1:$A$158,0),MATCH(B$6,dados!$A$6:$DH$6,0))</f>
        <v>0</v>
      </c>
      <c r="C42" s="5">
        <f>INDEX(dados!$A$1:$DH$158,MATCH($A42,dados!$A$1:$A$158,0),MATCH(C$6,dados!$A$6:$DH$6,0))</f>
        <v>0</v>
      </c>
      <c r="D42" s="31">
        <f t="shared" si="0"/>
        <v>0</v>
      </c>
    </row>
    <row r="43" spans="1:4" ht="15.75" hidden="1" outlineLevel="1" thickBot="1" x14ac:dyDescent="0.3">
      <c r="A43" s="30" t="s">
        <v>41</v>
      </c>
      <c r="B43" s="6">
        <f>INDEX(dados!$A$1:$DH$158,MATCH($A43,dados!$A$1:$A$158,0),MATCH(B$6,dados!$A$6:$DH$6,0))</f>
        <v>0</v>
      </c>
      <c r="C43" s="6">
        <f>INDEX(dados!$A$1:$DH$158,MATCH($A43,dados!$A$1:$A$158,0),MATCH(C$6,dados!$A$6:$DH$6,0))</f>
        <v>0</v>
      </c>
      <c r="D43" s="32">
        <f t="shared" si="0"/>
        <v>0</v>
      </c>
    </row>
    <row r="44" spans="1:4" ht="15.75" collapsed="1" thickBot="1" x14ac:dyDescent="0.3">
      <c r="A44" s="8" t="s">
        <v>42</v>
      </c>
      <c r="B44" s="9">
        <f>SUBTOTAL(9,B37:B43)</f>
        <v>0</v>
      </c>
      <c r="C44" s="9">
        <f>SUBTOTAL(9,C37:C43)</f>
        <v>0</v>
      </c>
      <c r="D44" s="9">
        <f>SUBTOTAL(9,D37:D43)</f>
        <v>0</v>
      </c>
    </row>
    <row r="45" spans="1:4" ht="15.75" hidden="1" outlineLevel="1" thickBot="1" x14ac:dyDescent="0.3">
      <c r="A45" s="14" t="s">
        <v>55</v>
      </c>
      <c r="B45" s="15"/>
      <c r="C45" s="15"/>
      <c r="D45" s="16"/>
    </row>
    <row r="46" spans="1:4" hidden="1" outlineLevel="1" x14ac:dyDescent="0.25">
      <c r="A46" s="27" t="s">
        <v>56</v>
      </c>
      <c r="B46" s="7">
        <f>INDEX(dados!$A$1:$DH$158,MATCH($A46,dados!$A$1:$A$158,0),MATCH(B$6,dados!$A$6:$DH$6,0))</f>
        <v>0</v>
      </c>
      <c r="C46" s="7">
        <f>INDEX(dados!$A$1:$DH$158,MATCH($A46,dados!$A$1:$A$158,0),MATCH(C$6,dados!$A$6:$DH$6,0))</f>
        <v>0</v>
      </c>
      <c r="D46" s="28">
        <f t="shared" si="0"/>
        <v>0</v>
      </c>
    </row>
    <row r="47" spans="1:4" hidden="1" outlineLevel="1" x14ac:dyDescent="0.25">
      <c r="A47" s="29" t="s">
        <v>6</v>
      </c>
      <c r="B47" s="5">
        <f>INDEX(dados!$A$1:$DH$158,MATCH($A47,dados!$A$1:$A$158,0),MATCH(B$6,dados!$A$6:$DH$6,0))</f>
        <v>0</v>
      </c>
      <c r="C47" s="5">
        <f>INDEX(dados!$A$1:$DH$158,MATCH($A47,dados!$A$1:$A$158,0),MATCH(C$6,dados!$A$6:$DH$6,0))</f>
        <v>95871.53</v>
      </c>
      <c r="D47" s="31">
        <f t="shared" si="0"/>
        <v>95871.53</v>
      </c>
    </row>
    <row r="48" spans="1:4" hidden="1" outlineLevel="1" x14ac:dyDescent="0.25">
      <c r="A48" s="29" t="s">
        <v>57</v>
      </c>
      <c r="B48" s="5">
        <f>INDEX(dados!$A$1:$DH$158,MATCH($A48,dados!$A$1:$A$158,0),MATCH(B$6,dados!$A$6:$DH$6,0))</f>
        <v>0</v>
      </c>
      <c r="C48" s="5">
        <f>INDEX(dados!$A$1:$DH$158,MATCH($A48,dados!$A$1:$A$158,0),MATCH(C$6,dados!$A$6:$DH$6,0))</f>
        <v>0</v>
      </c>
      <c r="D48" s="31">
        <f t="shared" si="0"/>
        <v>0</v>
      </c>
    </row>
    <row r="49" spans="1:4" hidden="1" outlineLevel="1" x14ac:dyDescent="0.25">
      <c r="A49" s="29" t="s">
        <v>58</v>
      </c>
      <c r="B49" s="5">
        <f>INDEX(dados!$A$1:$DH$158,MATCH($A49,dados!$A$1:$A$158,0),MATCH(B$6,dados!$A$6:$DH$6,0))</f>
        <v>0</v>
      </c>
      <c r="C49" s="5">
        <f>INDEX(dados!$A$1:$DH$158,MATCH($A49,dados!$A$1:$A$158,0),MATCH(C$6,dados!$A$6:$DH$6,0))</f>
        <v>6514.11</v>
      </c>
      <c r="D49" s="31">
        <f t="shared" si="0"/>
        <v>6514.11</v>
      </c>
    </row>
    <row r="50" spans="1:4" ht="15.75" hidden="1" outlineLevel="1" thickBot="1" x14ac:dyDescent="0.3">
      <c r="A50" s="30" t="s">
        <v>59</v>
      </c>
      <c r="B50" s="6">
        <f>INDEX(dados!$A$1:$DH$158,MATCH($A50,dados!$A$1:$A$158,0),MATCH(B$6,dados!$A$6:$DH$6,0))</f>
        <v>0</v>
      </c>
      <c r="C50" s="6">
        <f>INDEX(dados!$A$1:$DH$158,MATCH($A50,dados!$A$1:$A$158,0),MATCH(C$6,dados!$A$6:$DH$6,0))</f>
        <v>0</v>
      </c>
      <c r="D50" s="32">
        <f t="shared" si="0"/>
        <v>0</v>
      </c>
    </row>
    <row r="51" spans="1:4" ht="15.75" collapsed="1" thickBot="1" x14ac:dyDescent="0.3">
      <c r="A51" s="8" t="s">
        <v>60</v>
      </c>
      <c r="B51" s="9">
        <f>SUBTOTAL(9,B46:B50)</f>
        <v>0</v>
      </c>
      <c r="C51" s="9">
        <f>SUBTOTAL(9,C46:C50)</f>
        <v>102385.64</v>
      </c>
      <c r="D51" s="9">
        <f>SUBTOTAL(9,D46:D50)</f>
        <v>102385.64</v>
      </c>
    </row>
    <row r="52" spans="1:4" ht="15.75" hidden="1" outlineLevel="1" thickBot="1" x14ac:dyDescent="0.3">
      <c r="A52" s="14" t="s">
        <v>61</v>
      </c>
      <c r="B52" s="15"/>
      <c r="C52" s="15"/>
      <c r="D52" s="16"/>
    </row>
    <row r="53" spans="1:4" hidden="1" outlineLevel="1" x14ac:dyDescent="0.25">
      <c r="A53" s="27" t="s">
        <v>62</v>
      </c>
      <c r="B53" s="7">
        <f>INDEX(dados!$A$1:$DH$158,MATCH($A53,dados!$A$1:$A$158,0),MATCH(B$6,dados!$A$6:$DH$6,0))</f>
        <v>0</v>
      </c>
      <c r="C53" s="7">
        <f>INDEX(dados!$A$1:$DH$158,MATCH($A53,dados!$A$1:$A$158,0),MATCH(C$6,dados!$A$6:$DH$6,0))</f>
        <v>0</v>
      </c>
      <c r="D53" s="28">
        <f t="shared" si="0"/>
        <v>0</v>
      </c>
    </row>
    <row r="54" spans="1:4" hidden="1" outlineLevel="1" x14ac:dyDescent="0.25">
      <c r="A54" s="29" t="s">
        <v>63</v>
      </c>
      <c r="B54" s="5">
        <f>INDEX(dados!$A$1:$DH$158,MATCH($A54,dados!$A$1:$A$158,0),MATCH(B$6,dados!$A$6:$DH$6,0))</f>
        <v>0</v>
      </c>
      <c r="C54" s="5">
        <f>INDEX(dados!$A$1:$DH$158,MATCH($A54,dados!$A$1:$A$158,0),MATCH(C$6,dados!$A$6:$DH$6,0))</f>
        <v>0</v>
      </c>
      <c r="D54" s="31">
        <f t="shared" si="0"/>
        <v>0</v>
      </c>
    </row>
    <row r="55" spans="1:4" hidden="1" outlineLevel="1" x14ac:dyDescent="0.25">
      <c r="A55" s="29" t="s">
        <v>64</v>
      </c>
      <c r="B55" s="5">
        <f>INDEX(dados!$A$1:$DH$158,MATCH($A55,dados!$A$1:$A$158,0),MATCH(B$6,dados!$A$6:$DH$6,0))</f>
        <v>0</v>
      </c>
      <c r="C55" s="5">
        <f>INDEX(dados!$A$1:$DH$158,MATCH($A55,dados!$A$1:$A$158,0),MATCH(C$6,dados!$A$6:$DH$6,0))</f>
        <v>0</v>
      </c>
      <c r="D55" s="31">
        <f t="shared" si="0"/>
        <v>0</v>
      </c>
    </row>
    <row r="56" spans="1:4" hidden="1" outlineLevel="1" x14ac:dyDescent="0.25">
      <c r="A56" s="29" t="s">
        <v>65</v>
      </c>
      <c r="B56" s="5">
        <f>INDEX(dados!$A$1:$DH$158,MATCH($A56,dados!$A$1:$A$158,0),MATCH(B$6,dados!$A$6:$DH$6,0))</f>
        <v>0</v>
      </c>
      <c r="C56" s="5">
        <f>INDEX(dados!$A$1:$DH$158,MATCH($A56,dados!$A$1:$A$158,0),MATCH(C$6,dados!$A$6:$DH$6,0))</f>
        <v>0</v>
      </c>
      <c r="D56" s="31">
        <f t="shared" si="0"/>
        <v>0</v>
      </c>
    </row>
    <row r="57" spans="1:4" hidden="1" outlineLevel="1" x14ac:dyDescent="0.25">
      <c r="A57" s="29" t="s">
        <v>66</v>
      </c>
      <c r="B57" s="5">
        <f>INDEX(dados!$A$1:$DH$158,MATCH($A57,dados!$A$1:$A$158,0),MATCH(B$6,dados!$A$6:$DH$6,0))</f>
        <v>0</v>
      </c>
      <c r="C57" s="5">
        <f>INDEX(dados!$A$1:$DH$158,MATCH($A57,dados!$A$1:$A$158,0),MATCH(C$6,dados!$A$6:$DH$6,0))</f>
        <v>0</v>
      </c>
      <c r="D57" s="31">
        <f t="shared" si="0"/>
        <v>0</v>
      </c>
    </row>
    <row r="58" spans="1:4" hidden="1" outlineLevel="1" x14ac:dyDescent="0.25">
      <c r="A58" s="29" t="s">
        <v>67</v>
      </c>
      <c r="B58" s="5">
        <f>INDEX(dados!$A$1:$DH$158,MATCH($A58,dados!$A$1:$A$158,0),MATCH(B$6,dados!$A$6:$DH$6,0))</f>
        <v>0</v>
      </c>
      <c r="C58" s="5">
        <f>INDEX(dados!$A$1:$DH$158,MATCH($A58,dados!$A$1:$A$158,0),MATCH(C$6,dados!$A$6:$DH$6,0))</f>
        <v>0</v>
      </c>
      <c r="D58" s="31">
        <f t="shared" si="0"/>
        <v>0</v>
      </c>
    </row>
    <row r="59" spans="1:4" hidden="1" outlineLevel="1" x14ac:dyDescent="0.25">
      <c r="A59" s="29" t="s">
        <v>68</v>
      </c>
      <c r="B59" s="5">
        <f>INDEX(dados!$A$1:$DH$158,MATCH($A59,dados!$A$1:$A$158,0),MATCH(B$6,dados!$A$6:$DH$6,0))</f>
        <v>0</v>
      </c>
      <c r="C59" s="5">
        <f>INDEX(dados!$A$1:$DH$158,MATCH($A59,dados!$A$1:$A$158,0),MATCH(C$6,dados!$A$6:$DH$6,0))</f>
        <v>0</v>
      </c>
      <c r="D59" s="31">
        <f t="shared" si="0"/>
        <v>0</v>
      </c>
    </row>
    <row r="60" spans="1:4" hidden="1" outlineLevel="1" x14ac:dyDescent="0.25">
      <c r="A60" s="29" t="s">
        <v>69</v>
      </c>
      <c r="B60" s="5">
        <f>INDEX(dados!$A$1:$DH$158,MATCH($A60,dados!$A$1:$A$158,0),MATCH(B$6,dados!$A$6:$DH$6,0))</f>
        <v>0</v>
      </c>
      <c r="C60" s="5">
        <f>INDEX(dados!$A$1:$DH$158,MATCH($A60,dados!$A$1:$A$158,0),MATCH(C$6,dados!$A$6:$DH$6,0))</f>
        <v>0</v>
      </c>
      <c r="D60" s="31">
        <f t="shared" si="0"/>
        <v>0</v>
      </c>
    </row>
    <row r="61" spans="1:4" ht="15.75" hidden="1" outlineLevel="1" thickBot="1" x14ac:dyDescent="0.3">
      <c r="A61" s="30" t="s">
        <v>70</v>
      </c>
      <c r="B61" s="6">
        <f>INDEX(dados!$A$1:$DH$158,MATCH($A61,dados!$A$1:$A$158,0),MATCH(B$6,dados!$A$6:$DH$6,0))</f>
        <v>0</v>
      </c>
      <c r="C61" s="6">
        <f>INDEX(dados!$A$1:$DH$158,MATCH($A61,dados!$A$1:$A$158,0),MATCH(C$6,dados!$A$6:$DH$6,0))</f>
        <v>0</v>
      </c>
      <c r="D61" s="32">
        <f t="shared" si="0"/>
        <v>0</v>
      </c>
    </row>
    <row r="62" spans="1:4" ht="15.75" collapsed="1" thickBot="1" x14ac:dyDescent="0.3">
      <c r="A62" s="8" t="s">
        <v>71</v>
      </c>
      <c r="B62" s="9">
        <f>SUBTOTAL(9,B53:B61)</f>
        <v>0</v>
      </c>
      <c r="C62" s="9">
        <f>SUBTOTAL(9,C53:C61)</f>
        <v>0</v>
      </c>
      <c r="D62" s="9">
        <f>SUBTOTAL(9,D53:D61)</f>
        <v>0</v>
      </c>
    </row>
    <row r="63" spans="1:4" ht="15.75" hidden="1" outlineLevel="1" thickBot="1" x14ac:dyDescent="0.3">
      <c r="A63" s="14" t="s">
        <v>72</v>
      </c>
      <c r="B63" s="15"/>
      <c r="C63" s="15"/>
      <c r="D63" s="16"/>
    </row>
    <row r="64" spans="1:4" hidden="1" outlineLevel="1" x14ac:dyDescent="0.25">
      <c r="A64" s="27" t="s">
        <v>73</v>
      </c>
      <c r="B64" s="7">
        <f>INDEX(dados!$A$1:$DH$158,MATCH($A64,dados!$A$1:$A$158,0),MATCH(B$6,dados!$A$6:$DH$6,0))</f>
        <v>0</v>
      </c>
      <c r="C64" s="7">
        <f>INDEX(dados!$A$1:$DH$158,MATCH($A64,dados!$A$1:$A$158,0),MATCH(C$6,dados!$A$6:$DH$6,0))</f>
        <v>0</v>
      </c>
      <c r="D64" s="28">
        <f t="shared" si="0"/>
        <v>0</v>
      </c>
    </row>
    <row r="65" spans="1:4" hidden="1" outlineLevel="1" x14ac:dyDescent="0.25">
      <c r="A65" s="29" t="s">
        <v>74</v>
      </c>
      <c r="B65" s="5">
        <f>INDEX(dados!$A$1:$DH$158,MATCH($A65,dados!$A$1:$A$158,0),MATCH(B$6,dados!$A$6:$DH$6,0))</f>
        <v>0</v>
      </c>
      <c r="C65" s="5">
        <f>INDEX(dados!$A$1:$DH$158,MATCH($A65,dados!$A$1:$A$158,0),MATCH(C$6,dados!$A$6:$DH$6,0))</f>
        <v>0</v>
      </c>
      <c r="D65" s="31">
        <f t="shared" si="0"/>
        <v>0</v>
      </c>
    </row>
    <row r="66" spans="1:4" hidden="1" outlineLevel="1" x14ac:dyDescent="0.25">
      <c r="A66" s="29" t="s">
        <v>75</v>
      </c>
      <c r="B66" s="5">
        <f>INDEX(dados!$A$1:$DH$158,MATCH($A66,dados!$A$1:$A$158,0),MATCH(B$6,dados!$A$6:$DH$6,0))</f>
        <v>0</v>
      </c>
      <c r="C66" s="5">
        <f>INDEX(dados!$A$1:$DH$158,MATCH($A66,dados!$A$1:$A$158,0),MATCH(C$6,dados!$A$6:$DH$6,0))</f>
        <v>0</v>
      </c>
      <c r="D66" s="31">
        <f t="shared" si="0"/>
        <v>0</v>
      </c>
    </row>
    <row r="67" spans="1:4" hidden="1" outlineLevel="1" x14ac:dyDescent="0.25">
      <c r="A67" s="29" t="s">
        <v>76</v>
      </c>
      <c r="B67" s="5">
        <f>INDEX(dados!$A$1:$DH$158,MATCH($A67,dados!$A$1:$A$158,0),MATCH(B$6,dados!$A$6:$DH$6,0))</f>
        <v>0</v>
      </c>
      <c r="C67" s="5">
        <f>INDEX(dados!$A$1:$DH$158,MATCH($A67,dados!$A$1:$A$158,0),MATCH(C$6,dados!$A$6:$DH$6,0))</f>
        <v>0</v>
      </c>
      <c r="D67" s="31">
        <f t="shared" si="0"/>
        <v>0</v>
      </c>
    </row>
    <row r="68" spans="1:4" hidden="1" outlineLevel="1" x14ac:dyDescent="0.25">
      <c r="A68" s="29" t="s">
        <v>77</v>
      </c>
      <c r="B68" s="5">
        <f>INDEX(dados!$A$1:$DH$158,MATCH($A68,dados!$A$1:$A$158,0),MATCH(B$6,dados!$A$6:$DH$6,0))</f>
        <v>0</v>
      </c>
      <c r="C68" s="5">
        <f>INDEX(dados!$A$1:$DH$158,MATCH($A68,dados!$A$1:$A$158,0),MATCH(C$6,dados!$A$6:$DH$6,0))</f>
        <v>0</v>
      </c>
      <c r="D68" s="31">
        <f t="shared" si="0"/>
        <v>0</v>
      </c>
    </row>
    <row r="69" spans="1:4" hidden="1" outlineLevel="1" x14ac:dyDescent="0.25">
      <c r="A69" s="29" t="s">
        <v>78</v>
      </c>
      <c r="B69" s="5">
        <f>INDEX(dados!$A$1:$DH$158,MATCH($A69,dados!$A$1:$A$158,0),MATCH(B$6,dados!$A$6:$DH$6,0))</f>
        <v>0</v>
      </c>
      <c r="C69" s="5">
        <f>INDEX(dados!$A$1:$DH$158,MATCH($A69,dados!$A$1:$A$158,0),MATCH(C$6,dados!$A$6:$DH$6,0))</f>
        <v>0</v>
      </c>
      <c r="D69" s="31">
        <f t="shared" si="0"/>
        <v>0</v>
      </c>
    </row>
    <row r="70" spans="1:4" hidden="1" outlineLevel="1" x14ac:dyDescent="0.25">
      <c r="A70" s="29" t="s">
        <v>79</v>
      </c>
      <c r="B70" s="5">
        <f>INDEX(dados!$A$1:$DH$158,MATCH($A70,dados!$A$1:$A$158,0),MATCH(B$6,dados!$A$6:$DH$6,0))</f>
        <v>0</v>
      </c>
      <c r="C70" s="5">
        <f>INDEX(dados!$A$1:$DH$158,MATCH($A70,dados!$A$1:$A$158,0),MATCH(C$6,dados!$A$6:$DH$6,0))</f>
        <v>0</v>
      </c>
      <c r="D70" s="31">
        <f t="shared" si="0"/>
        <v>0</v>
      </c>
    </row>
    <row r="71" spans="1:4" hidden="1" outlineLevel="1" x14ac:dyDescent="0.25">
      <c r="A71" s="29" t="s">
        <v>80</v>
      </c>
      <c r="B71" s="5">
        <f>INDEX(dados!$A$1:$DH$158,MATCH($A71,dados!$A$1:$A$158,0),MATCH(B$6,dados!$A$6:$DH$6,0))</f>
        <v>0</v>
      </c>
      <c r="C71" s="5">
        <f>INDEX(dados!$A$1:$DH$158,MATCH($A71,dados!$A$1:$A$158,0),MATCH(C$6,dados!$A$6:$DH$6,0))</f>
        <v>0</v>
      </c>
      <c r="D71" s="31">
        <f t="shared" si="0"/>
        <v>0</v>
      </c>
    </row>
    <row r="72" spans="1:4" hidden="1" outlineLevel="1" x14ac:dyDescent="0.25">
      <c r="A72" s="29" t="s">
        <v>81</v>
      </c>
      <c r="B72" s="5">
        <f>INDEX(dados!$A$1:$DH$158,MATCH($A72,dados!$A$1:$A$158,0),MATCH(B$6,dados!$A$6:$DH$6,0))</f>
        <v>0</v>
      </c>
      <c r="C72" s="5">
        <f>INDEX(dados!$A$1:$DH$158,MATCH($A72,dados!$A$1:$A$158,0),MATCH(C$6,dados!$A$6:$DH$6,0))</f>
        <v>0</v>
      </c>
      <c r="D72" s="31">
        <f t="shared" si="0"/>
        <v>0</v>
      </c>
    </row>
    <row r="73" spans="1:4" hidden="1" outlineLevel="1" x14ac:dyDescent="0.25">
      <c r="A73" s="29" t="s">
        <v>82</v>
      </c>
      <c r="B73" s="5">
        <f>INDEX(dados!$A$1:$DH$158,MATCH($A73,dados!$A$1:$A$158,0),MATCH(B$6,dados!$A$6:$DH$6,0))</f>
        <v>0</v>
      </c>
      <c r="C73" s="5">
        <f>INDEX(dados!$A$1:$DH$158,MATCH($A73,dados!$A$1:$A$158,0),MATCH(C$6,dados!$A$6:$DH$6,0))</f>
        <v>0</v>
      </c>
      <c r="D73" s="31">
        <f t="shared" si="0"/>
        <v>0</v>
      </c>
    </row>
    <row r="74" spans="1:4" ht="15.75" hidden="1" outlineLevel="1" thickBot="1" x14ac:dyDescent="0.3">
      <c r="A74" s="30" t="s">
        <v>83</v>
      </c>
      <c r="B74" s="6">
        <f>INDEX(dados!$A$1:$DH$158,MATCH($A74,dados!$A$1:$A$158,0),MATCH(B$6,dados!$A$6:$DH$6,0))</f>
        <v>0</v>
      </c>
      <c r="C74" s="6">
        <f>INDEX(dados!$A$1:$DH$158,MATCH($A74,dados!$A$1:$A$158,0),MATCH(C$6,dados!$A$6:$DH$6,0))</f>
        <v>0</v>
      </c>
      <c r="D74" s="32">
        <f t="shared" ref="D74:D128" si="1">SUM(B74:C74)</f>
        <v>0</v>
      </c>
    </row>
    <row r="75" spans="1:4" ht="15.75" collapsed="1" thickBot="1" x14ac:dyDescent="0.3">
      <c r="A75" s="8" t="s">
        <v>84</v>
      </c>
      <c r="B75" s="9">
        <f>SUBTOTAL(9,B64:B74)</f>
        <v>0</v>
      </c>
      <c r="C75" s="9">
        <f>SUBTOTAL(9,C64:C74)</f>
        <v>0</v>
      </c>
      <c r="D75" s="9">
        <f>SUBTOTAL(9,D64:D74)</f>
        <v>0</v>
      </c>
    </row>
    <row r="76" spans="1:4" ht="15.75" hidden="1" outlineLevel="1" thickBot="1" x14ac:dyDescent="0.3">
      <c r="A76" s="17" t="s">
        <v>97</v>
      </c>
      <c r="B76" s="18"/>
      <c r="C76" s="18"/>
      <c r="D76" s="19"/>
    </row>
    <row r="77" spans="1:4" hidden="1" outlineLevel="1" x14ac:dyDescent="0.25">
      <c r="A77" s="27" t="s">
        <v>98</v>
      </c>
      <c r="B77" s="7">
        <f>INDEX(dados!$A$1:$DH$158,MATCH($A77,dados!$A$1:$A$158,0),MATCH(B$6,dados!$A$6:$DH$6,0))</f>
        <v>0</v>
      </c>
      <c r="C77" s="7">
        <f>INDEX(dados!$A$1:$DH$158,MATCH($A77,dados!$A$1:$A$158,0),MATCH(C$6,dados!$A$6:$DH$6,0))</f>
        <v>0</v>
      </c>
      <c r="D77" s="28">
        <f t="shared" si="1"/>
        <v>0</v>
      </c>
    </row>
    <row r="78" spans="1:4" hidden="1" outlineLevel="1" x14ac:dyDescent="0.25">
      <c r="A78" s="29" t="s">
        <v>99</v>
      </c>
      <c r="B78" s="5">
        <f>INDEX(dados!$A$1:$DH$158,MATCH($A78,dados!$A$1:$A$158,0),MATCH(B$6,dados!$A$6:$DH$6,0))</f>
        <v>0</v>
      </c>
      <c r="C78" s="5">
        <f>INDEX(dados!$A$1:$DH$158,MATCH($A78,dados!$A$1:$A$158,0),MATCH(C$6,dados!$A$6:$DH$6,0))</f>
        <v>0</v>
      </c>
      <c r="D78" s="31">
        <f t="shared" si="1"/>
        <v>0</v>
      </c>
    </row>
    <row r="79" spans="1:4" hidden="1" outlineLevel="1" x14ac:dyDescent="0.25">
      <c r="A79" s="29" t="s">
        <v>100</v>
      </c>
      <c r="B79" s="5">
        <f>INDEX(dados!$A$1:$DH$158,MATCH($A79,dados!$A$1:$A$158,0),MATCH(B$6,dados!$A$6:$DH$6,0))</f>
        <v>0</v>
      </c>
      <c r="C79" s="5">
        <f>INDEX(dados!$A$1:$DH$158,MATCH($A79,dados!$A$1:$A$158,0),MATCH(C$6,dados!$A$6:$DH$6,0))</f>
        <v>0</v>
      </c>
      <c r="D79" s="31">
        <f t="shared" si="1"/>
        <v>0</v>
      </c>
    </row>
    <row r="80" spans="1:4" hidden="1" outlineLevel="1" x14ac:dyDescent="0.25">
      <c r="A80" s="29" t="s">
        <v>101</v>
      </c>
      <c r="B80" s="5">
        <f>INDEX(dados!$A$1:$DH$158,MATCH($A80,dados!$A$1:$A$158,0),MATCH(B$6,dados!$A$6:$DH$6,0))</f>
        <v>0</v>
      </c>
      <c r="C80" s="5">
        <f>INDEX(dados!$A$1:$DH$158,MATCH($A80,dados!$A$1:$A$158,0),MATCH(C$6,dados!$A$6:$DH$6,0))</f>
        <v>0</v>
      </c>
      <c r="D80" s="31">
        <f t="shared" si="1"/>
        <v>0</v>
      </c>
    </row>
    <row r="81" spans="1:4" hidden="1" outlineLevel="1" x14ac:dyDescent="0.25">
      <c r="A81" s="29" t="s">
        <v>102</v>
      </c>
      <c r="B81" s="5">
        <f>INDEX(dados!$A$1:$DH$158,MATCH($A81,dados!$A$1:$A$158,0),MATCH(B$6,dados!$A$6:$DH$6,0))</f>
        <v>0</v>
      </c>
      <c r="C81" s="5">
        <f>INDEX(dados!$A$1:$DH$158,MATCH($A81,dados!$A$1:$A$158,0),MATCH(C$6,dados!$A$6:$DH$6,0))</f>
        <v>0</v>
      </c>
      <c r="D81" s="31">
        <f t="shared" si="1"/>
        <v>0</v>
      </c>
    </row>
    <row r="82" spans="1:4" hidden="1" outlineLevel="1" x14ac:dyDescent="0.25">
      <c r="A82" s="29" t="s">
        <v>103</v>
      </c>
      <c r="B82" s="5">
        <f>INDEX(dados!$A$1:$DH$158,MATCH($A82,dados!$A$1:$A$158,0),MATCH(B$6,dados!$A$6:$DH$6,0))</f>
        <v>0</v>
      </c>
      <c r="C82" s="5">
        <f>INDEX(dados!$A$1:$DH$158,MATCH($A82,dados!$A$1:$A$158,0),MATCH(C$6,dados!$A$6:$DH$6,0))</f>
        <v>0</v>
      </c>
      <c r="D82" s="31">
        <f t="shared" si="1"/>
        <v>0</v>
      </c>
    </row>
    <row r="83" spans="1:4" hidden="1" outlineLevel="1" x14ac:dyDescent="0.25">
      <c r="A83" s="29" t="s">
        <v>104</v>
      </c>
      <c r="B83" s="5">
        <f>INDEX(dados!$A$1:$DH$158,MATCH($A83,dados!$A$1:$A$158,0),MATCH(B$6,dados!$A$6:$DH$6,0))</f>
        <v>0</v>
      </c>
      <c r="C83" s="5">
        <f>INDEX(dados!$A$1:$DH$158,MATCH($A83,dados!$A$1:$A$158,0),MATCH(C$6,dados!$A$6:$DH$6,0))</f>
        <v>0</v>
      </c>
      <c r="D83" s="31">
        <f t="shared" si="1"/>
        <v>0</v>
      </c>
    </row>
    <row r="84" spans="1:4" hidden="1" outlineLevel="1" x14ac:dyDescent="0.25">
      <c r="A84" s="29" t="s">
        <v>105</v>
      </c>
      <c r="B84" s="5">
        <f>INDEX(dados!$A$1:$DH$158,MATCH($A84,dados!$A$1:$A$158,0),MATCH(B$6,dados!$A$6:$DH$6,0))</f>
        <v>0</v>
      </c>
      <c r="C84" s="5">
        <f>INDEX(dados!$A$1:$DH$158,MATCH($A84,dados!$A$1:$A$158,0),MATCH(C$6,dados!$A$6:$DH$6,0))</f>
        <v>0</v>
      </c>
      <c r="D84" s="31">
        <f t="shared" si="1"/>
        <v>0</v>
      </c>
    </row>
    <row r="85" spans="1:4" hidden="1" outlineLevel="1" x14ac:dyDescent="0.25">
      <c r="A85" s="29" t="s">
        <v>106</v>
      </c>
      <c r="B85" s="5">
        <f>INDEX(dados!$A$1:$DH$158,MATCH($A85,dados!$A$1:$A$158,0),MATCH(B$6,dados!$A$6:$DH$6,0))</f>
        <v>0</v>
      </c>
      <c r="C85" s="5">
        <f>INDEX(dados!$A$1:$DH$158,MATCH($A85,dados!$A$1:$A$158,0),MATCH(C$6,dados!$A$6:$DH$6,0))</f>
        <v>6365.76</v>
      </c>
      <c r="D85" s="31">
        <f t="shared" si="1"/>
        <v>6365.76</v>
      </c>
    </row>
    <row r="86" spans="1:4" hidden="1" outlineLevel="1" x14ac:dyDescent="0.25">
      <c r="A86" s="29" t="s">
        <v>107</v>
      </c>
      <c r="B86" s="5">
        <f>INDEX(dados!$A$1:$DH$158,MATCH($A86,dados!$A$1:$A$158,0),MATCH(B$6,dados!$A$6:$DH$6,0))</f>
        <v>0</v>
      </c>
      <c r="C86" s="5">
        <f>INDEX(dados!$A$1:$DH$158,MATCH($A86,dados!$A$1:$A$158,0),MATCH(C$6,dados!$A$6:$DH$6,0))</f>
        <v>0</v>
      </c>
      <c r="D86" s="31">
        <f t="shared" si="1"/>
        <v>0</v>
      </c>
    </row>
    <row r="87" spans="1:4" hidden="1" outlineLevel="1" x14ac:dyDescent="0.25">
      <c r="A87" s="29" t="s">
        <v>108</v>
      </c>
      <c r="B87" s="5">
        <f>INDEX(dados!$A$1:$DH$158,MATCH($A87,dados!$A$1:$A$158,0),MATCH(B$6,dados!$A$6:$DH$6,0))</f>
        <v>0</v>
      </c>
      <c r="C87" s="5">
        <f>INDEX(dados!$A$1:$DH$158,MATCH($A87,dados!$A$1:$A$158,0),MATCH(C$6,dados!$A$6:$DH$6,0))</f>
        <v>0</v>
      </c>
      <c r="D87" s="31">
        <f t="shared" si="1"/>
        <v>0</v>
      </c>
    </row>
    <row r="88" spans="1:4" ht="15.75" hidden="1" outlineLevel="1" thickBot="1" x14ac:dyDescent="0.3">
      <c r="A88" s="30" t="s">
        <v>109</v>
      </c>
      <c r="B88" s="6">
        <f>INDEX(dados!$A$1:$DH$158,MATCH($A88,dados!$A$1:$A$158,0),MATCH(B$6,dados!$A$6:$DH$6,0))</f>
        <v>0</v>
      </c>
      <c r="C88" s="6">
        <f>INDEX(dados!$A$1:$DH$158,MATCH($A88,dados!$A$1:$A$158,0),MATCH(C$6,dados!$A$6:$DH$6,0))</f>
        <v>0</v>
      </c>
      <c r="D88" s="32">
        <f t="shared" si="1"/>
        <v>0</v>
      </c>
    </row>
    <row r="89" spans="1:4" ht="15.75" collapsed="1" thickBot="1" x14ac:dyDescent="0.3">
      <c r="A89" s="8" t="s">
        <v>110</v>
      </c>
      <c r="B89" s="9">
        <f>SUBTOTAL(9,B77:B88)</f>
        <v>0</v>
      </c>
      <c r="C89" s="9">
        <f>SUBTOTAL(9,C77:C88)</f>
        <v>6365.76</v>
      </c>
      <c r="D89" s="9">
        <f>SUBTOTAL(9,D77:D88)</f>
        <v>6365.76</v>
      </c>
    </row>
    <row r="90" spans="1:4" ht="15.75" hidden="1" outlineLevel="1" thickBot="1" x14ac:dyDescent="0.3">
      <c r="A90" s="17" t="s">
        <v>165</v>
      </c>
      <c r="B90" s="18"/>
      <c r="C90" s="18"/>
      <c r="D90" s="19"/>
    </row>
    <row r="91" spans="1:4" hidden="1" outlineLevel="1" x14ac:dyDescent="0.25">
      <c r="A91" s="27" t="s">
        <v>112</v>
      </c>
      <c r="B91" s="7">
        <f>INDEX(dados!$A$1:$DH$158,MATCH($A91,dados!$A$1:$A$158,0),MATCH(B$6,dados!$A$6:$DH$6,0))</f>
        <v>0</v>
      </c>
      <c r="C91" s="7">
        <f>INDEX(dados!$A$1:$DH$158,MATCH($A91,dados!$A$1:$A$158,0),MATCH(C$6,dados!$A$6:$DH$6,0))</f>
        <v>0</v>
      </c>
      <c r="D91" s="28">
        <f t="shared" si="1"/>
        <v>0</v>
      </c>
    </row>
    <row r="92" spans="1:4" hidden="1" outlineLevel="1" x14ac:dyDescent="0.25">
      <c r="A92" s="29" t="s">
        <v>113</v>
      </c>
      <c r="B92" s="5">
        <f>INDEX(dados!$A$1:$DH$158,MATCH($A92,dados!$A$1:$A$158,0),MATCH(B$6,dados!$A$6:$DH$6,0))</f>
        <v>0</v>
      </c>
      <c r="C92" s="5">
        <f>INDEX(dados!$A$1:$DH$158,MATCH($A92,dados!$A$1:$A$158,0),MATCH(C$6,dados!$A$6:$DH$6,0))</f>
        <v>0</v>
      </c>
      <c r="D92" s="31">
        <f t="shared" si="1"/>
        <v>0</v>
      </c>
    </row>
    <row r="93" spans="1:4" hidden="1" outlineLevel="1" x14ac:dyDescent="0.25">
      <c r="A93" s="30" t="s">
        <v>114</v>
      </c>
      <c r="B93" s="6">
        <f>INDEX(dados!$A$1:$DH$158,MATCH($A93,dados!$A$1:$A$158,0),MATCH(B$6,dados!$A$6:$DH$6,0))</f>
        <v>0</v>
      </c>
      <c r="C93" s="6">
        <f>INDEX(dados!$A$1:$DH$158,MATCH($A93,dados!$A$1:$A$158,0),MATCH(C$6,dados!$A$6:$DH$6,0))</f>
        <v>0</v>
      </c>
      <c r="D93" s="32">
        <f t="shared" si="1"/>
        <v>0</v>
      </c>
    </row>
    <row r="94" spans="1:4" ht="15.75" hidden="1" outlineLevel="1" thickBot="1" x14ac:dyDescent="0.3">
      <c r="A94" s="30" t="s">
        <v>166</v>
      </c>
      <c r="B94" s="6">
        <f>INDEX(dados!$A$1:$DH$158,MATCH($A94,dados!$A$1:$A$158,0),MATCH(B$6,dados!$A$6:$DH$6,0))</f>
        <v>0</v>
      </c>
      <c r="C94" s="6">
        <f>INDEX(dados!$A$1:$DH$158,MATCH($A94,dados!$A$1:$A$158,0),MATCH(C$6,dados!$A$6:$DH$6,0))</f>
        <v>0</v>
      </c>
      <c r="D94" s="32">
        <f>SUM(B94:C94)</f>
        <v>0</v>
      </c>
    </row>
    <row r="95" spans="1:4" ht="15.75" collapsed="1" thickBot="1" x14ac:dyDescent="0.3">
      <c r="A95" s="8" t="s">
        <v>167</v>
      </c>
      <c r="B95" s="9">
        <f>SUBTOTAL(9,B91:B93)</f>
        <v>0</v>
      </c>
      <c r="C95" s="9">
        <f>SUBTOTAL(9,C91:C93)</f>
        <v>0</v>
      </c>
      <c r="D95" s="9">
        <f>SUBTOTAL(9,D91:D93)</f>
        <v>0</v>
      </c>
    </row>
    <row r="96" spans="1:4" ht="15.75" hidden="1" outlineLevel="1" thickBot="1" x14ac:dyDescent="0.3">
      <c r="A96" s="17" t="s">
        <v>116</v>
      </c>
      <c r="B96" s="18"/>
      <c r="C96" s="18"/>
      <c r="D96" s="19"/>
    </row>
    <row r="97" spans="1:4" hidden="1" outlineLevel="1" x14ac:dyDescent="0.25">
      <c r="A97" s="27" t="s">
        <v>117</v>
      </c>
      <c r="B97" s="7">
        <f>INDEX(dados!$A$1:$DH$158,MATCH($A97,dados!$A$1:$A$158,0),MATCH(B$6,dados!$A$6:$DH$6,0))</f>
        <v>0</v>
      </c>
      <c r="C97" s="7">
        <f>INDEX(dados!$A$1:$DH$158,MATCH($A97,dados!$A$1:$A$158,0),MATCH(C$6,dados!$A$6:$DH$6,0))</f>
        <v>0</v>
      </c>
      <c r="D97" s="28">
        <f t="shared" si="1"/>
        <v>0</v>
      </c>
    </row>
    <row r="98" spans="1:4" hidden="1" outlineLevel="1" x14ac:dyDescent="0.25">
      <c r="A98" s="29" t="s">
        <v>118</v>
      </c>
      <c r="B98" s="5">
        <f>INDEX(dados!$A$1:$DH$158,MATCH($A98,dados!$A$1:$A$158,0),MATCH(B$6,dados!$A$6:$DH$6,0))</f>
        <v>0</v>
      </c>
      <c r="C98" s="5">
        <f>INDEX(dados!$A$1:$DH$158,MATCH($A98,dados!$A$1:$A$158,0),MATCH(C$6,dados!$A$6:$DH$6,0))</f>
        <v>0</v>
      </c>
      <c r="D98" s="31">
        <f t="shared" si="1"/>
        <v>0</v>
      </c>
    </row>
    <row r="99" spans="1:4" hidden="1" outlineLevel="1" x14ac:dyDescent="0.25">
      <c r="A99" s="29" t="s">
        <v>119</v>
      </c>
      <c r="B99" s="5">
        <f>INDEX(dados!$A$1:$DH$158,MATCH($A99,dados!$A$1:$A$158,0),MATCH(B$6,dados!$A$6:$DH$6,0))</f>
        <v>0</v>
      </c>
      <c r="C99" s="5">
        <f>INDEX(dados!$A$1:$DH$158,MATCH($A99,dados!$A$1:$A$158,0),MATCH(C$6,dados!$A$6:$DH$6,0))</f>
        <v>0</v>
      </c>
      <c r="D99" s="31">
        <f t="shared" si="1"/>
        <v>0</v>
      </c>
    </row>
    <row r="100" spans="1:4" hidden="1" outlineLevel="1" x14ac:dyDescent="0.25">
      <c r="A100" s="29" t="s">
        <v>120</v>
      </c>
      <c r="B100" s="5">
        <f>INDEX(dados!$A$1:$DH$158,MATCH($A100,dados!$A$1:$A$158,0),MATCH(B$6,dados!$A$6:$DH$6,0))</f>
        <v>0</v>
      </c>
      <c r="C100" s="5">
        <f>INDEX(dados!$A$1:$DH$158,MATCH($A100,dados!$A$1:$A$158,0),MATCH(C$6,dados!$A$6:$DH$6,0))</f>
        <v>0</v>
      </c>
      <c r="D100" s="31">
        <f t="shared" si="1"/>
        <v>0</v>
      </c>
    </row>
    <row r="101" spans="1:4" hidden="1" outlineLevel="1" x14ac:dyDescent="0.25">
      <c r="A101" s="29" t="s">
        <v>121</v>
      </c>
      <c r="B101" s="5">
        <f>INDEX(dados!$A$1:$DH$158,MATCH($A101,dados!$A$1:$A$158,0),MATCH(B$6,dados!$A$6:$DH$6,0))</f>
        <v>0</v>
      </c>
      <c r="C101" s="5">
        <f>INDEX(dados!$A$1:$DH$158,MATCH($A101,dados!$A$1:$A$158,0),MATCH(C$6,dados!$A$6:$DH$6,0))</f>
        <v>0</v>
      </c>
      <c r="D101" s="31">
        <f t="shared" si="1"/>
        <v>0</v>
      </c>
    </row>
    <row r="102" spans="1:4" hidden="1" outlineLevel="1" x14ac:dyDescent="0.25">
      <c r="A102" s="29" t="s">
        <v>122</v>
      </c>
      <c r="B102" s="5">
        <f>INDEX(dados!$A$1:$DH$158,MATCH($A102,dados!$A$1:$A$158,0),MATCH(B$6,dados!$A$6:$DH$6,0))</f>
        <v>0</v>
      </c>
      <c r="C102" s="5">
        <f>INDEX(dados!$A$1:$DH$158,MATCH($A102,dados!$A$1:$A$158,0),MATCH(C$6,dados!$A$6:$DH$6,0))</f>
        <v>0</v>
      </c>
      <c r="D102" s="31">
        <f t="shared" si="1"/>
        <v>0</v>
      </c>
    </row>
    <row r="103" spans="1:4" hidden="1" outlineLevel="1" x14ac:dyDescent="0.25">
      <c r="A103" s="29" t="s">
        <v>123</v>
      </c>
      <c r="B103" s="5">
        <f>INDEX(dados!$A$1:$DH$158,MATCH($A103,dados!$A$1:$A$158,0),MATCH(B$6,dados!$A$6:$DH$6,0))</f>
        <v>0</v>
      </c>
      <c r="C103" s="5">
        <f>INDEX(dados!$A$1:$DH$158,MATCH($A103,dados!$A$1:$A$158,0),MATCH(C$6,dados!$A$6:$DH$6,0))</f>
        <v>0</v>
      </c>
      <c r="D103" s="31">
        <f t="shared" si="1"/>
        <v>0</v>
      </c>
    </row>
    <row r="104" spans="1:4" hidden="1" outlineLevel="1" x14ac:dyDescent="0.25">
      <c r="A104" s="29" t="s">
        <v>124</v>
      </c>
      <c r="B104" s="5">
        <f>INDEX(dados!$A$1:$DH$158,MATCH($A104,dados!$A$1:$A$158,0),MATCH(B$6,dados!$A$6:$DH$6,0))</f>
        <v>0</v>
      </c>
      <c r="C104" s="5">
        <f>INDEX(dados!$A$1:$DH$158,MATCH($A104,dados!$A$1:$A$158,0),MATCH(C$6,dados!$A$6:$DH$6,0))</f>
        <v>0</v>
      </c>
      <c r="D104" s="31">
        <f t="shared" si="1"/>
        <v>0</v>
      </c>
    </row>
    <row r="105" spans="1:4" hidden="1" outlineLevel="1" x14ac:dyDescent="0.25">
      <c r="A105" s="29" t="s">
        <v>125</v>
      </c>
      <c r="B105" s="5">
        <f>INDEX(dados!$A$1:$DH$158,MATCH($A105,dados!$A$1:$A$158,0),MATCH(B$6,dados!$A$6:$DH$6,0))</f>
        <v>0</v>
      </c>
      <c r="C105" s="5">
        <f>INDEX(dados!$A$1:$DH$158,MATCH($A105,dados!$A$1:$A$158,0),MATCH(C$6,dados!$A$6:$DH$6,0))</f>
        <v>0</v>
      </c>
      <c r="D105" s="31">
        <f t="shared" si="1"/>
        <v>0</v>
      </c>
    </row>
    <row r="106" spans="1:4" hidden="1" outlineLevel="1" x14ac:dyDescent="0.25">
      <c r="A106" s="29" t="s">
        <v>126</v>
      </c>
      <c r="B106" s="5">
        <f>INDEX(dados!$A$1:$DH$158,MATCH($A106,dados!$A$1:$A$158,0),MATCH(B$6,dados!$A$6:$DH$6,0))</f>
        <v>0</v>
      </c>
      <c r="C106" s="5">
        <f>INDEX(dados!$A$1:$DH$158,MATCH($A106,dados!$A$1:$A$158,0),MATCH(C$6,dados!$A$6:$DH$6,0))</f>
        <v>0</v>
      </c>
      <c r="D106" s="31">
        <f t="shared" si="1"/>
        <v>0</v>
      </c>
    </row>
    <row r="107" spans="1:4" hidden="1" outlineLevel="1" x14ac:dyDescent="0.25">
      <c r="A107" s="29" t="s">
        <v>127</v>
      </c>
      <c r="B107" s="5">
        <f>INDEX(dados!$A$1:$DH$158,MATCH($A107,dados!$A$1:$A$158,0),MATCH(B$6,dados!$A$6:$DH$6,0))</f>
        <v>0</v>
      </c>
      <c r="C107" s="5">
        <f>INDEX(dados!$A$1:$DH$158,MATCH($A107,dados!$A$1:$A$158,0),MATCH(C$6,dados!$A$6:$DH$6,0))</f>
        <v>0</v>
      </c>
      <c r="D107" s="31">
        <f t="shared" si="1"/>
        <v>0</v>
      </c>
    </row>
    <row r="108" spans="1:4" ht="15.75" hidden="1" outlineLevel="1" thickBot="1" x14ac:dyDescent="0.3">
      <c r="A108" s="30" t="s">
        <v>128</v>
      </c>
      <c r="B108" s="6">
        <f>INDEX(dados!$A$1:$DH$158,MATCH($A108,dados!$A$1:$A$158,0),MATCH(B$6,dados!$A$6:$DH$6,0))</f>
        <v>0</v>
      </c>
      <c r="C108" s="6">
        <f>INDEX(dados!$A$1:$DH$158,MATCH($A108,dados!$A$1:$A$158,0),MATCH(C$6,dados!$A$6:$DH$6,0))</f>
        <v>0</v>
      </c>
      <c r="D108" s="32">
        <f t="shared" si="1"/>
        <v>0</v>
      </c>
    </row>
    <row r="109" spans="1:4" ht="15.75" collapsed="1" thickBot="1" x14ac:dyDescent="0.3">
      <c r="A109" s="8" t="s">
        <v>129</v>
      </c>
      <c r="B109" s="9">
        <f>SUBTOTAL(9,B97:B108)</f>
        <v>0</v>
      </c>
      <c r="C109" s="9">
        <f>SUBTOTAL(9,C97:C108)</f>
        <v>0</v>
      </c>
      <c r="D109" s="9">
        <f>SUBTOTAL(9,D97:D108)</f>
        <v>0</v>
      </c>
    </row>
    <row r="110" spans="1:4" ht="15.75" hidden="1" outlineLevel="1" thickBot="1" x14ac:dyDescent="0.3">
      <c r="A110" s="17" t="s">
        <v>130</v>
      </c>
      <c r="B110" s="18"/>
      <c r="C110" s="18"/>
      <c r="D110" s="19"/>
    </row>
    <row r="111" spans="1:4" hidden="1" outlineLevel="1" x14ac:dyDescent="0.25">
      <c r="A111" s="27" t="s">
        <v>131</v>
      </c>
      <c r="B111" s="7">
        <f>INDEX(dados!$A$1:$DH$158,MATCH($A111,dados!$A$1:$A$158,0),MATCH(B$6,dados!$A$6:$DH$6,0))</f>
        <v>0</v>
      </c>
      <c r="C111" s="7">
        <f>INDEX(dados!$A$1:$DH$158,MATCH($A111,dados!$A$1:$A$158,0),MATCH(C$6,dados!$A$6:$DH$6,0))</f>
        <v>0</v>
      </c>
      <c r="D111" s="28">
        <f t="shared" si="1"/>
        <v>0</v>
      </c>
    </row>
    <row r="112" spans="1:4" hidden="1" outlineLevel="1" x14ac:dyDescent="0.25">
      <c r="A112" s="29" t="s">
        <v>132</v>
      </c>
      <c r="B112" s="5">
        <f>INDEX(dados!$A$1:$DH$158,MATCH($A112,dados!$A$1:$A$158,0),MATCH(B$6,dados!$A$6:$DH$6,0))</f>
        <v>0</v>
      </c>
      <c r="C112" s="5">
        <f>INDEX(dados!$A$1:$DH$158,MATCH($A112,dados!$A$1:$A$158,0),MATCH(C$6,dados!$A$6:$DH$6,0))</f>
        <v>0</v>
      </c>
      <c r="D112" s="31">
        <f t="shared" si="1"/>
        <v>0</v>
      </c>
    </row>
    <row r="113" spans="1:4" hidden="1" outlineLevel="1" x14ac:dyDescent="0.25">
      <c r="A113" s="29" t="s">
        <v>133</v>
      </c>
      <c r="B113" s="5">
        <f>INDEX(dados!$A$1:$DH$158,MATCH($A113,dados!$A$1:$A$158,0),MATCH(B$6,dados!$A$6:$DH$6,0))</f>
        <v>0</v>
      </c>
      <c r="C113" s="5">
        <f>INDEX(dados!$A$1:$DH$158,MATCH($A113,dados!$A$1:$A$158,0),MATCH(C$6,dados!$A$6:$DH$6,0))</f>
        <v>0</v>
      </c>
      <c r="D113" s="31">
        <f t="shared" si="1"/>
        <v>0</v>
      </c>
    </row>
    <row r="114" spans="1:4" ht="15.75" hidden="1" outlineLevel="1" thickBot="1" x14ac:dyDescent="0.3">
      <c r="A114" s="30" t="s">
        <v>134</v>
      </c>
      <c r="B114" s="6">
        <f>INDEX(dados!$A$1:$DH$158,MATCH($A114,dados!$A$1:$A$158,0),MATCH(B$6,dados!$A$6:$DH$6,0))</f>
        <v>0</v>
      </c>
      <c r="C114" s="6">
        <f>INDEX(dados!$A$1:$DH$158,MATCH($A114,dados!$A$1:$A$158,0),MATCH(C$6,dados!$A$6:$DH$6,0))</f>
        <v>0</v>
      </c>
      <c r="D114" s="32">
        <f t="shared" si="1"/>
        <v>0</v>
      </c>
    </row>
    <row r="115" spans="1:4" ht="15.75" collapsed="1" thickBot="1" x14ac:dyDescent="0.3">
      <c r="A115" s="8" t="s">
        <v>135</v>
      </c>
      <c r="B115" s="9">
        <f>SUBTOTAL(9,B111:B114)</f>
        <v>0</v>
      </c>
      <c r="C115" s="9">
        <f>SUBTOTAL(9,C111:C114)</f>
        <v>0</v>
      </c>
      <c r="D115" s="9">
        <f>SUBTOTAL(9,D111:D114)</f>
        <v>0</v>
      </c>
    </row>
    <row r="116" spans="1:4" ht="15.75" hidden="1" outlineLevel="1" thickBot="1" x14ac:dyDescent="0.3">
      <c r="A116" s="17" t="s">
        <v>136</v>
      </c>
      <c r="B116" s="18"/>
      <c r="C116" s="18"/>
      <c r="D116" s="19"/>
    </row>
    <row r="117" spans="1:4" hidden="1" outlineLevel="1" x14ac:dyDescent="0.25">
      <c r="A117" s="27" t="s">
        <v>137</v>
      </c>
      <c r="B117" s="7">
        <f>INDEX(dados!$A$1:$DH$158,MATCH($A117,dados!$A$1:$A$158,0),MATCH(B$6,dados!$A$6:$DH$6,0))</f>
        <v>0</v>
      </c>
      <c r="C117" s="7">
        <f>INDEX(dados!$A$1:$DH$158,MATCH($A117,dados!$A$1:$A$158,0),MATCH(C$6,dados!$A$6:$DH$6,0))</f>
        <v>0</v>
      </c>
      <c r="D117" s="28">
        <f t="shared" si="1"/>
        <v>0</v>
      </c>
    </row>
    <row r="118" spans="1:4" hidden="1" outlineLevel="1" x14ac:dyDescent="0.25">
      <c r="A118" s="29" t="s">
        <v>138</v>
      </c>
      <c r="B118" s="5">
        <f>INDEX(dados!$A$1:$DH$158,MATCH($A118,dados!$A$1:$A$158,0),MATCH(B$6,dados!$A$6:$DH$6,0))</f>
        <v>0</v>
      </c>
      <c r="C118" s="5">
        <f>INDEX(dados!$A$1:$DH$158,MATCH($A118,dados!$A$1:$A$158,0),MATCH(C$6,dados!$A$6:$DH$6,0))</f>
        <v>0</v>
      </c>
      <c r="D118" s="31">
        <f t="shared" si="1"/>
        <v>0</v>
      </c>
    </row>
    <row r="119" spans="1:4" hidden="1" outlineLevel="1" x14ac:dyDescent="0.25">
      <c r="A119" s="29" t="s">
        <v>139</v>
      </c>
      <c r="B119" s="5">
        <f>INDEX(dados!$A$1:$DH$158,MATCH($A119,dados!$A$1:$A$158,0),MATCH(B$6,dados!$A$6:$DH$6,0))</f>
        <v>0</v>
      </c>
      <c r="C119" s="5">
        <f>INDEX(dados!$A$1:$DH$158,MATCH($A119,dados!$A$1:$A$158,0),MATCH(C$6,dados!$A$6:$DH$6,0))</f>
        <v>0</v>
      </c>
      <c r="D119" s="31">
        <f t="shared" si="1"/>
        <v>0</v>
      </c>
    </row>
    <row r="120" spans="1:4" hidden="1" outlineLevel="1" x14ac:dyDescent="0.25">
      <c r="A120" s="29" t="s">
        <v>140</v>
      </c>
      <c r="B120" s="5">
        <f>INDEX(dados!$A$1:$DH$158,MATCH($A120,dados!$A$1:$A$158,0),MATCH(B$6,dados!$A$6:$DH$6,0))</f>
        <v>0</v>
      </c>
      <c r="C120" s="5">
        <f>INDEX(dados!$A$1:$DH$158,MATCH($A120,dados!$A$1:$A$158,0),MATCH(C$6,dados!$A$6:$DH$6,0))</f>
        <v>736.85</v>
      </c>
      <c r="D120" s="31">
        <f t="shared" si="1"/>
        <v>736.85</v>
      </c>
    </row>
    <row r="121" spans="1:4" hidden="1" outlineLevel="1" x14ac:dyDescent="0.25">
      <c r="A121" s="29" t="s">
        <v>122</v>
      </c>
      <c r="B121" s="5">
        <f>INDEX(dados!$A$1:$DH$158,MATCH($A121,dados!$A$1:$A$158,0),MATCH(B$6,dados!$A$6:$DH$6,0))</f>
        <v>0</v>
      </c>
      <c r="C121" s="5">
        <f>INDEX(dados!$A$1:$DH$158,MATCH($A121,dados!$A$1:$A$158,0),MATCH(C$6,dados!$A$6:$DH$6,0))</f>
        <v>0</v>
      </c>
      <c r="D121" s="31">
        <f t="shared" si="1"/>
        <v>0</v>
      </c>
    </row>
    <row r="122" spans="1:4" hidden="1" outlineLevel="1" x14ac:dyDescent="0.25">
      <c r="A122" s="29" t="s">
        <v>141</v>
      </c>
      <c r="B122" s="5">
        <f>INDEX(dados!$A$1:$DH$158,MATCH($A122,dados!$A$1:$A$158,0),MATCH(B$6,dados!$A$6:$DH$6,0))</f>
        <v>0</v>
      </c>
      <c r="C122" s="5">
        <f>INDEX(dados!$A$1:$DH$158,MATCH($A122,dados!$A$1:$A$158,0),MATCH(C$6,dados!$A$6:$DH$6,0))</f>
        <v>0</v>
      </c>
      <c r="D122" s="31">
        <f t="shared" si="1"/>
        <v>0</v>
      </c>
    </row>
    <row r="123" spans="1:4" ht="15.75" hidden="1" outlineLevel="1" thickBot="1" x14ac:dyDescent="0.3">
      <c r="A123" s="30" t="s">
        <v>142</v>
      </c>
      <c r="B123" s="6">
        <f>INDEX(dados!$A$1:$DH$158,MATCH($A123,dados!$A$1:$A$158,0),MATCH(B$6,dados!$A$6:$DH$6,0))</f>
        <v>0</v>
      </c>
      <c r="C123" s="6">
        <f>INDEX(dados!$A$1:$DH$158,MATCH($A123,dados!$A$1:$A$158,0),MATCH(C$6,dados!$A$6:$DH$6,0))</f>
        <v>0</v>
      </c>
      <c r="D123" s="32">
        <f t="shared" si="1"/>
        <v>0</v>
      </c>
    </row>
    <row r="124" spans="1:4" ht="15.75" collapsed="1" thickBot="1" x14ac:dyDescent="0.3">
      <c r="A124" s="8" t="s">
        <v>143</v>
      </c>
      <c r="B124" s="9">
        <f>SUBTOTAL(9,B117:B123)</f>
        <v>0</v>
      </c>
      <c r="C124" s="9">
        <f>SUBTOTAL(9,C117:C123)</f>
        <v>736.85</v>
      </c>
      <c r="D124" s="9">
        <f>SUBTOTAL(9,D117:D123)</f>
        <v>736.85</v>
      </c>
    </row>
    <row r="125" spans="1:4" ht="15.75" hidden="1" outlineLevel="1" thickBot="1" x14ac:dyDescent="0.3">
      <c r="A125" s="17" t="s">
        <v>144</v>
      </c>
      <c r="B125" s="18"/>
      <c r="C125" s="18"/>
      <c r="D125" s="19"/>
    </row>
    <row r="126" spans="1:4" hidden="1" outlineLevel="1" x14ac:dyDescent="0.25">
      <c r="A126" s="27" t="s">
        <v>145</v>
      </c>
      <c r="B126" s="7">
        <f>INDEX(dados!$A$1:$DH$158,MATCH($A126,dados!$A$1:$A$158,0),MATCH(B$6,dados!$A$6:$DH$6,0))</f>
        <v>0</v>
      </c>
      <c r="C126" s="7">
        <f>INDEX(dados!$A$1:$DH$158,MATCH($A126,dados!$A$1:$A$158,0),MATCH(C$6,dados!$A$6:$DH$6,0))</f>
        <v>0</v>
      </c>
      <c r="D126" s="28">
        <f t="shared" si="1"/>
        <v>0</v>
      </c>
    </row>
    <row r="127" spans="1:4" hidden="1" outlineLevel="1" x14ac:dyDescent="0.25">
      <c r="A127" s="29" t="s">
        <v>146</v>
      </c>
      <c r="B127" s="5">
        <f>INDEX(dados!$A$1:$DH$158,MATCH($A127,dados!$A$1:$A$158,0),MATCH(B$6,dados!$A$6:$DH$6,0))</f>
        <v>0</v>
      </c>
      <c r="C127" s="5">
        <f>INDEX(dados!$A$1:$DH$158,MATCH($A127,dados!$A$1:$A$158,0),MATCH(C$6,dados!$A$6:$DH$6,0))</f>
        <v>0</v>
      </c>
      <c r="D127" s="31">
        <f t="shared" si="1"/>
        <v>0</v>
      </c>
    </row>
    <row r="128" spans="1:4" ht="15.75" hidden="1" outlineLevel="1" thickBot="1" x14ac:dyDescent="0.3">
      <c r="A128" s="30" t="s">
        <v>147</v>
      </c>
      <c r="B128" s="6">
        <f>INDEX(dados!$A$1:$DH$158,MATCH($A128,dados!$A$1:$A$158,0),MATCH(B$6,dados!$A$6:$DH$6,0))</f>
        <v>0</v>
      </c>
      <c r="C128" s="6">
        <f>INDEX(dados!$A$1:$DH$158,MATCH($A128,dados!$A$1:$A$158,0),MATCH(C$6,dados!$A$6:$DH$6,0))</f>
        <v>0</v>
      </c>
      <c r="D128" s="32">
        <f t="shared" si="1"/>
        <v>0</v>
      </c>
    </row>
    <row r="129" spans="1:4" ht="15.75" collapsed="1" thickBot="1" x14ac:dyDescent="0.3">
      <c r="A129" s="8" t="s">
        <v>148</v>
      </c>
      <c r="B129" s="9">
        <f>SUBTOTAL(9,B126:B128)</f>
        <v>0</v>
      </c>
      <c r="C129" s="9">
        <f>SUBTOTAL(9,C126:C128)</f>
        <v>0</v>
      </c>
      <c r="D129" s="9">
        <f>SUBTOTAL(9,D126:D128)</f>
        <v>0</v>
      </c>
    </row>
    <row r="130" spans="1:4" ht="6" customHeight="1" thickBot="1" x14ac:dyDescent="0.3"/>
    <row r="131" spans="1:4" ht="15.75" thickBot="1" x14ac:dyDescent="0.3">
      <c r="A131" s="8" t="s">
        <v>149</v>
      </c>
      <c r="B131" s="9">
        <f>SUBTOTAL(9,B27:B129)</f>
        <v>0</v>
      </c>
      <c r="C131" s="9">
        <f>SUBTOTAL(9,C27:C129)</f>
        <v>109488.25</v>
      </c>
      <c r="D131" s="9">
        <f>SUBTOTAL(9,D27:D129)</f>
        <v>109488.25</v>
      </c>
    </row>
    <row r="132" spans="1:4" ht="15.75" thickBot="1" x14ac:dyDescent="0.3"/>
    <row r="133" spans="1:4" ht="15.75" thickBot="1" x14ac:dyDescent="0.3">
      <c r="A133" s="20" t="str">
        <f>A17</f>
        <v>Total Outras Receitas</v>
      </c>
      <c r="B133" s="21">
        <f>B17</f>
        <v>0</v>
      </c>
      <c r="C133" s="21">
        <f>C17</f>
        <v>96899.19</v>
      </c>
      <c r="D133" s="21">
        <f>D17</f>
        <v>96899.19</v>
      </c>
    </row>
    <row r="134" spans="1:4" ht="15.75" thickBot="1" x14ac:dyDescent="0.3">
      <c r="A134" s="20" t="str">
        <f>A25</f>
        <v>Total Rendimento</v>
      </c>
      <c r="B134" s="21">
        <f>B25</f>
        <v>0</v>
      </c>
      <c r="C134" s="21">
        <f>C25</f>
        <v>0</v>
      </c>
      <c r="D134" s="21">
        <f>D25</f>
        <v>0</v>
      </c>
    </row>
    <row r="135" spans="1:4" ht="15.75" thickBot="1" x14ac:dyDescent="0.3">
      <c r="A135" s="20" t="s">
        <v>151</v>
      </c>
      <c r="B135" s="22">
        <f>SUM(B133:B134)</f>
        <v>0</v>
      </c>
      <c r="C135" s="22">
        <f>SUM(C133:C134)</f>
        <v>96899.19</v>
      </c>
      <c r="D135" s="22">
        <f>SUM(D133:D134)</f>
        <v>96899.19</v>
      </c>
    </row>
    <row r="136" spans="1:4" ht="15.75" thickBot="1" x14ac:dyDescent="0.3"/>
    <row r="137" spans="1:4" ht="15.75" thickBot="1" x14ac:dyDescent="0.3">
      <c r="A137" s="23" t="s">
        <v>150</v>
      </c>
      <c r="B137" s="24">
        <f>+B135-B131</f>
        <v>0</v>
      </c>
      <c r="C137" s="24">
        <f>+C135-C131</f>
        <v>-12589.059999999998</v>
      </c>
      <c r="D137" s="25">
        <f>SUM(B137:C137)</f>
        <v>-12589.059999999998</v>
      </c>
    </row>
  </sheetData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4" workbookViewId="0">
      <selection activeCell="D9" sqref="D9"/>
    </sheetView>
  </sheetViews>
  <sheetFormatPr defaultRowHeight="15" outlineLevelRow="1" x14ac:dyDescent="0.25"/>
  <cols>
    <col min="1" max="1" width="35.140625" bestFit="1" customWidth="1"/>
    <col min="2" max="2" width="12.85546875" bestFit="1" customWidth="1"/>
    <col min="3" max="9" width="12.5703125" customWidth="1"/>
    <col min="10" max="10" width="15.28515625" bestFit="1" customWidth="1"/>
    <col min="11" max="11" width="13.85546875" bestFit="1" customWidth="1"/>
    <col min="12" max="12" width="15.85546875" bestFit="1" customWidth="1"/>
    <col min="13" max="13" width="15.7109375" bestFit="1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8">
        <v>39448</v>
      </c>
      <c r="C6" s="38">
        <v>39479</v>
      </c>
      <c r="D6" s="38">
        <v>39508</v>
      </c>
      <c r="E6" s="38">
        <v>39539</v>
      </c>
      <c r="F6" s="38">
        <v>39569</v>
      </c>
      <c r="G6" s="38">
        <v>39600</v>
      </c>
      <c r="H6" s="38">
        <v>39630</v>
      </c>
      <c r="I6" s="38">
        <v>39661</v>
      </c>
      <c r="J6" s="38">
        <v>39692</v>
      </c>
      <c r="K6" s="38">
        <v>39722</v>
      </c>
      <c r="L6" s="38">
        <v>39753</v>
      </c>
      <c r="M6" s="38">
        <v>39783</v>
      </c>
      <c r="N6" s="10" t="s">
        <v>152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7" t="s">
        <v>6</v>
      </c>
      <c r="B9" s="6">
        <f>INDEX(dados!$A$1:$DH$158,MATCH($A9,dados!$A$1:$A$158,0),MATCH(B$6,dados!$A$6:$DH$6,0))</f>
        <v>0</v>
      </c>
      <c r="C9" s="7">
        <f>INDEX(dados!$A$1:$DH$158,MATCH($A9,dados!$A$1:$A$158,0),MATCH(C$6,dados!$A$6:$DH$6,0))</f>
        <v>0</v>
      </c>
      <c r="D9" s="7">
        <f>INDEX(dados!$A$1:$DH$158,MATCH($A9,dados!$A$1:$A$158,0),MATCH(D$6,dados!$A$6:$DH$6,0))</f>
        <v>1830.01</v>
      </c>
      <c r="E9" s="7">
        <f>INDEX(dados!$A$1:$DH$158,MATCH($A9,dados!$A$1:$A$158,0),MATCH(E$6,dados!$A$6:$DH$6,0))</f>
        <v>0</v>
      </c>
      <c r="F9" s="7">
        <f>INDEX(dados!$A$1:$DH$158,MATCH($A9,dados!$A$1:$A$158,0),MATCH(F$6,dados!$A$6:$DH$6,0))</f>
        <v>63</v>
      </c>
      <c r="G9" s="7">
        <f>INDEX(dados!$A$1:$DH$158,MATCH($A9,dados!$A$1:$A$158,0),MATCH(G$6,dados!$A$6:$DH$6,0))</f>
        <v>0</v>
      </c>
      <c r="H9" s="7">
        <f>INDEX(dados!$A$1:$DH$158,MATCH($A9,dados!$A$1:$A$158,0),MATCH(H$6,dados!$A$6:$DH$6,0))</f>
        <v>2427.23</v>
      </c>
      <c r="I9" s="7">
        <f>INDEX(dados!$A$1:$DH$158,MATCH($A9,dados!$A$1:$A$158,0),MATCH(I$6,dados!$A$6:$DH$6,0))</f>
        <v>0</v>
      </c>
      <c r="J9" s="7">
        <f>INDEX(dados!$A$1:$DH$158,MATCH($A9,dados!$A$1:$A$158,0),MATCH(J$6,dados!$A$6:$DH$6,0))</f>
        <v>878.08</v>
      </c>
      <c r="K9" s="7">
        <f>INDEX(dados!$A$1:$DH$158,MATCH($A9,dados!$A$1:$A$158,0),MATCH(K$6,dados!$A$6:$DH$6,0))</f>
        <v>5200</v>
      </c>
      <c r="L9" s="7">
        <f>INDEX(dados!$A$1:$DH$158,MATCH($A9,dados!$A$1:$A$158,0),MATCH(L$6,dados!$A$6:$DH$6,0))</f>
        <v>940.14</v>
      </c>
      <c r="M9" s="7">
        <f>INDEX(dados!$A$1:$DH$158,MATCH($A9,dados!$A$1:$A$158,0),MATCH(M$6,dados!$A$6:$DH$6,0))</f>
        <v>1089</v>
      </c>
      <c r="N9" s="28">
        <f t="shared" ref="N9:N16" si="0">SUM(B9:M9)</f>
        <v>12427.46</v>
      </c>
      <c r="O9" s="2"/>
    </row>
    <row r="10" spans="1:15" outlineLevel="1" x14ac:dyDescent="0.25">
      <c r="A10" s="29" t="s">
        <v>7</v>
      </c>
      <c r="B10" s="6">
        <f>INDEX(dados!$A$1:$DH$158,MATCH($A10,dados!$A$1:$A$158,0),MATCH(B$6,dados!$A$6:$DH$6,0))</f>
        <v>318</v>
      </c>
      <c r="C10" s="5">
        <f>INDEX(dados!$A$1:$DH$158,MATCH($A10,dados!$A$1:$A$158,0),MATCH(C$6,dados!$A$6:$DH$6,0))</f>
        <v>472</v>
      </c>
      <c r="D10" s="5">
        <f>INDEX(dados!$A$1:$DH$158,MATCH($A10,dados!$A$1:$A$158,0),MATCH(D$6,dados!$A$6:$DH$6,0))</f>
        <v>0</v>
      </c>
      <c r="E10" s="5">
        <f>INDEX(dados!$A$1:$DH$158,MATCH($A10,dados!$A$1:$A$158,0),MATCH(E$6,dados!$A$6:$DH$6,0))</f>
        <v>8.8000000000000007</v>
      </c>
      <c r="F10" s="5">
        <f>INDEX(dados!$A$1:$DH$158,MATCH($A10,dados!$A$1:$A$158,0),MATCH(F$6,dados!$A$6:$DH$6,0))</f>
        <v>128.31</v>
      </c>
      <c r="G10" s="5">
        <f>INDEX(dados!$A$1:$DH$158,MATCH($A10,dados!$A$1:$A$158,0),MATCH(G$6,dados!$A$6:$DH$6,0))</f>
        <v>326.8</v>
      </c>
      <c r="H10" s="5">
        <f>INDEX(dados!$A$1:$DH$158,MATCH($A10,dados!$A$1:$A$158,0),MATCH(H$6,dados!$A$6:$DH$6,0))</f>
        <v>189</v>
      </c>
      <c r="I10" s="5">
        <f>INDEX(dados!$A$1:$DH$158,MATCH($A10,dados!$A$1:$A$158,0),MATCH(I$6,dados!$A$6:$DH$6,0))</f>
        <v>235</v>
      </c>
      <c r="J10" s="5">
        <f>INDEX(dados!$A$1:$DH$158,MATCH($A10,dados!$A$1:$A$158,0),MATCH(J$6,dados!$A$6:$DH$6,0))</f>
        <v>132.75</v>
      </c>
      <c r="K10" s="5">
        <f>INDEX(dados!$A$1:$DH$158,MATCH($A10,dados!$A$1:$A$158,0),MATCH(K$6,dados!$A$6:$DH$6,0))</f>
        <v>200</v>
      </c>
      <c r="L10" s="5">
        <f>INDEX(dados!$A$1:$DH$158,MATCH($A10,dados!$A$1:$A$158,0),MATCH(L$6,dados!$A$6:$DH$6,0))</f>
        <v>263</v>
      </c>
      <c r="M10" s="5">
        <f>INDEX(dados!$A$1:$DH$158,MATCH($A10,dados!$A$1:$A$158,0),MATCH(M$6,dados!$A$6:$DH$6,0))</f>
        <v>472</v>
      </c>
      <c r="N10" s="28">
        <f t="shared" si="0"/>
        <v>2745.66</v>
      </c>
      <c r="O10" s="2"/>
    </row>
    <row r="11" spans="1:15" outlineLevel="1" x14ac:dyDescent="0.25">
      <c r="A11" s="29" t="s">
        <v>10</v>
      </c>
      <c r="B11" s="6">
        <f>INDEX(dados!$A$1:$DH$158,MATCH($A11,dados!$A$1:$A$158,0),MATCH(B$6,dados!$A$6:$DH$6,0))</f>
        <v>0</v>
      </c>
      <c r="C11" s="5">
        <f>INDEX(dados!$A$1:$DH$158,MATCH($A11,dados!$A$1:$A$158,0),MATCH(C$6,dados!$A$6:$DH$6,0))</f>
        <v>0</v>
      </c>
      <c r="D11" s="5">
        <f>INDEX(dados!$A$1:$DH$158,MATCH($A11,dados!$A$1:$A$158,0),MATCH(D$6,dados!$A$6:$DH$6,0))</f>
        <v>0</v>
      </c>
      <c r="E11" s="5">
        <f>INDEX(dados!$A$1:$DH$158,MATCH($A11,dados!$A$1:$A$158,0),MATCH(E$6,dados!$A$6:$DH$6,0))</f>
        <v>0</v>
      </c>
      <c r="F11" s="5">
        <f>INDEX(dados!$A$1:$DH$158,MATCH($A11,dados!$A$1:$A$158,0),MATCH(F$6,dados!$A$6:$DH$6,0))</f>
        <v>0</v>
      </c>
      <c r="G11" s="5">
        <f>INDEX(dados!$A$1:$DH$158,MATCH($A11,dados!$A$1:$A$158,0),MATCH(G$6,dados!$A$6:$DH$6,0))</f>
        <v>0</v>
      </c>
      <c r="H11" s="5">
        <f>INDEX(dados!$A$1:$DH$158,MATCH($A11,dados!$A$1:$A$158,0),MATCH(H$6,dados!$A$6:$DH$6,0))</f>
        <v>0</v>
      </c>
      <c r="I11" s="5">
        <f>INDEX(dados!$A$1:$DH$158,MATCH($A11,dados!$A$1:$A$158,0),MATCH(I$6,dados!$A$6:$DH$6,0))</f>
        <v>0</v>
      </c>
      <c r="J11" s="5">
        <f>INDEX(dados!$A$1:$DH$158,MATCH($A11,dados!$A$1:$A$158,0),MATCH(J$6,dados!$A$6:$DH$6,0))</f>
        <v>0</v>
      </c>
      <c r="K11" s="5">
        <f>INDEX(dados!$A$1:$DH$158,MATCH($A11,dados!$A$1:$A$158,0),MATCH(K$6,dados!$A$6:$DH$6,0))</f>
        <v>0</v>
      </c>
      <c r="L11" s="5">
        <f>INDEX(dados!$A$1:$DH$158,MATCH($A11,dados!$A$1:$A$158,0),MATCH(L$6,dados!$A$6:$DH$6,0))</f>
        <v>0</v>
      </c>
      <c r="M11" s="5">
        <f>INDEX(dados!$A$1:$DH$158,MATCH($A11,dados!$A$1:$A$158,0),MATCH(M$6,dados!$A$6:$DH$6,0))</f>
        <v>0</v>
      </c>
      <c r="N11" s="28">
        <f t="shared" si="0"/>
        <v>0</v>
      </c>
    </row>
    <row r="12" spans="1:15" outlineLevel="1" x14ac:dyDescent="0.25">
      <c r="A12" s="29" t="s">
        <v>11</v>
      </c>
      <c r="B12" s="6">
        <f>INDEX(dados!$A$1:$DH$158,MATCH($A12,dados!$A$1:$A$158,0),MATCH(B$6,dados!$A$6:$DH$6,0))</f>
        <v>0</v>
      </c>
      <c r="C12" s="5">
        <f>INDEX(dados!$A$1:$DH$158,MATCH($A12,dados!$A$1:$A$158,0),MATCH(C$6,dados!$A$6:$DH$6,0))</f>
        <v>0</v>
      </c>
      <c r="D12" s="5">
        <f>INDEX(dados!$A$1:$DH$158,MATCH($A12,dados!$A$1:$A$158,0),MATCH(D$6,dados!$A$6:$DH$6,0))</f>
        <v>0</v>
      </c>
      <c r="E12" s="5">
        <f>INDEX(dados!$A$1:$DH$158,MATCH($A12,dados!$A$1:$A$158,0),MATCH(E$6,dados!$A$6:$DH$6,0))</f>
        <v>0</v>
      </c>
      <c r="F12" s="5">
        <f>INDEX(dados!$A$1:$DH$158,MATCH($A12,dados!$A$1:$A$158,0),MATCH(F$6,dados!$A$6:$DH$6,0))</f>
        <v>0</v>
      </c>
      <c r="G12" s="5">
        <f>INDEX(dados!$A$1:$DH$158,MATCH($A12,dados!$A$1:$A$158,0),MATCH(G$6,dados!$A$6:$DH$6,0))</f>
        <v>0</v>
      </c>
      <c r="H12" s="5">
        <f>INDEX(dados!$A$1:$DH$158,MATCH($A12,dados!$A$1:$A$158,0),MATCH(H$6,dados!$A$6:$DH$6,0))</f>
        <v>0</v>
      </c>
      <c r="I12" s="5">
        <f>INDEX(dados!$A$1:$DH$158,MATCH($A12,dados!$A$1:$A$158,0),MATCH(I$6,dados!$A$6:$DH$6,0))</f>
        <v>0</v>
      </c>
      <c r="J12" s="5">
        <f>INDEX(dados!$A$1:$DH$158,MATCH($A12,dados!$A$1:$A$158,0),MATCH(J$6,dados!$A$6:$DH$6,0))</f>
        <v>0</v>
      </c>
      <c r="K12" s="5">
        <f>INDEX(dados!$A$1:$DH$158,MATCH($A12,dados!$A$1:$A$158,0),MATCH(K$6,dados!$A$6:$DH$6,0))</f>
        <v>0</v>
      </c>
      <c r="L12" s="5">
        <f>INDEX(dados!$A$1:$DH$158,MATCH($A12,dados!$A$1:$A$158,0),MATCH(L$6,dados!$A$6:$DH$6,0))</f>
        <v>0</v>
      </c>
      <c r="M12" s="5">
        <f>INDEX(dados!$A$1:$DH$158,MATCH($A12,dados!$A$1:$A$158,0),MATCH(M$6,dados!$A$6:$DH$6,0))</f>
        <v>0</v>
      </c>
      <c r="N12" s="28">
        <f t="shared" si="0"/>
        <v>0</v>
      </c>
    </row>
    <row r="13" spans="1:15" outlineLevel="1" x14ac:dyDescent="0.25">
      <c r="A13" s="29" t="s">
        <v>12</v>
      </c>
      <c r="B13" s="6">
        <f>INDEX(dados!$A$1:$DH$158,MATCH($A13,dados!$A$1:$A$158,0),MATCH(B$6,dados!$A$6:$DH$6,0))</f>
        <v>0</v>
      </c>
      <c r="C13" s="5">
        <f>INDEX(dados!$A$1:$DH$158,MATCH($A13,dados!$A$1:$A$158,0),MATCH(C$6,dados!$A$6:$DH$6,0))</f>
        <v>0</v>
      </c>
      <c r="D13" s="5">
        <f>INDEX(dados!$A$1:$DH$158,MATCH($A13,dados!$A$1:$A$158,0),MATCH(D$6,dados!$A$6:$DH$6,0))</f>
        <v>0</v>
      </c>
      <c r="E13" s="5">
        <f>INDEX(dados!$A$1:$DH$158,MATCH($A13,dados!$A$1:$A$158,0),MATCH(E$6,dados!$A$6:$DH$6,0))</f>
        <v>0</v>
      </c>
      <c r="F13" s="5">
        <f>INDEX(dados!$A$1:$DH$158,MATCH($A13,dados!$A$1:$A$158,0),MATCH(F$6,dados!$A$6:$DH$6,0))</f>
        <v>0</v>
      </c>
      <c r="G13" s="5">
        <f>INDEX(dados!$A$1:$DH$158,MATCH($A13,dados!$A$1:$A$158,0),MATCH(G$6,dados!$A$6:$DH$6,0))</f>
        <v>0</v>
      </c>
      <c r="H13" s="5">
        <f>INDEX(dados!$A$1:$DH$158,MATCH($A13,dados!$A$1:$A$158,0),MATCH(H$6,dados!$A$6:$DH$6,0))</f>
        <v>0</v>
      </c>
      <c r="I13" s="5">
        <f>INDEX(dados!$A$1:$DH$158,MATCH($A13,dados!$A$1:$A$158,0),MATCH(I$6,dados!$A$6:$DH$6,0))</f>
        <v>0</v>
      </c>
      <c r="J13" s="5">
        <f>INDEX(dados!$A$1:$DH$158,MATCH($A13,dados!$A$1:$A$158,0),MATCH(J$6,dados!$A$6:$DH$6,0))</f>
        <v>0</v>
      </c>
      <c r="K13" s="5">
        <f>INDEX(dados!$A$1:$DH$158,MATCH($A13,dados!$A$1:$A$158,0),MATCH(K$6,dados!$A$6:$DH$6,0))</f>
        <v>0</v>
      </c>
      <c r="L13" s="5">
        <f>INDEX(dados!$A$1:$DH$158,MATCH($A13,dados!$A$1:$A$158,0),MATCH(L$6,dados!$A$6:$DH$6,0))</f>
        <v>0</v>
      </c>
      <c r="M13" s="5">
        <f>INDEX(dados!$A$1:$DH$158,MATCH($A13,dados!$A$1:$A$158,0),MATCH(M$6,dados!$A$6:$DH$6,0))</f>
        <v>0</v>
      </c>
      <c r="N13" s="28">
        <f t="shared" si="0"/>
        <v>0</v>
      </c>
    </row>
    <row r="14" spans="1:15" outlineLevel="1" x14ac:dyDescent="0.25">
      <c r="A14" s="29" t="s">
        <v>13</v>
      </c>
      <c r="B14" s="6">
        <f>INDEX(dados!$A$1:$DH$158,MATCH($A14,dados!$A$1:$A$158,0),MATCH(B$6,dados!$A$6:$DH$6,0))</f>
        <v>0</v>
      </c>
      <c r="C14" s="5">
        <f>INDEX(dados!$A$1:$DH$158,MATCH($A14,dados!$A$1:$A$158,0),MATCH(C$6,dados!$A$6:$DH$6,0))</f>
        <v>0</v>
      </c>
      <c r="D14" s="5">
        <f>INDEX(dados!$A$1:$DH$158,MATCH($A14,dados!$A$1:$A$158,0),MATCH(D$6,dados!$A$6:$DH$6,0))</f>
        <v>0</v>
      </c>
      <c r="E14" s="5">
        <f>INDEX(dados!$A$1:$DH$158,MATCH($A14,dados!$A$1:$A$158,0),MATCH(E$6,dados!$A$6:$DH$6,0))</f>
        <v>0</v>
      </c>
      <c r="F14" s="5">
        <f>INDEX(dados!$A$1:$DH$158,MATCH($A14,dados!$A$1:$A$158,0),MATCH(F$6,dados!$A$6:$DH$6,0))</f>
        <v>0</v>
      </c>
      <c r="G14" s="5">
        <f>INDEX(dados!$A$1:$DH$158,MATCH($A14,dados!$A$1:$A$158,0),MATCH(G$6,dados!$A$6:$DH$6,0))</f>
        <v>0</v>
      </c>
      <c r="H14" s="5">
        <f>INDEX(dados!$A$1:$DH$158,MATCH($A14,dados!$A$1:$A$158,0),MATCH(H$6,dados!$A$6:$DH$6,0))</f>
        <v>0</v>
      </c>
      <c r="I14" s="5">
        <f>INDEX(dados!$A$1:$DH$158,MATCH($A14,dados!$A$1:$A$158,0),MATCH(I$6,dados!$A$6:$DH$6,0))</f>
        <v>0</v>
      </c>
      <c r="J14" s="5">
        <f>INDEX(dados!$A$1:$DH$158,MATCH($A14,dados!$A$1:$A$158,0),MATCH(J$6,dados!$A$6:$DH$6,0))</f>
        <v>65.52</v>
      </c>
      <c r="K14" s="5">
        <f>INDEX(dados!$A$1:$DH$158,MATCH($A14,dados!$A$1:$A$158,0),MATCH(K$6,dados!$A$6:$DH$6,0))</f>
        <v>0</v>
      </c>
      <c r="L14" s="5">
        <f>INDEX(dados!$A$1:$DH$158,MATCH($A14,dados!$A$1:$A$158,0),MATCH(L$6,dados!$A$6:$DH$6,0))</f>
        <v>0</v>
      </c>
      <c r="M14" s="5">
        <f>INDEX(dados!$A$1:$DH$158,MATCH($A14,dados!$A$1:$A$158,0),MATCH(M$6,dados!$A$6:$DH$6,0))</f>
        <v>0</v>
      </c>
      <c r="N14" s="28">
        <f t="shared" si="0"/>
        <v>65.52</v>
      </c>
    </row>
    <row r="15" spans="1:15" outlineLevel="1" x14ac:dyDescent="0.25">
      <c r="A15" s="29" t="s">
        <v>14</v>
      </c>
      <c r="B15" s="6">
        <f>INDEX(dados!$A$1:$DH$158,MATCH($A15,dados!$A$1:$A$158,0),MATCH(B$6,dados!$A$6:$DH$6,0))</f>
        <v>0</v>
      </c>
      <c r="C15" s="5">
        <f>INDEX(dados!$A$1:$DH$158,MATCH($A15,dados!$A$1:$A$158,0),MATCH(C$6,dados!$A$6:$DH$6,0))</f>
        <v>0</v>
      </c>
      <c r="D15" s="5">
        <f>INDEX(dados!$A$1:$DH$158,MATCH($A15,dados!$A$1:$A$158,0),MATCH(D$6,dados!$A$6:$DH$6,0))</f>
        <v>280</v>
      </c>
      <c r="E15" s="5">
        <f>INDEX(dados!$A$1:$DH$158,MATCH($A15,dados!$A$1:$A$158,0),MATCH(E$6,dados!$A$6:$DH$6,0))</f>
        <v>595</v>
      </c>
      <c r="F15" s="5">
        <f>INDEX(dados!$A$1:$DH$158,MATCH($A15,dados!$A$1:$A$158,0),MATCH(F$6,dados!$A$6:$DH$6,0))</f>
        <v>0</v>
      </c>
      <c r="G15" s="5">
        <f>INDEX(dados!$A$1:$DH$158,MATCH($A15,dados!$A$1:$A$158,0),MATCH(G$6,dados!$A$6:$DH$6,0))</f>
        <v>475</v>
      </c>
      <c r="H15" s="5">
        <f>INDEX(dados!$A$1:$DH$158,MATCH($A15,dados!$A$1:$A$158,0),MATCH(H$6,dados!$A$6:$DH$6,0))</f>
        <v>0</v>
      </c>
      <c r="I15" s="5">
        <f>INDEX(dados!$A$1:$DH$158,MATCH($A15,dados!$A$1:$A$158,0),MATCH(I$6,dados!$A$6:$DH$6,0))</f>
        <v>0</v>
      </c>
      <c r="J15" s="5">
        <f>INDEX(dados!$A$1:$DH$158,MATCH($A15,dados!$A$1:$A$158,0),MATCH(J$6,dados!$A$6:$DH$6,0))</f>
        <v>210</v>
      </c>
      <c r="K15" s="5">
        <f>INDEX(dados!$A$1:$DH$158,MATCH($A15,dados!$A$1:$A$158,0),MATCH(K$6,dados!$A$6:$DH$6,0))</f>
        <v>0</v>
      </c>
      <c r="L15" s="5">
        <f>INDEX(dados!$A$1:$DH$158,MATCH($A15,dados!$A$1:$A$158,0),MATCH(L$6,dados!$A$6:$DH$6,0))</f>
        <v>0</v>
      </c>
      <c r="M15" s="5">
        <f>INDEX(dados!$A$1:$DH$158,MATCH($A15,dados!$A$1:$A$158,0),MATCH(M$6,dados!$A$6:$DH$6,0))</f>
        <v>0</v>
      </c>
      <c r="N15" s="28">
        <f t="shared" si="0"/>
        <v>1560</v>
      </c>
    </row>
    <row r="16" spans="1:15" ht="15.75" outlineLevel="1" thickBot="1" x14ac:dyDescent="0.3">
      <c r="A16" s="30" t="s">
        <v>15</v>
      </c>
      <c r="B16" s="6">
        <f>INDEX(dados!$A$1:$DH$158,MATCH($A16,dados!$A$1:$A$158,0),MATCH(B$6,dados!$A$6:$DH$6,0))</f>
        <v>0</v>
      </c>
      <c r="C16" s="6">
        <f>INDEX(dados!$A$1:$DH$158,MATCH($A16,dados!$A$1:$A$158,0),MATCH(C$6,dados!$A$6:$DH$6,0))</f>
        <v>0</v>
      </c>
      <c r="D16" s="6">
        <f>INDEX(dados!$A$1:$DH$158,MATCH($A16,dados!$A$1:$A$158,0),MATCH(D$6,dados!$A$6:$DH$6,0))</f>
        <v>0</v>
      </c>
      <c r="E16" s="6">
        <f>INDEX(dados!$A$1:$DH$158,MATCH($A16,dados!$A$1:$A$158,0),MATCH(E$6,dados!$A$6:$DH$6,0))</f>
        <v>0</v>
      </c>
      <c r="F16" s="6">
        <f>INDEX(dados!$A$1:$DH$158,MATCH($A16,dados!$A$1:$A$158,0),MATCH(F$6,dados!$A$6:$DH$6,0))</f>
        <v>0</v>
      </c>
      <c r="G16" s="6">
        <f>INDEX(dados!$A$1:$DH$158,MATCH($A16,dados!$A$1:$A$158,0),MATCH(G$6,dados!$A$6:$DH$6,0))</f>
        <v>0</v>
      </c>
      <c r="H16" s="6">
        <f>INDEX(dados!$A$1:$DH$158,MATCH($A16,dados!$A$1:$A$158,0),MATCH(H$6,dados!$A$6:$DH$6,0))</f>
        <v>0</v>
      </c>
      <c r="I16" s="6">
        <f>INDEX(dados!$A$1:$DH$158,MATCH($A16,dados!$A$1:$A$158,0),MATCH(I$6,dados!$A$6:$DH$6,0))</f>
        <v>0</v>
      </c>
      <c r="J16" s="6">
        <f>INDEX(dados!$A$1:$DH$158,MATCH($A16,dados!$A$1:$A$158,0),MATCH(J$6,dados!$A$6:$DH$6,0))</f>
        <v>0</v>
      </c>
      <c r="K16" s="6">
        <f>INDEX(dados!$A$1:$DH$158,MATCH($A16,dados!$A$1:$A$158,0),MATCH(K$6,dados!$A$6:$DH$6,0))</f>
        <v>0</v>
      </c>
      <c r="L16" s="6">
        <f>INDEX(dados!$A$1:$DH$158,MATCH($A16,dados!$A$1:$A$158,0),MATCH(L$6,dados!$A$6:$DH$6,0))</f>
        <v>0</v>
      </c>
      <c r="M16" s="6">
        <f>INDEX(dados!$A$1:$DH$158,MATCH($A16,dados!$A$1:$A$158,0),MATCH(M$6,dados!$A$6:$DH$6,0))</f>
        <v>0</v>
      </c>
      <c r="N16" s="28">
        <f t="shared" si="0"/>
        <v>0</v>
      </c>
    </row>
    <row r="17" spans="1:14" ht="15.75" thickBot="1" x14ac:dyDescent="0.3">
      <c r="A17" s="8" t="s">
        <v>16</v>
      </c>
      <c r="B17" s="9">
        <f t="shared" ref="B17:N17" si="1">SUBTOTAL(9,B9:B16)</f>
        <v>318</v>
      </c>
      <c r="C17" s="9">
        <f t="shared" si="1"/>
        <v>472</v>
      </c>
      <c r="D17" s="9">
        <f t="shared" si="1"/>
        <v>2110.0100000000002</v>
      </c>
      <c r="E17" s="9">
        <f t="shared" si="1"/>
        <v>603.79999999999995</v>
      </c>
      <c r="F17" s="9">
        <f t="shared" si="1"/>
        <v>191.31</v>
      </c>
      <c r="G17" s="9">
        <f t="shared" si="1"/>
        <v>801.8</v>
      </c>
      <c r="H17" s="9">
        <f t="shared" si="1"/>
        <v>2616.23</v>
      </c>
      <c r="I17" s="9">
        <f t="shared" si="1"/>
        <v>235</v>
      </c>
      <c r="J17" s="9">
        <f t="shared" si="1"/>
        <v>1286.3500000000001</v>
      </c>
      <c r="K17" s="9">
        <f t="shared" si="1"/>
        <v>5400</v>
      </c>
      <c r="L17" s="9">
        <f t="shared" si="1"/>
        <v>1203.1399999999999</v>
      </c>
      <c r="M17" s="9">
        <f t="shared" si="1"/>
        <v>1561</v>
      </c>
      <c r="N17" s="9">
        <f t="shared" si="1"/>
        <v>16798.64</v>
      </c>
    </row>
    <row r="18" spans="1:14" hidden="1" outlineLevel="1" x14ac:dyDescent="0.25">
      <c r="A18" s="27" t="s">
        <v>17</v>
      </c>
      <c r="B18" s="7">
        <f>INDEX(dados!$A$1:$DH$158,MATCH($A18,dados!$A$1:$A$158,0),MATCH(B$6,dados!$A$6:$DH$6,0))</f>
        <v>0</v>
      </c>
      <c r="C18" s="7">
        <f>INDEX(dados!$A$1:$DH$158,MATCH($A18,dados!$A$1:$A$158,0),MATCH(C$6,dados!$A$6:$DH$6,0))</f>
        <v>0</v>
      </c>
      <c r="D18" s="7">
        <f>INDEX(dados!$A$1:$DH$158,MATCH($A18,dados!$A$1:$A$158,0),MATCH(D$6,dados!$A$6:$DH$6,0))</f>
        <v>0</v>
      </c>
      <c r="E18" s="7">
        <f>INDEX(dados!$A$1:$DH$158,MATCH($A18,dados!$A$1:$A$158,0),MATCH(E$6,dados!$A$6:$DH$6,0))</f>
        <v>0</v>
      </c>
      <c r="F18" s="7">
        <f>INDEX(dados!$A$1:$DH$158,MATCH($A18,dados!$A$1:$A$158,0),MATCH(F$6,dados!$A$6:$DH$6,0))</f>
        <v>0</v>
      </c>
      <c r="G18" s="7">
        <f>INDEX(dados!$A$1:$DH$158,MATCH($A18,dados!$A$1:$A$158,0),MATCH(G$6,dados!$A$6:$DH$6,0))</f>
        <v>0</v>
      </c>
      <c r="H18" s="7">
        <f>INDEX(dados!$A$1:$DH$158,MATCH($A18,dados!$A$1:$A$158,0),MATCH(H$6,dados!$A$6:$DH$6,0))</f>
        <v>0</v>
      </c>
      <c r="I18" s="7">
        <f>INDEX(dados!$A$1:$DH$158,MATCH($A18,dados!$A$1:$A$158,0),MATCH(I$6,dados!$A$6:$DH$6,0))</f>
        <v>0</v>
      </c>
      <c r="J18" s="7">
        <f>INDEX(dados!$A$1:$DH$158,MATCH($A18,dados!$A$1:$A$158,0),MATCH(J$6,dados!$A$6:$DH$6,0))</f>
        <v>0</v>
      </c>
      <c r="K18" s="7">
        <f>INDEX(dados!$A$1:$DH$158,MATCH($A18,dados!$A$1:$A$158,0),MATCH(K$6,dados!$A$6:$DH$6,0))</f>
        <v>0</v>
      </c>
      <c r="L18" s="7">
        <f>INDEX(dados!$A$1:$DH$158,MATCH($A18,dados!$A$1:$A$158,0),MATCH(L$6,dados!$A$6:$DH$6,0))</f>
        <v>0</v>
      </c>
      <c r="M18" s="7">
        <f>INDEX(dados!$A$1:$DH$158,MATCH($A18,dados!$A$1:$A$158,0),MATCH(M$6,dados!$A$6:$DH$6,0))</f>
        <v>0</v>
      </c>
      <c r="N18" s="28">
        <f t="shared" ref="N18:N24" si="2">SUM(B18:M18)</f>
        <v>0</v>
      </c>
    </row>
    <row r="19" spans="1:14" hidden="1" outlineLevel="1" x14ac:dyDescent="0.25">
      <c r="A19" s="29" t="s">
        <v>18</v>
      </c>
      <c r="B19" s="5">
        <f>INDEX(dados!$A$1:$DH$158,MATCH($A19,dados!$A$1:$A$158,0),MATCH(B$6,dados!$A$6:$DH$6,0))</f>
        <v>0</v>
      </c>
      <c r="C19" s="5">
        <f>INDEX(dados!$A$1:$DH$158,MATCH($A19,dados!$A$1:$A$158,0),MATCH(C$6,dados!$A$6:$DH$6,0))</f>
        <v>0</v>
      </c>
      <c r="D19" s="5">
        <f>INDEX(dados!$A$1:$DH$158,MATCH($A19,dados!$A$1:$A$158,0),MATCH(D$6,dados!$A$6:$DH$6,0))</f>
        <v>0</v>
      </c>
      <c r="E19" s="5">
        <f>INDEX(dados!$A$1:$DH$158,MATCH($A19,dados!$A$1:$A$158,0),MATCH(E$6,dados!$A$6:$DH$6,0))</f>
        <v>0</v>
      </c>
      <c r="F19" s="5">
        <f>INDEX(dados!$A$1:$DH$158,MATCH($A19,dados!$A$1:$A$158,0),MATCH(F$6,dados!$A$6:$DH$6,0))</f>
        <v>0</v>
      </c>
      <c r="G19" s="5">
        <f>INDEX(dados!$A$1:$DH$158,MATCH($A19,dados!$A$1:$A$158,0),MATCH(G$6,dados!$A$6:$DH$6,0))</f>
        <v>0</v>
      </c>
      <c r="H19" s="5">
        <f>INDEX(dados!$A$1:$DH$158,MATCH($A19,dados!$A$1:$A$158,0),MATCH(H$6,dados!$A$6:$DH$6,0))</f>
        <v>0</v>
      </c>
      <c r="I19" s="5">
        <f>INDEX(dados!$A$1:$DH$158,MATCH($A19,dados!$A$1:$A$158,0),MATCH(I$6,dados!$A$6:$DH$6,0))</f>
        <v>0</v>
      </c>
      <c r="J19" s="5">
        <f>INDEX(dados!$A$1:$DH$158,MATCH($A19,dados!$A$1:$A$158,0),MATCH(J$6,dados!$A$6:$DH$6,0))</f>
        <v>0</v>
      </c>
      <c r="K19" s="5">
        <f>INDEX(dados!$A$1:$DH$158,MATCH($A19,dados!$A$1:$A$158,0),MATCH(K$6,dados!$A$6:$DH$6,0))</f>
        <v>0</v>
      </c>
      <c r="L19" s="5">
        <f>INDEX(dados!$A$1:$DH$158,MATCH($A19,dados!$A$1:$A$158,0),MATCH(L$6,dados!$A$6:$DH$6,0))</f>
        <v>0</v>
      </c>
      <c r="M19" s="5">
        <f>INDEX(dados!$A$1:$DH$158,MATCH($A19,dados!$A$1:$A$158,0),MATCH(M$6,dados!$A$6:$DH$6,0))</f>
        <v>0</v>
      </c>
      <c r="N19" s="28">
        <f t="shared" si="2"/>
        <v>0</v>
      </c>
    </row>
    <row r="20" spans="1:14" hidden="1" outlineLevel="1" x14ac:dyDescent="0.25">
      <c r="A20" s="29" t="s">
        <v>19</v>
      </c>
      <c r="B20" s="5">
        <f>INDEX(dados!$A$1:$DH$158,MATCH($A20,dados!$A$1:$A$158,0),MATCH(B$6,dados!$A$6:$DH$6,0))</f>
        <v>458</v>
      </c>
      <c r="C20" s="5">
        <f>INDEX(dados!$A$1:$DH$158,MATCH($A20,dados!$A$1:$A$158,0),MATCH(C$6,dados!$A$6:$DH$6,0))</f>
        <v>458</v>
      </c>
      <c r="D20" s="5">
        <f>INDEX(dados!$A$1:$DH$158,MATCH($A20,dados!$A$1:$A$158,0),MATCH(D$6,dados!$A$6:$DH$6,0))</f>
        <v>939.86</v>
      </c>
      <c r="E20" s="5">
        <f>INDEX(dados!$A$1:$DH$158,MATCH($A20,dados!$A$1:$A$158,0),MATCH(E$6,dados!$A$6:$DH$6,0))</f>
        <v>993.86</v>
      </c>
      <c r="F20" s="5">
        <f>INDEX(dados!$A$1:$DH$158,MATCH($A20,dados!$A$1:$A$158,0),MATCH(F$6,dados!$A$6:$DH$6,0))</f>
        <v>993.86</v>
      </c>
      <c r="G20" s="5">
        <f>INDEX(dados!$A$1:$DH$158,MATCH($A20,dados!$A$1:$A$158,0),MATCH(G$6,dados!$A$6:$DH$6,0))</f>
        <v>993.86</v>
      </c>
      <c r="H20" s="5">
        <f>INDEX(dados!$A$1:$DH$158,MATCH($A20,dados!$A$1:$A$158,0),MATCH(H$6,dados!$A$6:$DH$6,0))</f>
        <v>0</v>
      </c>
      <c r="I20" s="5">
        <f>INDEX(dados!$A$1:$DH$158,MATCH($A20,dados!$A$1:$A$158,0),MATCH(I$6,dados!$A$6:$DH$6,0))</f>
        <v>991.77</v>
      </c>
      <c r="J20" s="5">
        <f>INDEX(dados!$A$1:$DH$158,MATCH($A20,dados!$A$1:$A$158,0),MATCH(J$6,dados!$A$6:$DH$6,0))</f>
        <v>1065.77</v>
      </c>
      <c r="K20" s="5">
        <f>INDEX(dados!$A$1:$DH$158,MATCH($A20,dados!$A$1:$A$158,0),MATCH(K$6,dados!$A$6:$DH$6,0))</f>
        <v>1065.77</v>
      </c>
      <c r="L20" s="5">
        <f>INDEX(dados!$A$1:$DH$158,MATCH($A20,dados!$A$1:$A$158,0),MATCH(L$6,dados!$A$6:$DH$6,0))</f>
        <v>2259.77</v>
      </c>
      <c r="M20" s="5">
        <f>INDEX(dados!$A$1:$DH$158,MATCH($A20,dados!$A$1:$A$158,0),MATCH(M$6,dados!$A$6:$DH$6,0))</f>
        <v>2573.48</v>
      </c>
      <c r="N20" s="28">
        <f t="shared" si="2"/>
        <v>12794.000000000002</v>
      </c>
    </row>
    <row r="21" spans="1:14" hidden="1" outlineLevel="1" x14ac:dyDescent="0.25">
      <c r="A21" s="29" t="s">
        <v>20</v>
      </c>
      <c r="B21" s="5">
        <f>INDEX(dados!$A$1:$DH$158,MATCH($A21,dados!$A$1:$A$158,0),MATCH(B$6,dados!$A$6:$DH$6,0))</f>
        <v>0</v>
      </c>
      <c r="C21" s="5">
        <f>INDEX(dados!$A$1:$DH$158,MATCH($A21,dados!$A$1:$A$158,0),MATCH(C$6,dados!$A$6:$DH$6,0))</f>
        <v>0</v>
      </c>
      <c r="D21" s="5">
        <f>INDEX(dados!$A$1:$DH$158,MATCH($A21,dados!$A$1:$A$158,0),MATCH(D$6,dados!$A$6:$DH$6,0))</f>
        <v>0</v>
      </c>
      <c r="E21" s="5">
        <f>INDEX(dados!$A$1:$DH$158,MATCH($A21,dados!$A$1:$A$158,0),MATCH(E$6,dados!$A$6:$DH$6,0))</f>
        <v>0</v>
      </c>
      <c r="F21" s="5">
        <f>INDEX(dados!$A$1:$DH$158,MATCH($A21,dados!$A$1:$A$158,0),MATCH(F$6,dados!$A$6:$DH$6,0))</f>
        <v>0</v>
      </c>
      <c r="G21" s="5">
        <f>INDEX(dados!$A$1:$DH$158,MATCH($A21,dados!$A$1:$A$158,0),MATCH(G$6,dados!$A$6:$DH$6,0))</f>
        <v>2304.35</v>
      </c>
      <c r="H21" s="5">
        <f>INDEX(dados!$A$1:$DH$158,MATCH($A21,dados!$A$1:$A$158,0),MATCH(H$6,dados!$A$6:$DH$6,0))</f>
        <v>1933</v>
      </c>
      <c r="I21" s="5">
        <f>INDEX(dados!$A$1:$DH$158,MATCH($A21,dados!$A$1:$A$158,0),MATCH(I$6,dados!$A$6:$DH$6,0))</f>
        <v>0</v>
      </c>
      <c r="J21" s="5">
        <f>INDEX(dados!$A$1:$DH$158,MATCH($A21,dados!$A$1:$A$158,0),MATCH(J$6,dados!$A$6:$DH$6,0))</f>
        <v>0</v>
      </c>
      <c r="K21" s="5">
        <f>INDEX(dados!$A$1:$DH$158,MATCH($A21,dados!$A$1:$A$158,0),MATCH(K$6,dados!$A$6:$DH$6,0))</f>
        <v>0</v>
      </c>
      <c r="L21" s="5">
        <f>INDEX(dados!$A$1:$DH$158,MATCH($A21,dados!$A$1:$A$158,0),MATCH(L$6,dados!$A$6:$DH$6,0))</f>
        <v>0</v>
      </c>
      <c r="M21" s="5">
        <f>INDEX(dados!$A$1:$DH$158,MATCH($A21,dados!$A$1:$A$158,0),MATCH(M$6,dados!$A$6:$DH$6,0))</f>
        <v>0</v>
      </c>
      <c r="N21" s="28">
        <f t="shared" si="2"/>
        <v>4237.3500000000004</v>
      </c>
    </row>
    <row r="22" spans="1:14" hidden="1" outlineLevel="1" x14ac:dyDescent="0.25">
      <c r="A22" s="29" t="s">
        <v>21</v>
      </c>
      <c r="B22" s="5">
        <f>INDEX(dados!$A$1:$DH$158,MATCH($A22,dados!$A$1:$A$158,0),MATCH(B$6,dados!$A$6:$DH$6,0))</f>
        <v>611</v>
      </c>
      <c r="C22" s="5">
        <f>INDEX(dados!$A$1:$DH$158,MATCH($A22,dados!$A$1:$A$158,0),MATCH(C$6,dados!$A$6:$DH$6,0))</f>
        <v>564</v>
      </c>
      <c r="D22" s="5">
        <f>INDEX(dados!$A$1:$DH$158,MATCH($A22,dados!$A$1:$A$158,0),MATCH(D$6,dados!$A$6:$DH$6,0))</f>
        <v>1806.57</v>
      </c>
      <c r="E22" s="5">
        <f>INDEX(dados!$A$1:$DH$158,MATCH($A22,dados!$A$1:$A$158,0),MATCH(E$6,dados!$A$6:$DH$6,0))</f>
        <v>1353.62</v>
      </c>
      <c r="F22" s="5">
        <f>INDEX(dados!$A$1:$DH$158,MATCH($A22,dados!$A$1:$A$158,0),MATCH(F$6,dados!$A$6:$DH$6,0))</f>
        <v>1240.48</v>
      </c>
      <c r="G22" s="5">
        <f>INDEX(dados!$A$1:$DH$158,MATCH($A22,dados!$A$1:$A$158,0),MATCH(G$6,dados!$A$6:$DH$6,0))</f>
        <v>1689.46</v>
      </c>
      <c r="H22" s="5">
        <f>INDEX(dados!$A$1:$DH$158,MATCH($A22,dados!$A$1:$A$158,0),MATCH(H$6,dados!$A$6:$DH$6,0))</f>
        <v>1517.72</v>
      </c>
      <c r="I22" s="5">
        <f>INDEX(dados!$A$1:$DH$158,MATCH($A22,dados!$A$1:$A$158,0),MATCH(I$6,dados!$A$6:$DH$6,0))</f>
        <v>1131.71</v>
      </c>
      <c r="J22" s="5">
        <f>INDEX(dados!$A$1:$DH$158,MATCH($A22,dados!$A$1:$A$158,0),MATCH(J$6,dados!$A$6:$DH$6,0))</f>
        <v>1518.67</v>
      </c>
      <c r="K22" s="5">
        <f>INDEX(dados!$A$1:$DH$158,MATCH($A22,dados!$A$1:$A$158,0),MATCH(K$6,dados!$A$6:$DH$6,0))</f>
        <v>1725.43</v>
      </c>
      <c r="L22" s="5">
        <f>INDEX(dados!$A$1:$DH$158,MATCH($A22,dados!$A$1:$A$158,0),MATCH(L$6,dados!$A$6:$DH$6,0))</f>
        <v>1885.52</v>
      </c>
      <c r="M22" s="5">
        <f>INDEX(dados!$A$1:$DH$158,MATCH($A22,dados!$A$1:$A$158,0),MATCH(M$6,dados!$A$6:$DH$6,0))</f>
        <v>1775.04</v>
      </c>
      <c r="N22" s="28">
        <f t="shared" si="2"/>
        <v>16819.22</v>
      </c>
    </row>
    <row r="23" spans="1:14" hidden="1" outlineLevel="1" x14ac:dyDescent="0.25">
      <c r="A23" s="29" t="s">
        <v>22</v>
      </c>
      <c r="B23" s="5">
        <f>INDEX(dados!$A$1:$DH$158,MATCH($A23,dados!$A$1:$A$158,0),MATCH(B$6,dados!$A$6:$DH$6,0))</f>
        <v>0</v>
      </c>
      <c r="C23" s="5">
        <f>INDEX(dados!$A$1:$DH$158,MATCH($A23,dados!$A$1:$A$158,0),MATCH(C$6,dados!$A$6:$DH$6,0))</f>
        <v>0</v>
      </c>
      <c r="D23" s="5">
        <f>INDEX(dados!$A$1:$DH$158,MATCH($A23,dados!$A$1:$A$158,0),MATCH(D$6,dados!$A$6:$DH$6,0))</f>
        <v>0</v>
      </c>
      <c r="E23" s="5">
        <f>INDEX(dados!$A$1:$DH$158,MATCH($A23,dados!$A$1:$A$158,0),MATCH(E$6,dados!$A$6:$DH$6,0))</f>
        <v>0</v>
      </c>
      <c r="F23" s="5">
        <f>INDEX(dados!$A$1:$DH$158,MATCH($A23,dados!$A$1:$A$158,0),MATCH(F$6,dados!$A$6:$DH$6,0))</f>
        <v>0</v>
      </c>
      <c r="G23" s="5">
        <f>INDEX(dados!$A$1:$DH$158,MATCH($A23,dados!$A$1:$A$158,0),MATCH(G$6,dados!$A$6:$DH$6,0))</f>
        <v>0</v>
      </c>
      <c r="H23" s="5">
        <f>INDEX(dados!$A$1:$DH$158,MATCH($A23,dados!$A$1:$A$158,0),MATCH(H$6,dados!$A$6:$DH$6,0))</f>
        <v>0</v>
      </c>
      <c r="I23" s="5">
        <f>INDEX(dados!$A$1:$DH$158,MATCH($A23,dados!$A$1:$A$158,0),MATCH(I$6,dados!$A$6:$DH$6,0))</f>
        <v>0</v>
      </c>
      <c r="J23" s="5">
        <f>INDEX(dados!$A$1:$DH$158,MATCH($A23,dados!$A$1:$A$158,0),MATCH(J$6,dados!$A$6:$DH$6,0))</f>
        <v>0</v>
      </c>
      <c r="K23" s="5">
        <f>INDEX(dados!$A$1:$DH$158,MATCH($A23,dados!$A$1:$A$158,0),MATCH(K$6,dados!$A$6:$DH$6,0))</f>
        <v>0</v>
      </c>
      <c r="L23" s="5">
        <f>INDEX(dados!$A$1:$DH$158,MATCH($A23,dados!$A$1:$A$158,0),MATCH(L$6,dados!$A$6:$DH$6,0))</f>
        <v>0</v>
      </c>
      <c r="M23" s="5">
        <f>INDEX(dados!$A$1:$DH$158,MATCH($A23,dados!$A$1:$A$158,0),MATCH(M$6,dados!$A$6:$DH$6,0))</f>
        <v>0</v>
      </c>
      <c r="N23" s="28">
        <f t="shared" si="2"/>
        <v>0</v>
      </c>
    </row>
    <row r="24" spans="1:14" ht="15.75" hidden="1" outlineLevel="1" thickBot="1" x14ac:dyDescent="0.3">
      <c r="A24" s="30" t="s">
        <v>23</v>
      </c>
      <c r="B24" s="6">
        <f>INDEX(dados!$A$1:$DH$158,MATCH($A24,dados!$A$1:$A$158,0),MATCH(B$6,dados!$A$6:$DH$6,0))</f>
        <v>1069</v>
      </c>
      <c r="C24" s="6">
        <f>INDEX(dados!$A$1:$DH$158,MATCH($A24,dados!$A$1:$A$158,0),MATCH(C$6,dados!$A$6:$DH$6,0))</f>
        <v>1022</v>
      </c>
      <c r="D24" s="6">
        <f>INDEX(dados!$A$1:$DH$158,MATCH($A24,dados!$A$1:$A$158,0),MATCH(D$6,dados!$A$6:$DH$6,0))</f>
        <v>2746.43</v>
      </c>
      <c r="E24" s="6">
        <f>INDEX(dados!$A$1:$DH$158,MATCH($A24,dados!$A$1:$A$158,0),MATCH(E$6,dados!$A$6:$DH$6,0))</f>
        <v>2347.48</v>
      </c>
      <c r="F24" s="6">
        <f>INDEX(dados!$A$1:$DH$158,MATCH($A24,dados!$A$1:$A$158,0),MATCH(F$6,dados!$A$6:$DH$6,0))</f>
        <v>2234.34</v>
      </c>
      <c r="G24" s="6">
        <f>INDEX(dados!$A$1:$DH$158,MATCH($A24,dados!$A$1:$A$158,0),MATCH(G$6,dados!$A$6:$DH$6,0))</f>
        <v>4987.67</v>
      </c>
      <c r="H24" s="6">
        <f>INDEX(dados!$A$1:$DH$158,MATCH($A24,dados!$A$1:$A$158,0),MATCH(H$6,dados!$A$6:$DH$6,0))</f>
        <v>3450.72</v>
      </c>
      <c r="I24" s="6">
        <f>INDEX(dados!$A$1:$DH$158,MATCH($A24,dados!$A$1:$A$158,0),MATCH(I$6,dados!$A$6:$DH$6,0))</f>
        <v>2123.48</v>
      </c>
      <c r="J24" s="6">
        <f>INDEX(dados!$A$1:$DH$158,MATCH($A24,dados!$A$1:$A$158,0),MATCH(J$6,dados!$A$6:$DH$6,0))</f>
        <v>2584.44</v>
      </c>
      <c r="K24" s="6">
        <f>INDEX(dados!$A$1:$DH$158,MATCH($A24,dados!$A$1:$A$158,0),MATCH(K$6,dados!$A$6:$DH$6,0))</f>
        <v>2791.2</v>
      </c>
      <c r="L24" s="6">
        <f>INDEX(dados!$A$1:$DH$158,MATCH($A24,dados!$A$1:$A$158,0),MATCH(L$6,dados!$A$6:$DH$6,0))</f>
        <v>4145.29</v>
      </c>
      <c r="M24" s="6">
        <f>INDEX(dados!$A$1:$DH$158,MATCH($A24,dados!$A$1:$A$158,0),MATCH(M$6,dados!$A$6:$DH$6,0))</f>
        <v>4348.5200000000004</v>
      </c>
      <c r="N24" s="28">
        <f t="shared" si="2"/>
        <v>33850.57</v>
      </c>
    </row>
    <row r="25" spans="1:14" ht="15.75" collapsed="1" thickBot="1" x14ac:dyDescent="0.3">
      <c r="A25" s="8" t="s">
        <v>24</v>
      </c>
      <c r="B25" s="9">
        <f t="shared" ref="B25:N25" si="3">SUBTOTAL(9,B18:B24)</f>
        <v>2138</v>
      </c>
      <c r="C25" s="9">
        <f t="shared" si="3"/>
        <v>2044</v>
      </c>
      <c r="D25" s="9">
        <f t="shared" si="3"/>
        <v>5492.86</v>
      </c>
      <c r="E25" s="9">
        <f t="shared" si="3"/>
        <v>4694.96</v>
      </c>
      <c r="F25" s="9">
        <f t="shared" si="3"/>
        <v>4468.68</v>
      </c>
      <c r="G25" s="9">
        <f t="shared" si="3"/>
        <v>9975.34</v>
      </c>
      <c r="H25" s="9">
        <f t="shared" si="3"/>
        <v>6901.4400000000005</v>
      </c>
      <c r="I25" s="9">
        <f t="shared" si="3"/>
        <v>4246.96</v>
      </c>
      <c r="J25" s="9">
        <f t="shared" si="3"/>
        <v>5168.88</v>
      </c>
      <c r="K25" s="9">
        <f t="shared" si="3"/>
        <v>5582.4</v>
      </c>
      <c r="L25" s="9">
        <f t="shared" si="3"/>
        <v>8290.58</v>
      </c>
      <c r="M25" s="9">
        <f t="shared" si="3"/>
        <v>8697.0400000000009</v>
      </c>
      <c r="N25" s="9">
        <f t="shared" si="3"/>
        <v>67701.140000000014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67" t="s">
        <v>25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idden="1" outlineLevel="1" x14ac:dyDescent="0.25">
      <c r="A29" s="27" t="s">
        <v>27</v>
      </c>
      <c r="B29" s="7">
        <f>INDEX(dados!$A$1:$DH$158,MATCH($A29,dados!$A$1:$A$158,0),MATCH(B$6,dados!$A$6:$DH$6,0))</f>
        <v>25.9</v>
      </c>
      <c r="C29" s="7">
        <f>INDEX(dados!$A$1:$DH$158,MATCH($A29,dados!$A$1:$A$158,0),MATCH(C$6,dados!$A$6:$DH$6,0))</f>
        <v>74.45</v>
      </c>
      <c r="D29" s="7">
        <f>INDEX(dados!$A$1:$DH$158,MATCH($A29,dados!$A$1:$A$158,0),MATCH(D$6,dados!$A$6:$DH$6,0))</f>
        <v>71.5</v>
      </c>
      <c r="E29" s="7">
        <f>INDEX(dados!$A$1:$DH$158,MATCH($A29,dados!$A$1:$A$158,0),MATCH(E$6,dados!$A$6:$DH$6,0))</f>
        <v>151.35</v>
      </c>
      <c r="F29" s="7">
        <f>INDEX(dados!$A$1:$DH$158,MATCH($A29,dados!$A$1:$A$158,0),MATCH(F$6,dados!$A$6:$DH$6,0))</f>
        <v>57.3</v>
      </c>
      <c r="G29" s="7">
        <f>INDEX(dados!$A$1:$DH$158,MATCH($A29,dados!$A$1:$A$158,0),MATCH(G$6,dados!$A$6:$DH$6,0))</f>
        <v>403.53</v>
      </c>
      <c r="H29" s="7">
        <f>INDEX(dados!$A$1:$DH$158,MATCH($A29,dados!$A$1:$A$158,0),MATCH(H$6,dados!$A$6:$DH$6,0))</f>
        <v>254.35</v>
      </c>
      <c r="I29" s="7">
        <f>INDEX(dados!$A$1:$DH$158,MATCH($A29,dados!$A$1:$A$158,0),MATCH(I$6,dados!$A$6:$DH$6,0))</f>
        <v>126.55</v>
      </c>
      <c r="J29" s="7">
        <f>INDEX(dados!$A$1:$DH$158,MATCH($A29,dados!$A$1:$A$158,0),MATCH(J$6,dados!$A$6:$DH$6,0))</f>
        <v>143.86000000000001</v>
      </c>
      <c r="K29" s="7">
        <f>INDEX(dados!$A$1:$DH$158,MATCH($A29,dados!$A$1:$A$158,0),MATCH(K$6,dados!$A$6:$DH$6,0))</f>
        <v>127.63</v>
      </c>
      <c r="L29" s="7">
        <f>INDEX(dados!$A$1:$DH$158,MATCH($A29,dados!$A$1:$A$158,0),MATCH(L$6,dados!$A$6:$DH$6,0))</f>
        <v>249.6</v>
      </c>
      <c r="M29" s="7">
        <f>INDEX(dados!$A$1:$DH$158,MATCH($A29,dados!$A$1:$A$158,0),MATCH(M$6,dados!$A$6:$DH$6,0))</f>
        <v>136.81</v>
      </c>
      <c r="N29" s="28">
        <f>SUM(B29:M29)</f>
        <v>1822.83</v>
      </c>
    </row>
    <row r="30" spans="1:14" ht="15.75" hidden="1" outlineLevel="1" thickBot="1" x14ac:dyDescent="0.3">
      <c r="A30" s="30" t="s">
        <v>28</v>
      </c>
      <c r="B30" s="6">
        <f>INDEX(dados!$A$1:$DH$158,MATCH($A30,dados!$A$1:$A$158,0),MATCH(B$6,dados!$A$6:$DH$6,0))</f>
        <v>584.63</v>
      </c>
      <c r="C30" s="6">
        <f>INDEX(dados!$A$1:$DH$158,MATCH($A30,dados!$A$1:$A$158,0),MATCH(C$6,dados!$A$6:$DH$6,0))</f>
        <v>152.30000000000001</v>
      </c>
      <c r="D30" s="6">
        <f>INDEX(dados!$A$1:$DH$158,MATCH($A30,dados!$A$1:$A$158,0),MATCH(D$6,dados!$A$6:$DH$6,0))</f>
        <v>709.33</v>
      </c>
      <c r="E30" s="6">
        <f>INDEX(dados!$A$1:$DH$158,MATCH($A30,dados!$A$1:$A$158,0),MATCH(E$6,dados!$A$6:$DH$6,0))</f>
        <v>661.32</v>
      </c>
      <c r="F30" s="6">
        <f>INDEX(dados!$A$1:$DH$158,MATCH($A30,dados!$A$1:$A$158,0),MATCH(F$6,dados!$A$6:$DH$6,0))</f>
        <v>197.14</v>
      </c>
      <c r="G30" s="6">
        <f>INDEX(dados!$A$1:$DH$158,MATCH($A30,dados!$A$1:$A$158,0),MATCH(G$6,dados!$A$6:$DH$6,0))</f>
        <v>575.01</v>
      </c>
      <c r="H30" s="6">
        <f>INDEX(dados!$A$1:$DH$158,MATCH($A30,dados!$A$1:$A$158,0),MATCH(H$6,dados!$A$6:$DH$6,0))</f>
        <v>348.83</v>
      </c>
      <c r="I30" s="6">
        <f>INDEX(dados!$A$1:$DH$158,MATCH($A30,dados!$A$1:$A$158,0),MATCH(I$6,dados!$A$6:$DH$6,0))</f>
        <v>440.05</v>
      </c>
      <c r="J30" s="6">
        <f>INDEX(dados!$A$1:$DH$158,MATCH($A30,dados!$A$1:$A$158,0),MATCH(J$6,dados!$A$6:$DH$6,0))</f>
        <v>284.76</v>
      </c>
      <c r="K30" s="6">
        <f>INDEX(dados!$A$1:$DH$158,MATCH($A30,dados!$A$1:$A$158,0),MATCH(K$6,dados!$A$6:$DH$6,0))</f>
        <v>443.4</v>
      </c>
      <c r="L30" s="6">
        <f>INDEX(dados!$A$1:$DH$158,MATCH($A30,dados!$A$1:$A$158,0),MATCH(L$6,dados!$A$6:$DH$6,0))</f>
        <v>434.98</v>
      </c>
      <c r="M30" s="6">
        <f>INDEX(dados!$A$1:$DH$158,MATCH($A30,dados!$A$1:$A$158,0),MATCH(M$6,dados!$A$6:$DH$6,0))</f>
        <v>508.65</v>
      </c>
      <c r="N30" s="28">
        <f>SUM(B30:M30)</f>
        <v>5340.4</v>
      </c>
    </row>
    <row r="31" spans="1:14" ht="15.75" collapsed="1" thickBot="1" x14ac:dyDescent="0.3">
      <c r="A31" s="8" t="s">
        <v>29</v>
      </c>
      <c r="B31" s="9">
        <f t="shared" ref="B31:N31" si="4">SUBTOTAL(9,B27:B30)</f>
        <v>610.53</v>
      </c>
      <c r="C31" s="9">
        <f t="shared" si="4"/>
        <v>226.75</v>
      </c>
      <c r="D31" s="9">
        <f t="shared" si="4"/>
        <v>780.83</v>
      </c>
      <c r="E31" s="9">
        <f t="shared" si="4"/>
        <v>812.67000000000007</v>
      </c>
      <c r="F31" s="9">
        <f t="shared" si="4"/>
        <v>254.44</v>
      </c>
      <c r="G31" s="9">
        <f t="shared" si="4"/>
        <v>978.54</v>
      </c>
      <c r="H31" s="9">
        <f t="shared" si="4"/>
        <v>603.17999999999995</v>
      </c>
      <c r="I31" s="9">
        <f t="shared" si="4"/>
        <v>566.6</v>
      </c>
      <c r="J31" s="9">
        <f t="shared" si="4"/>
        <v>428.62</v>
      </c>
      <c r="K31" s="9">
        <f t="shared" si="4"/>
        <v>571.03</v>
      </c>
      <c r="L31" s="9">
        <f t="shared" si="4"/>
        <v>684.58</v>
      </c>
      <c r="M31" s="9">
        <f t="shared" si="4"/>
        <v>645.46</v>
      </c>
      <c r="N31" s="9">
        <f t="shared" si="4"/>
        <v>7163.23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idden="1" outlineLevel="1" x14ac:dyDescent="0.25">
      <c r="A33" s="27" t="s">
        <v>31</v>
      </c>
      <c r="B33" s="7">
        <f>INDEX(dados!$A$1:$DH$158,MATCH($A33,dados!$A$1:$A$158,0),MATCH(B$6,dados!$A$6:$DH$6,0))</f>
        <v>48.4</v>
      </c>
      <c r="C33" s="7">
        <f>INDEX(dados!$A$1:$DH$158,MATCH($A33,dados!$A$1:$A$158,0),MATCH(C$6,dados!$A$6:$DH$6,0))</f>
        <v>61.75</v>
      </c>
      <c r="D33" s="7">
        <f>INDEX(dados!$A$1:$DH$158,MATCH($A33,dados!$A$1:$A$158,0),MATCH(D$6,dados!$A$6:$DH$6,0))</f>
        <v>61.3</v>
      </c>
      <c r="E33" s="7">
        <f>INDEX(dados!$A$1:$DH$158,MATCH($A33,dados!$A$1:$A$158,0),MATCH(E$6,dados!$A$6:$DH$6,0))</f>
        <v>22</v>
      </c>
      <c r="F33" s="7">
        <f>INDEX(dados!$A$1:$DH$158,MATCH($A33,dados!$A$1:$A$158,0),MATCH(F$6,dados!$A$6:$DH$6,0))</f>
        <v>23.5</v>
      </c>
      <c r="G33" s="7">
        <f>INDEX(dados!$A$1:$DH$158,MATCH($A33,dados!$A$1:$A$158,0),MATCH(G$6,dados!$A$6:$DH$6,0))</f>
        <v>96.5</v>
      </c>
      <c r="H33" s="7">
        <f>INDEX(dados!$A$1:$DH$158,MATCH($A33,dados!$A$1:$A$158,0),MATCH(H$6,dados!$A$6:$DH$6,0))</f>
        <v>155.9</v>
      </c>
      <c r="I33" s="7">
        <f>INDEX(dados!$A$1:$DH$158,MATCH($A33,dados!$A$1:$A$158,0),MATCH(I$6,dados!$A$6:$DH$6,0))</f>
        <v>49</v>
      </c>
      <c r="J33" s="7">
        <f>INDEX(dados!$A$1:$DH$158,MATCH($A33,dados!$A$1:$A$158,0),MATCH(J$6,dados!$A$6:$DH$6,0))</f>
        <v>81</v>
      </c>
      <c r="K33" s="7">
        <f>INDEX(dados!$A$1:$DH$158,MATCH($A33,dados!$A$1:$A$158,0),MATCH(K$6,dados!$A$6:$DH$6,0))</f>
        <v>39.799999999999997</v>
      </c>
      <c r="L33" s="7">
        <f>INDEX(dados!$A$1:$DH$158,MATCH($A33,dados!$A$1:$A$158,0),MATCH(L$6,dados!$A$6:$DH$6,0))</f>
        <v>69</v>
      </c>
      <c r="M33" s="7">
        <f>INDEX(dados!$A$1:$DH$158,MATCH($A33,dados!$A$1:$A$158,0),MATCH(M$6,dados!$A$6:$DH$6,0))</f>
        <v>26.5</v>
      </c>
      <c r="N33" s="28">
        <f>SUM(B33:M33)</f>
        <v>734.65</v>
      </c>
    </row>
    <row r="34" spans="1:14" ht="15.75" hidden="1" outlineLevel="1" thickBot="1" x14ac:dyDescent="0.3">
      <c r="A34" s="30" t="s">
        <v>32</v>
      </c>
      <c r="B34" s="6">
        <f>INDEX(dados!$A$1:$DH$158,MATCH($A34,dados!$A$1:$A$158,0),MATCH(B$6,dados!$A$6:$DH$6,0))</f>
        <v>0</v>
      </c>
      <c r="C34" s="6">
        <f>INDEX(dados!$A$1:$DH$158,MATCH($A34,dados!$A$1:$A$158,0),MATCH(C$6,dados!$A$6:$DH$6,0))</f>
        <v>0</v>
      </c>
      <c r="D34" s="6">
        <f>INDEX(dados!$A$1:$DH$158,MATCH($A34,dados!$A$1:$A$158,0),MATCH(D$6,dados!$A$6:$DH$6,0))</f>
        <v>0</v>
      </c>
      <c r="E34" s="6">
        <f>INDEX(dados!$A$1:$DH$158,MATCH($A34,dados!$A$1:$A$158,0),MATCH(E$6,dados!$A$6:$DH$6,0))</f>
        <v>0</v>
      </c>
      <c r="F34" s="6">
        <f>INDEX(dados!$A$1:$DH$158,MATCH($A34,dados!$A$1:$A$158,0),MATCH(F$6,dados!$A$6:$DH$6,0))</f>
        <v>0</v>
      </c>
      <c r="G34" s="6">
        <f>INDEX(dados!$A$1:$DH$158,MATCH($A34,dados!$A$1:$A$158,0),MATCH(G$6,dados!$A$6:$DH$6,0))</f>
        <v>0</v>
      </c>
      <c r="H34" s="6">
        <f>INDEX(dados!$A$1:$DH$158,MATCH($A34,dados!$A$1:$A$158,0),MATCH(H$6,dados!$A$6:$DH$6,0))</f>
        <v>0</v>
      </c>
      <c r="I34" s="6">
        <f>INDEX(dados!$A$1:$DH$158,MATCH($A34,dados!$A$1:$A$158,0),MATCH(I$6,dados!$A$6:$DH$6,0))</f>
        <v>0</v>
      </c>
      <c r="J34" s="6">
        <f>INDEX(dados!$A$1:$DH$158,MATCH($A34,dados!$A$1:$A$158,0),MATCH(J$6,dados!$A$6:$DH$6,0))</f>
        <v>0</v>
      </c>
      <c r="K34" s="6">
        <f>INDEX(dados!$A$1:$DH$158,MATCH($A34,dados!$A$1:$A$158,0),MATCH(K$6,dados!$A$6:$DH$6,0))</f>
        <v>0</v>
      </c>
      <c r="L34" s="6">
        <f>INDEX(dados!$A$1:$DH$158,MATCH($A34,dados!$A$1:$A$158,0),MATCH(L$6,dados!$A$6:$DH$6,0))</f>
        <v>0</v>
      </c>
      <c r="M34" s="6">
        <f>INDEX(dados!$A$1:$DH$158,MATCH($A34,dados!$A$1:$A$158,0),MATCH(M$6,dados!$A$6:$DH$6,0))</f>
        <v>0</v>
      </c>
      <c r="N34" s="28">
        <f>SUM(B34:M34)</f>
        <v>0</v>
      </c>
    </row>
    <row r="35" spans="1:14" ht="15.75" collapsed="1" thickBot="1" x14ac:dyDescent="0.3">
      <c r="A35" s="8" t="s">
        <v>33</v>
      </c>
      <c r="B35" s="9">
        <f t="shared" ref="B35:N35" si="5">SUBTOTAL(9,B33:B34)</f>
        <v>48.4</v>
      </c>
      <c r="C35" s="9">
        <f t="shared" si="5"/>
        <v>61.75</v>
      </c>
      <c r="D35" s="9">
        <f t="shared" si="5"/>
        <v>61.3</v>
      </c>
      <c r="E35" s="9">
        <f t="shared" si="5"/>
        <v>22</v>
      </c>
      <c r="F35" s="9">
        <f t="shared" si="5"/>
        <v>23.5</v>
      </c>
      <c r="G35" s="9">
        <f t="shared" si="5"/>
        <v>96.5</v>
      </c>
      <c r="H35" s="9">
        <f t="shared" si="5"/>
        <v>155.9</v>
      </c>
      <c r="I35" s="9">
        <f t="shared" si="5"/>
        <v>49</v>
      </c>
      <c r="J35" s="9">
        <f t="shared" si="5"/>
        <v>81</v>
      </c>
      <c r="K35" s="9">
        <f t="shared" si="5"/>
        <v>39.799999999999997</v>
      </c>
      <c r="L35" s="9">
        <f t="shared" si="5"/>
        <v>69</v>
      </c>
      <c r="M35" s="9">
        <f t="shared" si="5"/>
        <v>26.5</v>
      </c>
      <c r="N35" s="9">
        <f t="shared" si="5"/>
        <v>734.65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idden="1" outlineLevel="1" x14ac:dyDescent="0.25">
      <c r="A37" s="27" t="s">
        <v>35</v>
      </c>
      <c r="B37" s="7">
        <f>INDEX(dados!$A$1:$DH$158,MATCH($A37,dados!$A$1:$A$158,0),MATCH(B$6,dados!$A$6:$DH$6,0))</f>
        <v>213.63</v>
      </c>
      <c r="C37" s="7">
        <f>INDEX(dados!$A$1:$DH$158,MATCH($A37,dados!$A$1:$A$158,0),MATCH(C$6,dados!$A$6:$DH$6,0))</f>
        <v>160.1</v>
      </c>
      <c r="D37" s="7">
        <f>INDEX(dados!$A$1:$DH$158,MATCH($A37,dados!$A$1:$A$158,0),MATCH(D$6,dados!$A$6:$DH$6,0))</f>
        <v>385</v>
      </c>
      <c r="E37" s="7">
        <f>INDEX(dados!$A$1:$DH$158,MATCH($A37,dados!$A$1:$A$158,0),MATCH(E$6,dados!$A$6:$DH$6,0))</f>
        <v>360.02</v>
      </c>
      <c r="F37" s="7">
        <f>INDEX(dados!$A$1:$DH$158,MATCH($A37,dados!$A$1:$A$158,0),MATCH(F$6,dados!$A$6:$DH$6,0))</f>
        <v>155</v>
      </c>
      <c r="G37" s="7">
        <f>INDEX(dados!$A$1:$DH$158,MATCH($A37,dados!$A$1:$A$158,0),MATCH(G$6,dados!$A$6:$DH$6,0))</f>
        <v>170</v>
      </c>
      <c r="H37" s="7">
        <f>INDEX(dados!$A$1:$DH$158,MATCH($A37,dados!$A$1:$A$158,0),MATCH(H$6,dados!$A$6:$DH$6,0))</f>
        <v>405.06</v>
      </c>
      <c r="I37" s="7">
        <f>INDEX(dados!$A$1:$DH$158,MATCH($A37,dados!$A$1:$A$158,0),MATCH(I$6,dados!$A$6:$DH$6,0))</f>
        <v>180</v>
      </c>
      <c r="J37" s="7">
        <f>INDEX(dados!$A$1:$DH$158,MATCH($A37,dados!$A$1:$A$158,0),MATCH(J$6,dados!$A$6:$DH$6,0))</f>
        <v>216.63</v>
      </c>
      <c r="K37" s="7">
        <f>INDEX(dados!$A$1:$DH$158,MATCH($A37,dados!$A$1:$A$158,0),MATCH(K$6,dados!$A$6:$DH$6,0))</f>
        <v>170</v>
      </c>
      <c r="L37" s="7">
        <f>INDEX(dados!$A$1:$DH$158,MATCH($A37,dados!$A$1:$A$158,0),MATCH(L$6,dados!$A$6:$DH$6,0))</f>
        <v>305.08999999999997</v>
      </c>
      <c r="M37" s="7">
        <f>INDEX(dados!$A$1:$DH$158,MATCH($A37,dados!$A$1:$A$158,0),MATCH(M$6,dados!$A$6:$DH$6,0))</f>
        <v>271.57</v>
      </c>
      <c r="N37" s="28">
        <f t="shared" ref="N37:N43" si="6">SUM(B37:M37)</f>
        <v>2992.1000000000004</v>
      </c>
    </row>
    <row r="38" spans="1:14" hidden="1" outlineLevel="1" x14ac:dyDescent="0.25">
      <c r="A38" s="29" t="s">
        <v>36</v>
      </c>
      <c r="B38" s="5">
        <f>INDEX(dados!$A$1:$DH$158,MATCH($A38,dados!$A$1:$A$158,0),MATCH(B$6,dados!$A$6:$DH$6,0))</f>
        <v>118</v>
      </c>
      <c r="C38" s="5">
        <f>INDEX(dados!$A$1:$DH$158,MATCH($A38,dados!$A$1:$A$158,0),MATCH(C$6,dados!$A$6:$DH$6,0))</f>
        <v>51.88</v>
      </c>
      <c r="D38" s="5">
        <f>INDEX(dados!$A$1:$DH$158,MATCH($A38,dados!$A$1:$A$158,0),MATCH(D$6,dados!$A$6:$DH$6,0))</f>
        <v>0</v>
      </c>
      <c r="E38" s="5">
        <f>INDEX(dados!$A$1:$DH$158,MATCH($A38,dados!$A$1:$A$158,0),MATCH(E$6,dados!$A$6:$DH$6,0))</f>
        <v>0</v>
      </c>
      <c r="F38" s="5">
        <f>INDEX(dados!$A$1:$DH$158,MATCH($A38,dados!$A$1:$A$158,0),MATCH(F$6,dados!$A$6:$DH$6,0))</f>
        <v>167</v>
      </c>
      <c r="G38" s="5">
        <f>INDEX(dados!$A$1:$DH$158,MATCH($A38,dados!$A$1:$A$158,0),MATCH(G$6,dados!$A$6:$DH$6,0))</f>
        <v>215.5</v>
      </c>
      <c r="H38" s="5">
        <f>INDEX(dados!$A$1:$DH$158,MATCH($A38,dados!$A$1:$A$158,0),MATCH(H$6,dados!$A$6:$DH$6,0))</f>
        <v>200</v>
      </c>
      <c r="I38" s="5">
        <f>INDEX(dados!$A$1:$DH$158,MATCH($A38,dados!$A$1:$A$158,0),MATCH(I$6,dados!$A$6:$DH$6,0))</f>
        <v>256.5</v>
      </c>
      <c r="J38" s="5">
        <f>INDEX(dados!$A$1:$DH$158,MATCH($A38,dados!$A$1:$A$158,0),MATCH(J$6,dados!$A$6:$DH$6,0))</f>
        <v>0</v>
      </c>
      <c r="K38" s="5">
        <f>INDEX(dados!$A$1:$DH$158,MATCH($A38,dados!$A$1:$A$158,0),MATCH(K$6,dados!$A$6:$DH$6,0))</f>
        <v>39.5</v>
      </c>
      <c r="L38" s="5">
        <f>INDEX(dados!$A$1:$DH$158,MATCH($A38,dados!$A$1:$A$158,0),MATCH(L$6,dados!$A$6:$DH$6,0))</f>
        <v>51.6</v>
      </c>
      <c r="M38" s="5">
        <f>INDEX(dados!$A$1:$DH$158,MATCH($A38,dados!$A$1:$A$158,0),MATCH(M$6,dados!$A$6:$DH$6,0))</f>
        <v>0</v>
      </c>
      <c r="N38" s="28">
        <f t="shared" si="6"/>
        <v>1099.98</v>
      </c>
    </row>
    <row r="39" spans="1:14" hidden="1" outlineLevel="1" x14ac:dyDescent="0.25">
      <c r="A39" s="29" t="s">
        <v>37</v>
      </c>
      <c r="B39" s="5">
        <f>INDEX(dados!$A$1:$DH$158,MATCH($A39,dados!$A$1:$A$158,0),MATCH(B$6,dados!$A$6:$DH$6,0))</f>
        <v>0</v>
      </c>
      <c r="C39" s="5">
        <f>INDEX(dados!$A$1:$DH$158,MATCH($A39,dados!$A$1:$A$158,0),MATCH(C$6,dados!$A$6:$DH$6,0))</f>
        <v>0</v>
      </c>
      <c r="D39" s="5">
        <f>INDEX(dados!$A$1:$DH$158,MATCH($A39,dados!$A$1:$A$158,0),MATCH(D$6,dados!$A$6:$DH$6,0))</f>
        <v>0</v>
      </c>
      <c r="E39" s="5">
        <f>INDEX(dados!$A$1:$DH$158,MATCH($A39,dados!$A$1:$A$158,0),MATCH(E$6,dados!$A$6:$DH$6,0))</f>
        <v>0</v>
      </c>
      <c r="F39" s="5">
        <f>INDEX(dados!$A$1:$DH$158,MATCH($A39,dados!$A$1:$A$158,0),MATCH(F$6,dados!$A$6:$DH$6,0))</f>
        <v>0</v>
      </c>
      <c r="G39" s="5">
        <f>INDEX(dados!$A$1:$DH$158,MATCH($A39,dados!$A$1:$A$158,0),MATCH(G$6,dados!$A$6:$DH$6,0))</f>
        <v>0</v>
      </c>
      <c r="H39" s="5">
        <f>INDEX(dados!$A$1:$DH$158,MATCH($A39,dados!$A$1:$A$158,0),MATCH(H$6,dados!$A$6:$DH$6,0))</f>
        <v>0</v>
      </c>
      <c r="I39" s="5">
        <f>INDEX(dados!$A$1:$DH$158,MATCH($A39,dados!$A$1:$A$158,0),MATCH(I$6,dados!$A$6:$DH$6,0))</f>
        <v>0</v>
      </c>
      <c r="J39" s="5">
        <f>INDEX(dados!$A$1:$DH$158,MATCH($A39,dados!$A$1:$A$158,0),MATCH(J$6,dados!$A$6:$DH$6,0))</f>
        <v>0</v>
      </c>
      <c r="K39" s="5">
        <f>INDEX(dados!$A$1:$DH$158,MATCH($A39,dados!$A$1:$A$158,0),MATCH(K$6,dados!$A$6:$DH$6,0))</f>
        <v>0</v>
      </c>
      <c r="L39" s="5">
        <f>INDEX(dados!$A$1:$DH$158,MATCH($A39,dados!$A$1:$A$158,0),MATCH(L$6,dados!$A$6:$DH$6,0))</f>
        <v>0</v>
      </c>
      <c r="M39" s="5">
        <f>INDEX(dados!$A$1:$DH$158,MATCH($A39,dados!$A$1:$A$158,0),MATCH(M$6,dados!$A$6:$DH$6,0))</f>
        <v>0</v>
      </c>
      <c r="N39" s="28">
        <f t="shared" si="6"/>
        <v>0</v>
      </c>
    </row>
    <row r="40" spans="1:14" hidden="1" outlineLevel="1" x14ac:dyDescent="0.25">
      <c r="A40" s="29" t="s">
        <v>38</v>
      </c>
      <c r="B40" s="5">
        <f>INDEX(dados!$A$1:$DH$158,MATCH($A40,dados!$A$1:$A$158,0),MATCH(B$6,dados!$A$6:$DH$6,0))</f>
        <v>0</v>
      </c>
      <c r="C40" s="5">
        <f>INDEX(dados!$A$1:$DH$158,MATCH($A40,dados!$A$1:$A$158,0),MATCH(C$6,dados!$A$6:$DH$6,0))</f>
        <v>113.67</v>
      </c>
      <c r="D40" s="5">
        <f>INDEX(dados!$A$1:$DH$158,MATCH($A40,dados!$A$1:$A$158,0),MATCH(D$6,dados!$A$6:$DH$6,0))</f>
        <v>113.67</v>
      </c>
      <c r="E40" s="5">
        <f>INDEX(dados!$A$1:$DH$158,MATCH($A40,dados!$A$1:$A$158,0),MATCH(E$6,dados!$A$6:$DH$6,0))</f>
        <v>0</v>
      </c>
      <c r="F40" s="5">
        <f>INDEX(dados!$A$1:$DH$158,MATCH($A40,dados!$A$1:$A$158,0),MATCH(F$6,dados!$A$6:$DH$6,0))</f>
        <v>0</v>
      </c>
      <c r="G40" s="5">
        <f>INDEX(dados!$A$1:$DH$158,MATCH($A40,dados!$A$1:$A$158,0),MATCH(G$6,dados!$A$6:$DH$6,0))</f>
        <v>0</v>
      </c>
      <c r="H40" s="5">
        <f>INDEX(dados!$A$1:$DH$158,MATCH($A40,dados!$A$1:$A$158,0),MATCH(H$6,dados!$A$6:$DH$6,0))</f>
        <v>128</v>
      </c>
      <c r="I40" s="5">
        <f>INDEX(dados!$A$1:$DH$158,MATCH($A40,dados!$A$1:$A$158,0),MATCH(I$6,dados!$A$6:$DH$6,0))</f>
        <v>0</v>
      </c>
      <c r="J40" s="5">
        <f>INDEX(dados!$A$1:$DH$158,MATCH($A40,dados!$A$1:$A$158,0),MATCH(J$6,dados!$A$6:$DH$6,0))</f>
        <v>231.58</v>
      </c>
      <c r="K40" s="5">
        <f>INDEX(dados!$A$1:$DH$158,MATCH($A40,dados!$A$1:$A$158,0),MATCH(K$6,dados!$A$6:$DH$6,0))</f>
        <v>0</v>
      </c>
      <c r="L40" s="5">
        <f>INDEX(dados!$A$1:$DH$158,MATCH($A40,dados!$A$1:$A$158,0),MATCH(L$6,dados!$A$6:$DH$6,0))</f>
        <v>110</v>
      </c>
      <c r="M40" s="5">
        <f>INDEX(dados!$A$1:$DH$158,MATCH($A40,dados!$A$1:$A$158,0),MATCH(M$6,dados!$A$6:$DH$6,0))</f>
        <v>0</v>
      </c>
      <c r="N40" s="28">
        <f t="shared" si="6"/>
        <v>696.92000000000007</v>
      </c>
    </row>
    <row r="41" spans="1:14" hidden="1" outlineLevel="1" x14ac:dyDescent="0.25">
      <c r="A41" s="29" t="s">
        <v>39</v>
      </c>
      <c r="B41" s="5">
        <f>INDEX(dados!$A$1:$DH$158,MATCH($A41,dados!$A$1:$A$158,0),MATCH(B$6,dados!$A$6:$DH$6,0))</f>
        <v>0</v>
      </c>
      <c r="C41" s="5">
        <f>INDEX(dados!$A$1:$DH$158,MATCH($A41,dados!$A$1:$A$158,0),MATCH(C$6,dados!$A$6:$DH$6,0))</f>
        <v>0</v>
      </c>
      <c r="D41" s="5">
        <f>INDEX(dados!$A$1:$DH$158,MATCH($A41,dados!$A$1:$A$158,0),MATCH(D$6,dados!$A$6:$DH$6,0))</f>
        <v>0</v>
      </c>
      <c r="E41" s="5">
        <f>INDEX(dados!$A$1:$DH$158,MATCH($A41,dados!$A$1:$A$158,0),MATCH(E$6,dados!$A$6:$DH$6,0))</f>
        <v>0</v>
      </c>
      <c r="F41" s="5">
        <f>INDEX(dados!$A$1:$DH$158,MATCH($A41,dados!$A$1:$A$158,0),MATCH(F$6,dados!$A$6:$DH$6,0))</f>
        <v>0</v>
      </c>
      <c r="G41" s="5">
        <f>INDEX(dados!$A$1:$DH$158,MATCH($A41,dados!$A$1:$A$158,0),MATCH(G$6,dados!$A$6:$DH$6,0))</f>
        <v>37</v>
      </c>
      <c r="H41" s="5">
        <f>INDEX(dados!$A$1:$DH$158,MATCH($A41,dados!$A$1:$A$158,0),MATCH(H$6,dados!$A$6:$DH$6,0))</f>
        <v>17</v>
      </c>
      <c r="I41" s="5">
        <f>INDEX(dados!$A$1:$DH$158,MATCH($A41,dados!$A$1:$A$158,0),MATCH(I$6,dados!$A$6:$DH$6,0))</f>
        <v>12</v>
      </c>
      <c r="J41" s="5">
        <f>INDEX(dados!$A$1:$DH$158,MATCH($A41,dados!$A$1:$A$158,0),MATCH(J$6,dados!$A$6:$DH$6,0))</f>
        <v>0</v>
      </c>
      <c r="K41" s="5">
        <f>INDEX(dados!$A$1:$DH$158,MATCH($A41,dados!$A$1:$A$158,0),MATCH(K$6,dados!$A$6:$DH$6,0))</f>
        <v>15</v>
      </c>
      <c r="L41" s="5">
        <f>INDEX(dados!$A$1:$DH$158,MATCH($A41,dados!$A$1:$A$158,0),MATCH(L$6,dados!$A$6:$DH$6,0))</f>
        <v>34</v>
      </c>
      <c r="M41" s="5">
        <f>INDEX(dados!$A$1:$DH$158,MATCH($A41,dados!$A$1:$A$158,0),MATCH(M$6,dados!$A$6:$DH$6,0))</f>
        <v>32</v>
      </c>
      <c r="N41" s="28">
        <f t="shared" si="6"/>
        <v>147</v>
      </c>
    </row>
    <row r="42" spans="1:14" hidden="1" outlineLevel="1" x14ac:dyDescent="0.25">
      <c r="A42" s="29" t="s">
        <v>40</v>
      </c>
      <c r="B42" s="5">
        <f>INDEX(dados!$A$1:$DH$158,MATCH($A42,dados!$A$1:$A$158,0),MATCH(B$6,dados!$A$6:$DH$6,0))</f>
        <v>0</v>
      </c>
      <c r="C42" s="5">
        <f>INDEX(dados!$A$1:$DH$158,MATCH($A42,dados!$A$1:$A$158,0),MATCH(C$6,dados!$A$6:$DH$6,0))</f>
        <v>0</v>
      </c>
      <c r="D42" s="5">
        <f>INDEX(dados!$A$1:$DH$158,MATCH($A42,dados!$A$1:$A$158,0),MATCH(D$6,dados!$A$6:$DH$6,0))</f>
        <v>0</v>
      </c>
      <c r="E42" s="5">
        <f>INDEX(dados!$A$1:$DH$158,MATCH($A42,dados!$A$1:$A$158,0),MATCH(E$6,dados!$A$6:$DH$6,0))</f>
        <v>0</v>
      </c>
      <c r="F42" s="5">
        <f>INDEX(dados!$A$1:$DH$158,MATCH($A42,dados!$A$1:$A$158,0),MATCH(F$6,dados!$A$6:$DH$6,0))</f>
        <v>0</v>
      </c>
      <c r="G42" s="5">
        <f>INDEX(dados!$A$1:$DH$158,MATCH($A42,dados!$A$1:$A$158,0),MATCH(G$6,dados!$A$6:$DH$6,0))</f>
        <v>34.6</v>
      </c>
      <c r="H42" s="5">
        <f>INDEX(dados!$A$1:$DH$158,MATCH($A42,dados!$A$1:$A$158,0),MATCH(H$6,dados!$A$6:$DH$6,0))</f>
        <v>40</v>
      </c>
      <c r="I42" s="5">
        <f>INDEX(dados!$A$1:$DH$158,MATCH($A42,dados!$A$1:$A$158,0),MATCH(I$6,dados!$A$6:$DH$6,0))</f>
        <v>67.3</v>
      </c>
      <c r="J42" s="5">
        <f>INDEX(dados!$A$1:$DH$158,MATCH($A42,dados!$A$1:$A$158,0),MATCH(J$6,dados!$A$6:$DH$6,0))</f>
        <v>10</v>
      </c>
      <c r="K42" s="5">
        <f>INDEX(dados!$A$1:$DH$158,MATCH($A42,dados!$A$1:$A$158,0),MATCH(K$6,dados!$A$6:$DH$6,0))</f>
        <v>35</v>
      </c>
      <c r="L42" s="5">
        <f>INDEX(dados!$A$1:$DH$158,MATCH($A42,dados!$A$1:$A$158,0),MATCH(L$6,dados!$A$6:$DH$6,0))</f>
        <v>36</v>
      </c>
      <c r="M42" s="5">
        <f>INDEX(dados!$A$1:$DH$158,MATCH($A42,dados!$A$1:$A$158,0),MATCH(M$6,dados!$A$6:$DH$6,0))</f>
        <v>0</v>
      </c>
      <c r="N42" s="28">
        <f t="shared" si="6"/>
        <v>222.89999999999998</v>
      </c>
    </row>
    <row r="43" spans="1:14" ht="15.75" hidden="1" outlineLevel="1" thickBot="1" x14ac:dyDescent="0.3">
      <c r="A43" s="30" t="s">
        <v>41</v>
      </c>
      <c r="B43" s="6">
        <f>INDEX(dados!$A$1:$DH$158,MATCH($A43,dados!$A$1:$A$158,0),MATCH(B$6,dados!$A$6:$DH$6,0))</f>
        <v>0</v>
      </c>
      <c r="C43" s="6">
        <f>INDEX(dados!$A$1:$DH$158,MATCH($A43,dados!$A$1:$A$158,0),MATCH(C$6,dados!$A$6:$DH$6,0))</f>
        <v>0</v>
      </c>
      <c r="D43" s="6">
        <f>INDEX(dados!$A$1:$DH$158,MATCH($A43,dados!$A$1:$A$158,0),MATCH(D$6,dados!$A$6:$DH$6,0))</f>
        <v>0</v>
      </c>
      <c r="E43" s="6">
        <f>INDEX(dados!$A$1:$DH$158,MATCH($A43,dados!$A$1:$A$158,0),MATCH(E$6,dados!$A$6:$DH$6,0))</f>
        <v>0</v>
      </c>
      <c r="F43" s="6">
        <f>INDEX(dados!$A$1:$DH$158,MATCH($A43,dados!$A$1:$A$158,0),MATCH(F$6,dados!$A$6:$DH$6,0))</f>
        <v>0</v>
      </c>
      <c r="G43" s="6">
        <f>INDEX(dados!$A$1:$DH$158,MATCH($A43,dados!$A$1:$A$158,0),MATCH(G$6,dados!$A$6:$DH$6,0))</f>
        <v>0</v>
      </c>
      <c r="H43" s="6">
        <f>INDEX(dados!$A$1:$DH$158,MATCH($A43,dados!$A$1:$A$158,0),MATCH(H$6,dados!$A$6:$DH$6,0))</f>
        <v>0</v>
      </c>
      <c r="I43" s="6">
        <f>INDEX(dados!$A$1:$DH$158,MATCH($A43,dados!$A$1:$A$158,0),MATCH(I$6,dados!$A$6:$DH$6,0))</f>
        <v>0</v>
      </c>
      <c r="J43" s="6">
        <f>INDEX(dados!$A$1:$DH$158,MATCH($A43,dados!$A$1:$A$158,0),MATCH(J$6,dados!$A$6:$DH$6,0))</f>
        <v>0</v>
      </c>
      <c r="K43" s="6">
        <f>INDEX(dados!$A$1:$DH$158,MATCH($A43,dados!$A$1:$A$158,0),MATCH(K$6,dados!$A$6:$DH$6,0))</f>
        <v>0</v>
      </c>
      <c r="L43" s="6">
        <f>INDEX(dados!$A$1:$DH$158,MATCH($A43,dados!$A$1:$A$158,0),MATCH(L$6,dados!$A$6:$DH$6,0))</f>
        <v>0</v>
      </c>
      <c r="M43" s="6">
        <f>INDEX(dados!$A$1:$DH$158,MATCH($A43,dados!$A$1:$A$158,0),MATCH(M$6,dados!$A$6:$DH$6,0))</f>
        <v>0</v>
      </c>
      <c r="N43" s="28">
        <f t="shared" si="6"/>
        <v>0</v>
      </c>
    </row>
    <row r="44" spans="1:14" ht="15.75" collapsed="1" thickBot="1" x14ac:dyDescent="0.3">
      <c r="A44" s="8" t="s">
        <v>42</v>
      </c>
      <c r="B44" s="9">
        <f t="shared" ref="B44:N44" si="7">SUBTOTAL(9,B37:B43)</f>
        <v>331.63</v>
      </c>
      <c r="C44" s="9">
        <f t="shared" si="7"/>
        <v>325.64999999999998</v>
      </c>
      <c r="D44" s="9">
        <f t="shared" si="7"/>
        <v>498.67</v>
      </c>
      <c r="E44" s="9">
        <f t="shared" si="7"/>
        <v>360.02</v>
      </c>
      <c r="F44" s="9">
        <f t="shared" si="7"/>
        <v>322</v>
      </c>
      <c r="G44" s="9">
        <f t="shared" si="7"/>
        <v>457.1</v>
      </c>
      <c r="H44" s="9">
        <f t="shared" si="7"/>
        <v>790.06</v>
      </c>
      <c r="I44" s="9">
        <f t="shared" si="7"/>
        <v>515.79999999999995</v>
      </c>
      <c r="J44" s="9">
        <f t="shared" si="7"/>
        <v>458.21000000000004</v>
      </c>
      <c r="K44" s="9">
        <f t="shared" si="7"/>
        <v>259.5</v>
      </c>
      <c r="L44" s="9">
        <f t="shared" si="7"/>
        <v>536.69000000000005</v>
      </c>
      <c r="M44" s="9">
        <f t="shared" si="7"/>
        <v>303.57</v>
      </c>
      <c r="N44" s="9">
        <f t="shared" si="7"/>
        <v>5158.8999999999996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idden="1" outlineLevel="1" x14ac:dyDescent="0.25">
      <c r="A46" s="27" t="s">
        <v>56</v>
      </c>
      <c r="B46" s="7">
        <f>INDEX(dados!$A$1:$DH$158,MATCH($A46,dados!$A$1:$A$158,0),MATCH(B$6,dados!$A$6:$DH$6,0))</f>
        <v>0</v>
      </c>
      <c r="C46" s="7">
        <f>INDEX(dados!$A$1:$DH$158,MATCH($A46,dados!$A$1:$A$158,0),MATCH(C$6,dados!$A$6:$DH$6,0))</f>
        <v>0</v>
      </c>
      <c r="D46" s="7">
        <f>INDEX(dados!$A$1:$DH$158,MATCH($A46,dados!$A$1:$A$158,0),MATCH(D$6,dados!$A$6:$DH$6,0))</f>
        <v>0</v>
      </c>
      <c r="E46" s="7">
        <f>INDEX(dados!$A$1:$DH$158,MATCH($A46,dados!$A$1:$A$158,0),MATCH(E$6,dados!$A$6:$DH$6,0))</f>
        <v>0</v>
      </c>
      <c r="F46" s="7">
        <f>INDEX(dados!$A$1:$DH$158,MATCH($A46,dados!$A$1:$A$158,0),MATCH(F$6,dados!$A$6:$DH$6,0))</f>
        <v>0</v>
      </c>
      <c r="G46" s="7">
        <f>INDEX(dados!$A$1:$DH$158,MATCH($A46,dados!$A$1:$A$158,0),MATCH(G$6,dados!$A$6:$DH$6,0))</f>
        <v>0</v>
      </c>
      <c r="H46" s="7">
        <f>INDEX(dados!$A$1:$DH$158,MATCH($A46,dados!$A$1:$A$158,0),MATCH(H$6,dados!$A$6:$DH$6,0))</f>
        <v>0</v>
      </c>
      <c r="I46" s="7">
        <f>INDEX(dados!$A$1:$DH$158,MATCH($A46,dados!$A$1:$A$158,0),MATCH(I$6,dados!$A$6:$DH$6,0))</f>
        <v>0</v>
      </c>
      <c r="J46" s="7">
        <f>INDEX(dados!$A$1:$DH$158,MATCH($A46,dados!$A$1:$A$158,0),MATCH(J$6,dados!$A$6:$DH$6,0))</f>
        <v>0</v>
      </c>
      <c r="K46" s="7">
        <f>INDEX(dados!$A$1:$DH$158,MATCH($A46,dados!$A$1:$A$158,0),MATCH(K$6,dados!$A$6:$DH$6,0))</f>
        <v>0</v>
      </c>
      <c r="L46" s="7">
        <f>INDEX(dados!$A$1:$DH$158,MATCH($A46,dados!$A$1:$A$158,0),MATCH(L$6,dados!$A$6:$DH$6,0))</f>
        <v>0</v>
      </c>
      <c r="M46" s="7">
        <f>INDEX(dados!$A$1:$DH$158,MATCH($A46,dados!$A$1:$A$158,0),MATCH(M$6,dados!$A$6:$DH$6,0))</f>
        <v>0</v>
      </c>
      <c r="N46" s="28">
        <f>SUM(B46:M46)</f>
        <v>0</v>
      </c>
    </row>
    <row r="47" spans="1:14" hidden="1" outlineLevel="1" x14ac:dyDescent="0.25">
      <c r="A47" s="29" t="s">
        <v>6</v>
      </c>
      <c r="B47" s="5">
        <f>INDEX(dados!$A$1:$DH$158,MATCH($A47,dados!$A$1:$A$158,0),MATCH(B$6,dados!$A$6:$DH$6,0))</f>
        <v>0</v>
      </c>
      <c r="C47" s="5">
        <f>INDEX(dados!$A$1:$DH$158,MATCH($A47,dados!$A$1:$A$158,0),MATCH(C$6,dados!$A$6:$DH$6,0))</f>
        <v>0</v>
      </c>
      <c r="D47" s="5">
        <f>INDEX(dados!$A$1:$DH$158,MATCH($A47,dados!$A$1:$A$158,0),MATCH(D$6,dados!$A$6:$DH$6,0))</f>
        <v>1830.01</v>
      </c>
      <c r="E47" s="5">
        <f>INDEX(dados!$A$1:$DH$158,MATCH($A47,dados!$A$1:$A$158,0),MATCH(E$6,dados!$A$6:$DH$6,0))</f>
        <v>0</v>
      </c>
      <c r="F47" s="5">
        <f>INDEX(dados!$A$1:$DH$158,MATCH($A47,dados!$A$1:$A$158,0),MATCH(F$6,dados!$A$6:$DH$6,0))</f>
        <v>63</v>
      </c>
      <c r="G47" s="5">
        <f>INDEX(dados!$A$1:$DH$158,MATCH($A47,dados!$A$1:$A$158,0),MATCH(G$6,dados!$A$6:$DH$6,0))</f>
        <v>0</v>
      </c>
      <c r="H47" s="5">
        <f>INDEX(dados!$A$1:$DH$158,MATCH($A47,dados!$A$1:$A$158,0),MATCH(H$6,dados!$A$6:$DH$6,0))</f>
        <v>2427.23</v>
      </c>
      <c r="I47" s="5">
        <f>INDEX(dados!$A$1:$DH$158,MATCH($A47,dados!$A$1:$A$158,0),MATCH(I$6,dados!$A$6:$DH$6,0))</f>
        <v>0</v>
      </c>
      <c r="J47" s="5">
        <f>INDEX(dados!$A$1:$DH$158,MATCH($A47,dados!$A$1:$A$158,0),MATCH(J$6,dados!$A$6:$DH$6,0))</f>
        <v>878.08</v>
      </c>
      <c r="K47" s="5">
        <f>INDEX(dados!$A$1:$DH$158,MATCH($A47,dados!$A$1:$A$158,0),MATCH(K$6,dados!$A$6:$DH$6,0))</f>
        <v>5200</v>
      </c>
      <c r="L47" s="5">
        <f>INDEX(dados!$A$1:$DH$158,MATCH($A47,dados!$A$1:$A$158,0),MATCH(L$6,dados!$A$6:$DH$6,0))</f>
        <v>940.14</v>
      </c>
      <c r="M47" s="5">
        <f>INDEX(dados!$A$1:$DH$158,MATCH($A47,dados!$A$1:$A$158,0),MATCH(M$6,dados!$A$6:$DH$6,0))</f>
        <v>1089</v>
      </c>
      <c r="N47" s="28">
        <f>SUM(B47:M47)</f>
        <v>12427.46</v>
      </c>
    </row>
    <row r="48" spans="1:14" hidden="1" outlineLevel="1" x14ac:dyDescent="0.25">
      <c r="A48" s="29" t="s">
        <v>57</v>
      </c>
      <c r="B48" s="5">
        <f>INDEX(dados!$A$1:$DH$158,MATCH($A48,dados!$A$1:$A$158,0),MATCH(B$6,dados!$A$6:$DH$6,0))</f>
        <v>288.25</v>
      </c>
      <c r="C48" s="5">
        <f>INDEX(dados!$A$1:$DH$158,MATCH($A48,dados!$A$1:$A$158,0),MATCH(C$6,dados!$A$6:$DH$6,0))</f>
        <v>453.62</v>
      </c>
      <c r="D48" s="5">
        <f>INDEX(dados!$A$1:$DH$158,MATCH($A48,dados!$A$1:$A$158,0),MATCH(D$6,dados!$A$6:$DH$6,0))</f>
        <v>240.8</v>
      </c>
      <c r="E48" s="5">
        <f>INDEX(dados!$A$1:$DH$158,MATCH($A48,dados!$A$1:$A$158,0),MATCH(E$6,dados!$A$6:$DH$6,0))</f>
        <v>272.8</v>
      </c>
      <c r="F48" s="5">
        <f>INDEX(dados!$A$1:$DH$158,MATCH($A48,dados!$A$1:$A$158,0),MATCH(F$6,dados!$A$6:$DH$6,0))</f>
        <v>272.83</v>
      </c>
      <c r="G48" s="5">
        <f>INDEX(dados!$A$1:$DH$158,MATCH($A48,dados!$A$1:$A$158,0),MATCH(G$6,dados!$A$6:$DH$6,0))</f>
        <v>345.46</v>
      </c>
      <c r="H48" s="5">
        <f>INDEX(dados!$A$1:$DH$158,MATCH($A48,dados!$A$1:$A$158,0),MATCH(H$6,dados!$A$6:$DH$6,0))</f>
        <v>538.91</v>
      </c>
      <c r="I48" s="5">
        <f>INDEX(dados!$A$1:$DH$158,MATCH($A48,dados!$A$1:$A$158,0),MATCH(I$6,dados!$A$6:$DH$6,0))</f>
        <v>346.51</v>
      </c>
      <c r="J48" s="5">
        <f>INDEX(dados!$A$1:$DH$158,MATCH($A48,dados!$A$1:$A$158,0),MATCH(J$6,dados!$A$6:$DH$6,0))</f>
        <v>426.61</v>
      </c>
      <c r="K48" s="5">
        <f>INDEX(dados!$A$1:$DH$158,MATCH($A48,dados!$A$1:$A$158,0),MATCH(K$6,dados!$A$6:$DH$6,0))</f>
        <v>521.26</v>
      </c>
      <c r="L48" s="5">
        <f>INDEX(dados!$A$1:$DH$158,MATCH($A48,dados!$A$1:$A$158,0),MATCH(L$6,dados!$A$6:$DH$6,0))</f>
        <v>638.35</v>
      </c>
      <c r="M48" s="5">
        <f>INDEX(dados!$A$1:$DH$158,MATCH($A48,dados!$A$1:$A$158,0),MATCH(M$6,dados!$A$6:$DH$6,0))</f>
        <v>433.91</v>
      </c>
      <c r="N48" s="28">
        <f>SUM(B48:M48)</f>
        <v>4779.3100000000004</v>
      </c>
    </row>
    <row r="49" spans="1:14" hidden="1" outlineLevel="1" x14ac:dyDescent="0.25">
      <c r="A49" s="29" t="s">
        <v>58</v>
      </c>
      <c r="B49" s="5">
        <f>INDEX(dados!$A$1:$DH$158,MATCH($A49,dados!$A$1:$A$158,0),MATCH(B$6,dados!$A$6:$DH$6,0))</f>
        <v>0</v>
      </c>
      <c r="C49" s="5">
        <f>INDEX(dados!$A$1:$DH$158,MATCH($A49,dados!$A$1:$A$158,0),MATCH(C$6,dados!$A$6:$DH$6,0))</f>
        <v>111.74</v>
      </c>
      <c r="D49" s="5">
        <f>INDEX(dados!$A$1:$DH$158,MATCH($A49,dados!$A$1:$A$158,0),MATCH(D$6,dados!$A$6:$DH$6,0))</f>
        <v>819.89</v>
      </c>
      <c r="E49" s="5">
        <f>INDEX(dados!$A$1:$DH$158,MATCH($A49,dados!$A$1:$A$158,0),MATCH(E$6,dados!$A$6:$DH$6,0))</f>
        <v>532.78</v>
      </c>
      <c r="F49" s="5">
        <f>INDEX(dados!$A$1:$DH$158,MATCH($A49,dados!$A$1:$A$158,0),MATCH(F$6,dados!$A$6:$DH$6,0))</f>
        <v>555.78</v>
      </c>
      <c r="G49" s="5">
        <f>INDEX(dados!$A$1:$DH$158,MATCH($A49,dados!$A$1:$A$158,0),MATCH(G$6,dados!$A$6:$DH$6,0))</f>
        <v>552.79</v>
      </c>
      <c r="H49" s="5">
        <f>INDEX(dados!$A$1:$DH$158,MATCH($A49,dados!$A$1:$A$158,0),MATCH(H$6,dados!$A$6:$DH$6,0))</f>
        <v>309.41000000000003</v>
      </c>
      <c r="I49" s="5">
        <f>INDEX(dados!$A$1:$DH$158,MATCH($A49,dados!$A$1:$A$158,0),MATCH(I$6,dados!$A$6:$DH$6,0))</f>
        <v>127.98</v>
      </c>
      <c r="J49" s="5">
        <f>INDEX(dados!$A$1:$DH$158,MATCH($A49,dados!$A$1:$A$158,0),MATCH(J$6,dados!$A$6:$DH$6,0))</f>
        <v>332.21</v>
      </c>
      <c r="K49" s="5">
        <f>INDEX(dados!$A$1:$DH$158,MATCH($A49,dados!$A$1:$A$158,0),MATCH(K$6,dados!$A$6:$DH$6,0))</f>
        <v>449.12</v>
      </c>
      <c r="L49" s="5">
        <f>INDEX(dados!$A$1:$DH$158,MATCH($A49,dados!$A$1:$A$158,0),MATCH(L$6,dados!$A$6:$DH$6,0))</f>
        <v>184.68</v>
      </c>
      <c r="M49" s="5">
        <f>INDEX(dados!$A$1:$DH$158,MATCH($A49,dados!$A$1:$A$158,0),MATCH(M$6,dados!$A$6:$DH$6,0))</f>
        <v>438.46</v>
      </c>
      <c r="N49" s="28">
        <f>SUM(B49:M49)</f>
        <v>4414.8399999999992</v>
      </c>
    </row>
    <row r="50" spans="1:14" ht="15.75" hidden="1" outlineLevel="1" thickBot="1" x14ac:dyDescent="0.3">
      <c r="A50" s="30" t="s">
        <v>59</v>
      </c>
      <c r="B50" s="6">
        <f>INDEX(dados!$A$1:$DH$158,MATCH($A50,dados!$A$1:$A$158,0),MATCH(B$6,dados!$A$6:$DH$6,0))</f>
        <v>103.8</v>
      </c>
      <c r="C50" s="6">
        <f>INDEX(dados!$A$1:$DH$158,MATCH($A50,dados!$A$1:$A$158,0),MATCH(C$6,dados!$A$6:$DH$6,0))</f>
        <v>34.39</v>
      </c>
      <c r="D50" s="6">
        <f>INDEX(dados!$A$1:$DH$158,MATCH($A50,dados!$A$1:$A$158,0),MATCH(D$6,dados!$A$6:$DH$6,0))</f>
        <v>30.92</v>
      </c>
      <c r="E50" s="6">
        <f>INDEX(dados!$A$1:$DH$158,MATCH($A50,dados!$A$1:$A$158,0),MATCH(E$6,dados!$A$6:$DH$6,0))</f>
        <v>19.46</v>
      </c>
      <c r="F50" s="6">
        <f>INDEX(dados!$A$1:$DH$158,MATCH($A50,dados!$A$1:$A$158,0),MATCH(F$6,dados!$A$6:$DH$6,0))</f>
        <v>18.309999999999999</v>
      </c>
      <c r="G50" s="6">
        <f>INDEX(dados!$A$1:$DH$158,MATCH($A50,dados!$A$1:$A$158,0),MATCH(G$6,dados!$A$6:$DH$6,0))</f>
        <v>11</v>
      </c>
      <c r="H50" s="6">
        <f>INDEX(dados!$A$1:$DH$158,MATCH($A50,dados!$A$1:$A$158,0),MATCH(H$6,dados!$A$6:$DH$6,0))</f>
        <v>25.28</v>
      </c>
      <c r="I50" s="6">
        <f>INDEX(dados!$A$1:$DH$158,MATCH($A50,dados!$A$1:$A$158,0),MATCH(I$6,dados!$A$6:$DH$6,0))</f>
        <v>34.99</v>
      </c>
      <c r="J50" s="6">
        <f>INDEX(dados!$A$1:$DH$158,MATCH($A50,dados!$A$1:$A$158,0),MATCH(J$6,dados!$A$6:$DH$6,0))</f>
        <v>23.39</v>
      </c>
      <c r="K50" s="6">
        <f>INDEX(dados!$A$1:$DH$158,MATCH($A50,dados!$A$1:$A$158,0),MATCH(K$6,dados!$A$6:$DH$6,0))</f>
        <v>127.26</v>
      </c>
      <c r="L50" s="6">
        <f>INDEX(dados!$A$1:$DH$158,MATCH($A50,dados!$A$1:$A$158,0),MATCH(L$6,dados!$A$6:$DH$6,0))</f>
        <v>21.78</v>
      </c>
      <c r="M50" s="6">
        <f>INDEX(dados!$A$1:$DH$158,MATCH($A50,dados!$A$1:$A$158,0),MATCH(M$6,dados!$A$6:$DH$6,0))</f>
        <v>93.65</v>
      </c>
      <c r="N50" s="28">
        <f>SUM(B50:M50)</f>
        <v>544.23</v>
      </c>
    </row>
    <row r="51" spans="1:14" ht="15.75" collapsed="1" thickBot="1" x14ac:dyDescent="0.3">
      <c r="A51" s="8" t="s">
        <v>60</v>
      </c>
      <c r="B51" s="9">
        <f t="shared" ref="B51:N51" si="8">SUBTOTAL(9,B46:B50)</f>
        <v>392.05</v>
      </c>
      <c r="C51" s="9">
        <f t="shared" si="8"/>
        <v>599.75</v>
      </c>
      <c r="D51" s="9">
        <f t="shared" si="8"/>
        <v>2921.62</v>
      </c>
      <c r="E51" s="9">
        <f t="shared" si="8"/>
        <v>825.04</v>
      </c>
      <c r="F51" s="9">
        <f t="shared" si="8"/>
        <v>909.91999999999985</v>
      </c>
      <c r="G51" s="9">
        <f t="shared" si="8"/>
        <v>909.25</v>
      </c>
      <c r="H51" s="9">
        <f t="shared" si="8"/>
        <v>3300.83</v>
      </c>
      <c r="I51" s="9">
        <f t="shared" si="8"/>
        <v>509.48</v>
      </c>
      <c r="J51" s="9">
        <f t="shared" si="8"/>
        <v>1660.2900000000002</v>
      </c>
      <c r="K51" s="9">
        <f t="shared" si="8"/>
        <v>6297.64</v>
      </c>
      <c r="L51" s="9">
        <f t="shared" si="8"/>
        <v>1784.95</v>
      </c>
      <c r="M51" s="9">
        <f t="shared" si="8"/>
        <v>2055.02</v>
      </c>
      <c r="N51" s="9">
        <f t="shared" si="8"/>
        <v>22165.84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idden="1" outlineLevel="1" x14ac:dyDescent="0.25">
      <c r="A53" s="27" t="s">
        <v>62</v>
      </c>
      <c r="B53" s="7">
        <f>INDEX(dados!$A$1:$DH$158,MATCH($A53,dados!$A$1:$A$158,0),MATCH(B$6,dados!$A$6:$DH$6,0))</f>
        <v>0</v>
      </c>
      <c r="C53" s="7">
        <f>INDEX(dados!$A$1:$DH$158,MATCH($A53,dados!$A$1:$A$158,0),MATCH(C$6,dados!$A$6:$DH$6,0))</f>
        <v>0</v>
      </c>
      <c r="D53" s="7">
        <f>INDEX(dados!$A$1:$DH$158,MATCH($A53,dados!$A$1:$A$158,0),MATCH(D$6,dados!$A$6:$DH$6,0))</f>
        <v>0</v>
      </c>
      <c r="E53" s="7">
        <f>INDEX(dados!$A$1:$DH$158,MATCH($A53,dados!$A$1:$A$158,0),MATCH(E$6,dados!$A$6:$DH$6,0))</f>
        <v>0</v>
      </c>
      <c r="F53" s="7">
        <f>INDEX(dados!$A$1:$DH$158,MATCH($A53,dados!$A$1:$A$158,0),MATCH(F$6,dados!$A$6:$DH$6,0))</f>
        <v>0</v>
      </c>
      <c r="G53" s="7">
        <f>INDEX(dados!$A$1:$DH$158,MATCH($A53,dados!$A$1:$A$158,0),MATCH(G$6,dados!$A$6:$DH$6,0))</f>
        <v>0</v>
      </c>
      <c r="H53" s="7">
        <f>INDEX(dados!$A$1:$DH$158,MATCH($A53,dados!$A$1:$A$158,0),MATCH(H$6,dados!$A$6:$DH$6,0))</f>
        <v>0</v>
      </c>
      <c r="I53" s="7">
        <f>INDEX(dados!$A$1:$DH$158,MATCH($A53,dados!$A$1:$A$158,0),MATCH(I$6,dados!$A$6:$DH$6,0))</f>
        <v>0</v>
      </c>
      <c r="J53" s="7">
        <f>INDEX(dados!$A$1:$DH$158,MATCH($A53,dados!$A$1:$A$158,0),MATCH(J$6,dados!$A$6:$DH$6,0))</f>
        <v>0</v>
      </c>
      <c r="K53" s="7">
        <f>INDEX(dados!$A$1:$DH$158,MATCH($A53,dados!$A$1:$A$158,0),MATCH(K$6,dados!$A$6:$DH$6,0))</f>
        <v>0</v>
      </c>
      <c r="L53" s="7">
        <f>INDEX(dados!$A$1:$DH$158,MATCH($A53,dados!$A$1:$A$158,0),MATCH(L$6,dados!$A$6:$DH$6,0))</f>
        <v>0</v>
      </c>
      <c r="M53" s="7">
        <f>INDEX(dados!$A$1:$DH$158,MATCH($A53,dados!$A$1:$A$158,0),MATCH(M$6,dados!$A$6:$DH$6,0))</f>
        <v>0</v>
      </c>
      <c r="N53" s="28">
        <f t="shared" ref="N53:N61" si="9">SUM(B53:M53)</f>
        <v>0</v>
      </c>
    </row>
    <row r="54" spans="1:14" hidden="1" outlineLevel="1" x14ac:dyDescent="0.25">
      <c r="A54" s="29" t="s">
        <v>63</v>
      </c>
      <c r="B54" s="5">
        <f>INDEX(dados!$A$1:$DH$158,MATCH($A54,dados!$A$1:$A$158,0),MATCH(B$6,dados!$A$6:$DH$6,0))</f>
        <v>0</v>
      </c>
      <c r="C54" s="5">
        <f>INDEX(dados!$A$1:$DH$158,MATCH($A54,dados!$A$1:$A$158,0),MATCH(C$6,dados!$A$6:$DH$6,0))</f>
        <v>0</v>
      </c>
      <c r="D54" s="5">
        <f>INDEX(dados!$A$1:$DH$158,MATCH($A54,dados!$A$1:$A$158,0),MATCH(D$6,dados!$A$6:$DH$6,0))</f>
        <v>0</v>
      </c>
      <c r="E54" s="5">
        <f>INDEX(dados!$A$1:$DH$158,MATCH($A54,dados!$A$1:$A$158,0),MATCH(E$6,dados!$A$6:$DH$6,0))</f>
        <v>0</v>
      </c>
      <c r="F54" s="5">
        <f>INDEX(dados!$A$1:$DH$158,MATCH($A54,dados!$A$1:$A$158,0),MATCH(F$6,dados!$A$6:$DH$6,0))</f>
        <v>0</v>
      </c>
      <c r="G54" s="5">
        <f>INDEX(dados!$A$1:$DH$158,MATCH($A54,dados!$A$1:$A$158,0),MATCH(G$6,dados!$A$6:$DH$6,0))</f>
        <v>0</v>
      </c>
      <c r="H54" s="5">
        <f>INDEX(dados!$A$1:$DH$158,MATCH($A54,dados!$A$1:$A$158,0),MATCH(H$6,dados!$A$6:$DH$6,0))</f>
        <v>0</v>
      </c>
      <c r="I54" s="5">
        <f>INDEX(dados!$A$1:$DH$158,MATCH($A54,dados!$A$1:$A$158,0),MATCH(I$6,dados!$A$6:$DH$6,0))</f>
        <v>0</v>
      </c>
      <c r="J54" s="5">
        <f>INDEX(dados!$A$1:$DH$158,MATCH($A54,dados!$A$1:$A$158,0),MATCH(J$6,dados!$A$6:$DH$6,0))</f>
        <v>0</v>
      </c>
      <c r="K54" s="5">
        <f>INDEX(dados!$A$1:$DH$158,MATCH($A54,dados!$A$1:$A$158,0),MATCH(K$6,dados!$A$6:$DH$6,0))</f>
        <v>0</v>
      </c>
      <c r="L54" s="5">
        <f>INDEX(dados!$A$1:$DH$158,MATCH($A54,dados!$A$1:$A$158,0),MATCH(L$6,dados!$A$6:$DH$6,0))</f>
        <v>0</v>
      </c>
      <c r="M54" s="5">
        <f>INDEX(dados!$A$1:$DH$158,MATCH($A54,dados!$A$1:$A$158,0),MATCH(M$6,dados!$A$6:$DH$6,0))</f>
        <v>0</v>
      </c>
      <c r="N54" s="28">
        <f t="shared" si="9"/>
        <v>0</v>
      </c>
    </row>
    <row r="55" spans="1:14" hidden="1" outlineLevel="1" x14ac:dyDescent="0.25">
      <c r="A55" s="29" t="s">
        <v>64</v>
      </c>
      <c r="B55" s="5">
        <f>INDEX(dados!$A$1:$DH$158,MATCH($A55,dados!$A$1:$A$158,0),MATCH(B$6,dados!$A$6:$DH$6,0))</f>
        <v>0</v>
      </c>
      <c r="C55" s="5">
        <f>INDEX(dados!$A$1:$DH$158,MATCH($A55,dados!$A$1:$A$158,0),MATCH(C$6,dados!$A$6:$DH$6,0))</f>
        <v>0</v>
      </c>
      <c r="D55" s="5">
        <f>INDEX(dados!$A$1:$DH$158,MATCH($A55,dados!$A$1:$A$158,0),MATCH(D$6,dados!$A$6:$DH$6,0))</f>
        <v>0</v>
      </c>
      <c r="E55" s="5">
        <f>INDEX(dados!$A$1:$DH$158,MATCH($A55,dados!$A$1:$A$158,0),MATCH(E$6,dados!$A$6:$DH$6,0))</f>
        <v>0</v>
      </c>
      <c r="F55" s="5">
        <f>INDEX(dados!$A$1:$DH$158,MATCH($A55,dados!$A$1:$A$158,0),MATCH(F$6,dados!$A$6:$DH$6,0))</f>
        <v>0</v>
      </c>
      <c r="G55" s="5">
        <f>INDEX(dados!$A$1:$DH$158,MATCH($A55,dados!$A$1:$A$158,0),MATCH(G$6,dados!$A$6:$DH$6,0))</f>
        <v>0</v>
      </c>
      <c r="H55" s="5">
        <f>INDEX(dados!$A$1:$DH$158,MATCH($A55,dados!$A$1:$A$158,0),MATCH(H$6,dados!$A$6:$DH$6,0))</f>
        <v>0</v>
      </c>
      <c r="I55" s="5">
        <f>INDEX(dados!$A$1:$DH$158,MATCH($A55,dados!$A$1:$A$158,0),MATCH(I$6,dados!$A$6:$DH$6,0))</f>
        <v>0</v>
      </c>
      <c r="J55" s="5">
        <f>INDEX(dados!$A$1:$DH$158,MATCH($A55,dados!$A$1:$A$158,0),MATCH(J$6,dados!$A$6:$DH$6,0))</f>
        <v>0</v>
      </c>
      <c r="K55" s="5">
        <f>INDEX(dados!$A$1:$DH$158,MATCH($A55,dados!$A$1:$A$158,0),MATCH(K$6,dados!$A$6:$DH$6,0))</f>
        <v>0</v>
      </c>
      <c r="L55" s="5">
        <f>INDEX(dados!$A$1:$DH$158,MATCH($A55,dados!$A$1:$A$158,0),MATCH(L$6,dados!$A$6:$DH$6,0))</f>
        <v>0</v>
      </c>
      <c r="M55" s="5">
        <f>INDEX(dados!$A$1:$DH$158,MATCH($A55,dados!$A$1:$A$158,0),MATCH(M$6,dados!$A$6:$DH$6,0))</f>
        <v>0</v>
      </c>
      <c r="N55" s="28">
        <f t="shared" si="9"/>
        <v>0</v>
      </c>
    </row>
    <row r="56" spans="1:14" hidden="1" outlineLevel="1" x14ac:dyDescent="0.25">
      <c r="A56" s="29" t="s">
        <v>65</v>
      </c>
      <c r="B56" s="5">
        <f>INDEX(dados!$A$1:$DH$158,MATCH($A56,dados!$A$1:$A$158,0),MATCH(B$6,dados!$A$6:$DH$6,0))</f>
        <v>0</v>
      </c>
      <c r="C56" s="5">
        <f>INDEX(dados!$A$1:$DH$158,MATCH($A56,dados!$A$1:$A$158,0),MATCH(C$6,dados!$A$6:$DH$6,0))</f>
        <v>0</v>
      </c>
      <c r="D56" s="5">
        <f>INDEX(dados!$A$1:$DH$158,MATCH($A56,dados!$A$1:$A$158,0),MATCH(D$6,dados!$A$6:$DH$6,0))</f>
        <v>0</v>
      </c>
      <c r="E56" s="5">
        <f>INDEX(dados!$A$1:$DH$158,MATCH($A56,dados!$A$1:$A$158,0),MATCH(E$6,dados!$A$6:$DH$6,0))</f>
        <v>0</v>
      </c>
      <c r="F56" s="5">
        <f>INDEX(dados!$A$1:$DH$158,MATCH($A56,dados!$A$1:$A$158,0),MATCH(F$6,dados!$A$6:$DH$6,0))</f>
        <v>0</v>
      </c>
      <c r="G56" s="5">
        <f>INDEX(dados!$A$1:$DH$158,MATCH($A56,dados!$A$1:$A$158,0),MATCH(G$6,dados!$A$6:$DH$6,0))</f>
        <v>0</v>
      </c>
      <c r="H56" s="5">
        <f>INDEX(dados!$A$1:$DH$158,MATCH($A56,dados!$A$1:$A$158,0),MATCH(H$6,dados!$A$6:$DH$6,0))</f>
        <v>0</v>
      </c>
      <c r="I56" s="5">
        <f>INDEX(dados!$A$1:$DH$158,MATCH($A56,dados!$A$1:$A$158,0),MATCH(I$6,dados!$A$6:$DH$6,0))</f>
        <v>0</v>
      </c>
      <c r="J56" s="5">
        <f>INDEX(dados!$A$1:$DH$158,MATCH($A56,dados!$A$1:$A$158,0),MATCH(J$6,dados!$A$6:$DH$6,0))</f>
        <v>0</v>
      </c>
      <c r="K56" s="5">
        <f>INDEX(dados!$A$1:$DH$158,MATCH($A56,dados!$A$1:$A$158,0),MATCH(K$6,dados!$A$6:$DH$6,0))</f>
        <v>0</v>
      </c>
      <c r="L56" s="5">
        <f>INDEX(dados!$A$1:$DH$158,MATCH($A56,dados!$A$1:$A$158,0),MATCH(L$6,dados!$A$6:$DH$6,0))</f>
        <v>0</v>
      </c>
      <c r="M56" s="5">
        <f>INDEX(dados!$A$1:$DH$158,MATCH($A56,dados!$A$1:$A$158,0),MATCH(M$6,dados!$A$6:$DH$6,0))</f>
        <v>0</v>
      </c>
      <c r="N56" s="28">
        <f t="shared" si="9"/>
        <v>0</v>
      </c>
    </row>
    <row r="57" spans="1:14" hidden="1" outlineLevel="1" x14ac:dyDescent="0.25">
      <c r="A57" s="29" t="s">
        <v>66</v>
      </c>
      <c r="B57" s="5">
        <f>INDEX(dados!$A$1:$DH$158,MATCH($A57,dados!$A$1:$A$158,0),MATCH(B$6,dados!$A$6:$DH$6,0))</f>
        <v>0</v>
      </c>
      <c r="C57" s="5">
        <f>INDEX(dados!$A$1:$DH$158,MATCH($A57,dados!$A$1:$A$158,0),MATCH(C$6,dados!$A$6:$DH$6,0))</f>
        <v>0</v>
      </c>
      <c r="D57" s="5">
        <f>INDEX(dados!$A$1:$DH$158,MATCH($A57,dados!$A$1:$A$158,0),MATCH(D$6,dados!$A$6:$DH$6,0))</f>
        <v>0</v>
      </c>
      <c r="E57" s="5">
        <f>INDEX(dados!$A$1:$DH$158,MATCH($A57,dados!$A$1:$A$158,0),MATCH(E$6,dados!$A$6:$DH$6,0))</f>
        <v>0</v>
      </c>
      <c r="F57" s="5">
        <f>INDEX(dados!$A$1:$DH$158,MATCH($A57,dados!$A$1:$A$158,0),MATCH(F$6,dados!$A$6:$DH$6,0))</f>
        <v>0</v>
      </c>
      <c r="G57" s="5">
        <f>INDEX(dados!$A$1:$DH$158,MATCH($A57,dados!$A$1:$A$158,0),MATCH(G$6,dados!$A$6:$DH$6,0))</f>
        <v>0</v>
      </c>
      <c r="H57" s="5">
        <f>INDEX(dados!$A$1:$DH$158,MATCH($A57,dados!$A$1:$A$158,0),MATCH(H$6,dados!$A$6:$DH$6,0))</f>
        <v>0</v>
      </c>
      <c r="I57" s="5">
        <f>INDEX(dados!$A$1:$DH$158,MATCH($A57,dados!$A$1:$A$158,0),MATCH(I$6,dados!$A$6:$DH$6,0))</f>
        <v>0</v>
      </c>
      <c r="J57" s="5">
        <f>INDEX(dados!$A$1:$DH$158,MATCH($A57,dados!$A$1:$A$158,0),MATCH(J$6,dados!$A$6:$DH$6,0))</f>
        <v>0</v>
      </c>
      <c r="K57" s="5">
        <f>INDEX(dados!$A$1:$DH$158,MATCH($A57,dados!$A$1:$A$158,0),MATCH(K$6,dados!$A$6:$DH$6,0))</f>
        <v>0</v>
      </c>
      <c r="L57" s="5">
        <f>INDEX(dados!$A$1:$DH$158,MATCH($A57,dados!$A$1:$A$158,0),MATCH(L$6,dados!$A$6:$DH$6,0))</f>
        <v>0</v>
      </c>
      <c r="M57" s="5">
        <f>INDEX(dados!$A$1:$DH$158,MATCH($A57,dados!$A$1:$A$158,0),MATCH(M$6,dados!$A$6:$DH$6,0))</f>
        <v>0</v>
      </c>
      <c r="N57" s="28">
        <f t="shared" si="9"/>
        <v>0</v>
      </c>
    </row>
    <row r="58" spans="1:14" hidden="1" outlineLevel="1" x14ac:dyDescent="0.25">
      <c r="A58" s="29" t="s">
        <v>67</v>
      </c>
      <c r="B58" s="5">
        <f>INDEX(dados!$A$1:$DH$158,MATCH($A58,dados!$A$1:$A$158,0),MATCH(B$6,dados!$A$6:$DH$6,0))</f>
        <v>0</v>
      </c>
      <c r="C58" s="5">
        <f>INDEX(dados!$A$1:$DH$158,MATCH($A58,dados!$A$1:$A$158,0),MATCH(C$6,dados!$A$6:$DH$6,0))</f>
        <v>0</v>
      </c>
      <c r="D58" s="5">
        <f>INDEX(dados!$A$1:$DH$158,MATCH($A58,dados!$A$1:$A$158,0),MATCH(D$6,dados!$A$6:$DH$6,0))</f>
        <v>0</v>
      </c>
      <c r="E58" s="5">
        <f>INDEX(dados!$A$1:$DH$158,MATCH($A58,dados!$A$1:$A$158,0),MATCH(E$6,dados!$A$6:$DH$6,0))</f>
        <v>0</v>
      </c>
      <c r="F58" s="5">
        <f>INDEX(dados!$A$1:$DH$158,MATCH($A58,dados!$A$1:$A$158,0),MATCH(F$6,dados!$A$6:$DH$6,0))</f>
        <v>0</v>
      </c>
      <c r="G58" s="5">
        <f>INDEX(dados!$A$1:$DH$158,MATCH($A58,dados!$A$1:$A$158,0),MATCH(G$6,dados!$A$6:$DH$6,0))</f>
        <v>0</v>
      </c>
      <c r="H58" s="5">
        <f>INDEX(dados!$A$1:$DH$158,MATCH($A58,dados!$A$1:$A$158,0),MATCH(H$6,dados!$A$6:$DH$6,0))</f>
        <v>0</v>
      </c>
      <c r="I58" s="5">
        <f>INDEX(dados!$A$1:$DH$158,MATCH($A58,dados!$A$1:$A$158,0),MATCH(I$6,dados!$A$6:$DH$6,0))</f>
        <v>0</v>
      </c>
      <c r="J58" s="5">
        <f>INDEX(dados!$A$1:$DH$158,MATCH($A58,dados!$A$1:$A$158,0),MATCH(J$6,dados!$A$6:$DH$6,0))</f>
        <v>0</v>
      </c>
      <c r="K58" s="5">
        <f>INDEX(dados!$A$1:$DH$158,MATCH($A58,dados!$A$1:$A$158,0),MATCH(K$6,dados!$A$6:$DH$6,0))</f>
        <v>0</v>
      </c>
      <c r="L58" s="5">
        <f>INDEX(dados!$A$1:$DH$158,MATCH($A58,dados!$A$1:$A$158,0),MATCH(L$6,dados!$A$6:$DH$6,0))</f>
        <v>0</v>
      </c>
      <c r="M58" s="5">
        <f>INDEX(dados!$A$1:$DH$158,MATCH($A58,dados!$A$1:$A$158,0),MATCH(M$6,dados!$A$6:$DH$6,0))</f>
        <v>0</v>
      </c>
      <c r="N58" s="28">
        <f t="shared" si="9"/>
        <v>0</v>
      </c>
    </row>
    <row r="59" spans="1:14" hidden="1" outlineLevel="1" x14ac:dyDescent="0.25">
      <c r="A59" s="29" t="s">
        <v>68</v>
      </c>
      <c r="B59" s="5">
        <f>INDEX(dados!$A$1:$DH$158,MATCH($A59,dados!$A$1:$A$158,0),MATCH(B$6,dados!$A$6:$DH$6,0))</f>
        <v>0</v>
      </c>
      <c r="C59" s="5">
        <f>INDEX(dados!$A$1:$DH$158,MATCH($A59,dados!$A$1:$A$158,0),MATCH(C$6,dados!$A$6:$DH$6,0))</f>
        <v>0</v>
      </c>
      <c r="D59" s="5">
        <f>INDEX(dados!$A$1:$DH$158,MATCH($A59,dados!$A$1:$A$158,0),MATCH(D$6,dados!$A$6:$DH$6,0))</f>
        <v>0</v>
      </c>
      <c r="E59" s="5">
        <f>INDEX(dados!$A$1:$DH$158,MATCH($A59,dados!$A$1:$A$158,0),MATCH(E$6,dados!$A$6:$DH$6,0))</f>
        <v>0</v>
      </c>
      <c r="F59" s="5">
        <f>INDEX(dados!$A$1:$DH$158,MATCH($A59,dados!$A$1:$A$158,0),MATCH(F$6,dados!$A$6:$DH$6,0))</f>
        <v>0</v>
      </c>
      <c r="G59" s="5">
        <f>INDEX(dados!$A$1:$DH$158,MATCH($A59,dados!$A$1:$A$158,0),MATCH(G$6,dados!$A$6:$DH$6,0))</f>
        <v>0</v>
      </c>
      <c r="H59" s="5">
        <f>INDEX(dados!$A$1:$DH$158,MATCH($A59,dados!$A$1:$A$158,0),MATCH(H$6,dados!$A$6:$DH$6,0))</f>
        <v>0</v>
      </c>
      <c r="I59" s="5">
        <f>INDEX(dados!$A$1:$DH$158,MATCH($A59,dados!$A$1:$A$158,0),MATCH(I$6,dados!$A$6:$DH$6,0))</f>
        <v>0</v>
      </c>
      <c r="J59" s="5">
        <f>INDEX(dados!$A$1:$DH$158,MATCH($A59,dados!$A$1:$A$158,0),MATCH(J$6,dados!$A$6:$DH$6,0))</f>
        <v>0</v>
      </c>
      <c r="K59" s="5">
        <f>INDEX(dados!$A$1:$DH$158,MATCH($A59,dados!$A$1:$A$158,0),MATCH(K$6,dados!$A$6:$DH$6,0))</f>
        <v>0</v>
      </c>
      <c r="L59" s="5">
        <f>INDEX(dados!$A$1:$DH$158,MATCH($A59,dados!$A$1:$A$158,0),MATCH(L$6,dados!$A$6:$DH$6,0))</f>
        <v>0</v>
      </c>
      <c r="M59" s="5">
        <f>INDEX(dados!$A$1:$DH$158,MATCH($A59,dados!$A$1:$A$158,0),MATCH(M$6,dados!$A$6:$DH$6,0))</f>
        <v>0</v>
      </c>
      <c r="N59" s="28">
        <f t="shared" si="9"/>
        <v>0</v>
      </c>
    </row>
    <row r="60" spans="1:14" hidden="1" outlineLevel="1" x14ac:dyDescent="0.25">
      <c r="A60" s="29" t="s">
        <v>69</v>
      </c>
      <c r="B60" s="5">
        <f>INDEX(dados!$A$1:$DH$158,MATCH($A60,dados!$A$1:$A$158,0),MATCH(B$6,dados!$A$6:$DH$6,0))</f>
        <v>0</v>
      </c>
      <c r="C60" s="5">
        <f>INDEX(dados!$A$1:$DH$158,MATCH($A60,dados!$A$1:$A$158,0),MATCH(C$6,dados!$A$6:$DH$6,0))</f>
        <v>0</v>
      </c>
      <c r="D60" s="5">
        <f>INDEX(dados!$A$1:$DH$158,MATCH($A60,dados!$A$1:$A$158,0),MATCH(D$6,dados!$A$6:$DH$6,0))</f>
        <v>0</v>
      </c>
      <c r="E60" s="5">
        <f>INDEX(dados!$A$1:$DH$158,MATCH($A60,dados!$A$1:$A$158,0),MATCH(E$6,dados!$A$6:$DH$6,0))</f>
        <v>0</v>
      </c>
      <c r="F60" s="5">
        <f>INDEX(dados!$A$1:$DH$158,MATCH($A60,dados!$A$1:$A$158,0),MATCH(F$6,dados!$A$6:$DH$6,0))</f>
        <v>0</v>
      </c>
      <c r="G60" s="5">
        <f>INDEX(dados!$A$1:$DH$158,MATCH($A60,dados!$A$1:$A$158,0),MATCH(G$6,dados!$A$6:$DH$6,0))</f>
        <v>0</v>
      </c>
      <c r="H60" s="5">
        <f>INDEX(dados!$A$1:$DH$158,MATCH($A60,dados!$A$1:$A$158,0),MATCH(H$6,dados!$A$6:$DH$6,0))</f>
        <v>0</v>
      </c>
      <c r="I60" s="5">
        <f>INDEX(dados!$A$1:$DH$158,MATCH($A60,dados!$A$1:$A$158,0),MATCH(I$6,dados!$A$6:$DH$6,0))</f>
        <v>0</v>
      </c>
      <c r="J60" s="5">
        <f>INDEX(dados!$A$1:$DH$158,MATCH($A60,dados!$A$1:$A$158,0),MATCH(J$6,dados!$A$6:$DH$6,0))</f>
        <v>0</v>
      </c>
      <c r="K60" s="5">
        <f>INDEX(dados!$A$1:$DH$158,MATCH($A60,dados!$A$1:$A$158,0),MATCH(K$6,dados!$A$6:$DH$6,0))</f>
        <v>0</v>
      </c>
      <c r="L60" s="5">
        <f>INDEX(dados!$A$1:$DH$158,MATCH($A60,dados!$A$1:$A$158,0),MATCH(L$6,dados!$A$6:$DH$6,0))</f>
        <v>0</v>
      </c>
      <c r="M60" s="5">
        <f>INDEX(dados!$A$1:$DH$158,MATCH($A60,dados!$A$1:$A$158,0),MATCH(M$6,dados!$A$6:$DH$6,0))</f>
        <v>0</v>
      </c>
      <c r="N60" s="28">
        <f t="shared" si="9"/>
        <v>0</v>
      </c>
    </row>
    <row r="61" spans="1:14" ht="15.75" hidden="1" outlineLevel="1" thickBot="1" x14ac:dyDescent="0.3">
      <c r="A61" s="30" t="s">
        <v>70</v>
      </c>
      <c r="B61" s="6">
        <f>INDEX(dados!$A$1:$DH$158,MATCH($A61,dados!$A$1:$A$158,0),MATCH(B$6,dados!$A$6:$DH$6,0))</f>
        <v>0</v>
      </c>
      <c r="C61" s="6">
        <f>INDEX(dados!$A$1:$DH$158,MATCH($A61,dados!$A$1:$A$158,0),MATCH(C$6,dados!$A$6:$DH$6,0))</f>
        <v>0</v>
      </c>
      <c r="D61" s="6">
        <f>INDEX(dados!$A$1:$DH$158,MATCH($A61,dados!$A$1:$A$158,0),MATCH(D$6,dados!$A$6:$DH$6,0))</f>
        <v>0</v>
      </c>
      <c r="E61" s="6">
        <f>INDEX(dados!$A$1:$DH$158,MATCH($A61,dados!$A$1:$A$158,0),MATCH(E$6,dados!$A$6:$DH$6,0))</f>
        <v>0</v>
      </c>
      <c r="F61" s="6">
        <f>INDEX(dados!$A$1:$DH$158,MATCH($A61,dados!$A$1:$A$158,0),MATCH(F$6,dados!$A$6:$DH$6,0))</f>
        <v>0</v>
      </c>
      <c r="G61" s="6">
        <f>INDEX(dados!$A$1:$DH$158,MATCH($A61,dados!$A$1:$A$158,0),MATCH(G$6,dados!$A$6:$DH$6,0))</f>
        <v>0</v>
      </c>
      <c r="H61" s="6">
        <f>INDEX(dados!$A$1:$DH$158,MATCH($A61,dados!$A$1:$A$158,0),MATCH(H$6,dados!$A$6:$DH$6,0))</f>
        <v>0</v>
      </c>
      <c r="I61" s="6">
        <f>INDEX(dados!$A$1:$DH$158,MATCH($A61,dados!$A$1:$A$158,0),MATCH(I$6,dados!$A$6:$DH$6,0))</f>
        <v>0</v>
      </c>
      <c r="J61" s="6">
        <f>INDEX(dados!$A$1:$DH$158,MATCH($A61,dados!$A$1:$A$158,0),MATCH(J$6,dados!$A$6:$DH$6,0))</f>
        <v>0</v>
      </c>
      <c r="K61" s="6">
        <f>INDEX(dados!$A$1:$DH$158,MATCH($A61,dados!$A$1:$A$158,0),MATCH(K$6,dados!$A$6:$DH$6,0))</f>
        <v>0</v>
      </c>
      <c r="L61" s="6">
        <f>INDEX(dados!$A$1:$DH$158,MATCH($A61,dados!$A$1:$A$158,0),MATCH(L$6,dados!$A$6:$DH$6,0))</f>
        <v>0</v>
      </c>
      <c r="M61" s="6">
        <f>INDEX(dados!$A$1:$DH$158,MATCH($A61,dados!$A$1:$A$158,0),MATCH(M$6,dados!$A$6:$DH$6,0))</f>
        <v>0</v>
      </c>
      <c r="N61" s="28">
        <f t="shared" si="9"/>
        <v>0</v>
      </c>
    </row>
    <row r="62" spans="1:14" ht="15.75" collapsed="1" thickBot="1" x14ac:dyDescent="0.3">
      <c r="A62" s="8" t="s">
        <v>71</v>
      </c>
      <c r="B62" s="9">
        <f t="shared" ref="B62:N62" si="10">SUBTOTAL(9,B53:B61)</f>
        <v>0</v>
      </c>
      <c r="C62" s="9">
        <f t="shared" si="10"/>
        <v>0</v>
      </c>
      <c r="D62" s="9">
        <f t="shared" si="10"/>
        <v>0</v>
      </c>
      <c r="E62" s="9">
        <f t="shared" si="10"/>
        <v>0</v>
      </c>
      <c r="F62" s="9">
        <f t="shared" si="10"/>
        <v>0</v>
      </c>
      <c r="G62" s="9">
        <f t="shared" si="10"/>
        <v>0</v>
      </c>
      <c r="H62" s="9">
        <f t="shared" si="10"/>
        <v>0</v>
      </c>
      <c r="I62" s="9">
        <f t="shared" si="10"/>
        <v>0</v>
      </c>
      <c r="J62" s="9">
        <f t="shared" si="10"/>
        <v>0</v>
      </c>
      <c r="K62" s="9">
        <f t="shared" si="10"/>
        <v>0</v>
      </c>
      <c r="L62" s="9">
        <f t="shared" si="10"/>
        <v>0</v>
      </c>
      <c r="M62" s="9">
        <f t="shared" si="10"/>
        <v>0</v>
      </c>
      <c r="N62" s="9">
        <f t="shared" si="10"/>
        <v>0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idden="1" outlineLevel="1" x14ac:dyDescent="0.25">
      <c r="A64" s="27" t="s">
        <v>73</v>
      </c>
      <c r="B64" s="7">
        <f>INDEX(dados!$A$1:$DH$158,MATCH($A64,dados!$A$1:$A$158,0),MATCH(B$6,dados!$A$6:$DH$6,0))</f>
        <v>0</v>
      </c>
      <c r="C64" s="7">
        <f>INDEX(dados!$A$1:$DH$158,MATCH($A64,dados!$A$1:$A$158,0),MATCH(C$6,dados!$A$6:$DH$6,0))</f>
        <v>0</v>
      </c>
      <c r="D64" s="7">
        <f>INDEX(dados!$A$1:$DH$158,MATCH($A64,dados!$A$1:$A$158,0),MATCH(D$6,dados!$A$6:$DH$6,0))</f>
        <v>0</v>
      </c>
      <c r="E64" s="7">
        <f>INDEX(dados!$A$1:$DH$158,MATCH($A64,dados!$A$1:$A$158,0),MATCH(E$6,dados!$A$6:$DH$6,0))</f>
        <v>0</v>
      </c>
      <c r="F64" s="7">
        <f>INDEX(dados!$A$1:$DH$158,MATCH($A64,dados!$A$1:$A$158,0),MATCH(F$6,dados!$A$6:$DH$6,0))</f>
        <v>0</v>
      </c>
      <c r="G64" s="7">
        <f>INDEX(dados!$A$1:$DH$158,MATCH($A64,dados!$A$1:$A$158,0),MATCH(G$6,dados!$A$6:$DH$6,0))</f>
        <v>0</v>
      </c>
      <c r="H64" s="7">
        <f>INDEX(dados!$A$1:$DH$158,MATCH($A64,dados!$A$1:$A$158,0),MATCH(H$6,dados!$A$6:$DH$6,0))</f>
        <v>0</v>
      </c>
      <c r="I64" s="7">
        <f>INDEX(dados!$A$1:$DH$158,MATCH($A64,dados!$A$1:$A$158,0),MATCH(I$6,dados!$A$6:$DH$6,0))</f>
        <v>0</v>
      </c>
      <c r="J64" s="7">
        <f>INDEX(dados!$A$1:$DH$158,MATCH($A64,dados!$A$1:$A$158,0),MATCH(J$6,dados!$A$6:$DH$6,0))</f>
        <v>0</v>
      </c>
      <c r="K64" s="7">
        <f>INDEX(dados!$A$1:$DH$158,MATCH($A64,dados!$A$1:$A$158,0),MATCH(K$6,dados!$A$6:$DH$6,0))</f>
        <v>0</v>
      </c>
      <c r="L64" s="7">
        <f>INDEX(dados!$A$1:$DH$158,MATCH($A64,dados!$A$1:$A$158,0),MATCH(L$6,dados!$A$6:$DH$6,0))</f>
        <v>0</v>
      </c>
      <c r="M64" s="7">
        <f>INDEX(dados!$A$1:$DH$158,MATCH($A64,dados!$A$1:$A$158,0),MATCH(M$6,dados!$A$6:$DH$6,0))</f>
        <v>0</v>
      </c>
      <c r="N64" s="28">
        <f t="shared" ref="N64:N74" si="11">SUM(B64:M64)</f>
        <v>0</v>
      </c>
    </row>
    <row r="65" spans="1:14" hidden="1" outlineLevel="1" x14ac:dyDescent="0.25">
      <c r="A65" s="29" t="s">
        <v>74</v>
      </c>
      <c r="B65" s="5">
        <f>INDEX(dados!$A$1:$DH$158,MATCH($A65,dados!$A$1:$A$158,0),MATCH(B$6,dados!$A$6:$DH$6,0))</f>
        <v>56</v>
      </c>
      <c r="C65" s="5">
        <f>INDEX(dados!$A$1:$DH$158,MATCH($A65,dados!$A$1:$A$158,0),MATCH(C$6,dados!$A$6:$DH$6,0))</f>
        <v>0</v>
      </c>
      <c r="D65" s="5">
        <f>INDEX(dados!$A$1:$DH$158,MATCH($A65,dados!$A$1:$A$158,0),MATCH(D$6,dados!$A$6:$DH$6,0))</f>
        <v>0</v>
      </c>
      <c r="E65" s="5">
        <f>INDEX(dados!$A$1:$DH$158,MATCH($A65,dados!$A$1:$A$158,0),MATCH(E$6,dados!$A$6:$DH$6,0))</f>
        <v>328.8</v>
      </c>
      <c r="F65" s="5">
        <f>INDEX(dados!$A$1:$DH$158,MATCH($A65,dados!$A$1:$A$158,0),MATCH(F$6,dados!$A$6:$DH$6,0))</f>
        <v>101</v>
      </c>
      <c r="G65" s="5">
        <f>INDEX(dados!$A$1:$DH$158,MATCH($A65,dados!$A$1:$A$158,0),MATCH(G$6,dados!$A$6:$DH$6,0))</f>
        <v>22</v>
      </c>
      <c r="H65" s="5">
        <f>INDEX(dados!$A$1:$DH$158,MATCH($A65,dados!$A$1:$A$158,0),MATCH(H$6,dados!$A$6:$DH$6,0))</f>
        <v>0</v>
      </c>
      <c r="I65" s="5">
        <f>INDEX(dados!$A$1:$DH$158,MATCH($A65,dados!$A$1:$A$158,0),MATCH(I$6,dados!$A$6:$DH$6,0))</f>
        <v>0</v>
      </c>
      <c r="J65" s="5">
        <f>INDEX(dados!$A$1:$DH$158,MATCH($A65,dados!$A$1:$A$158,0),MATCH(J$6,dados!$A$6:$DH$6,0))</f>
        <v>0</v>
      </c>
      <c r="K65" s="5">
        <f>INDEX(dados!$A$1:$DH$158,MATCH($A65,dados!$A$1:$A$158,0),MATCH(K$6,dados!$A$6:$DH$6,0))</f>
        <v>0</v>
      </c>
      <c r="L65" s="5">
        <f>INDEX(dados!$A$1:$DH$158,MATCH($A65,dados!$A$1:$A$158,0),MATCH(L$6,dados!$A$6:$DH$6,0))</f>
        <v>97</v>
      </c>
      <c r="M65" s="5">
        <f>INDEX(dados!$A$1:$DH$158,MATCH($A65,dados!$A$1:$A$158,0),MATCH(M$6,dados!$A$6:$DH$6,0))</f>
        <v>97</v>
      </c>
      <c r="N65" s="28">
        <f t="shared" si="11"/>
        <v>701.8</v>
      </c>
    </row>
    <row r="66" spans="1:14" hidden="1" outlineLevel="1" x14ac:dyDescent="0.25">
      <c r="A66" s="29" t="s">
        <v>75</v>
      </c>
      <c r="B66" s="5">
        <f>INDEX(dados!$A$1:$DH$158,MATCH($A66,dados!$A$1:$A$158,0),MATCH(B$6,dados!$A$6:$DH$6,0))</f>
        <v>0</v>
      </c>
      <c r="C66" s="5">
        <f>INDEX(dados!$A$1:$DH$158,MATCH($A66,dados!$A$1:$A$158,0),MATCH(C$6,dados!$A$6:$DH$6,0))</f>
        <v>0</v>
      </c>
      <c r="D66" s="5">
        <f>INDEX(dados!$A$1:$DH$158,MATCH($A66,dados!$A$1:$A$158,0),MATCH(D$6,dados!$A$6:$DH$6,0))</f>
        <v>0</v>
      </c>
      <c r="E66" s="5">
        <f>INDEX(dados!$A$1:$DH$158,MATCH($A66,dados!$A$1:$A$158,0),MATCH(E$6,dados!$A$6:$DH$6,0))</f>
        <v>0</v>
      </c>
      <c r="F66" s="5">
        <f>INDEX(dados!$A$1:$DH$158,MATCH($A66,dados!$A$1:$A$158,0),MATCH(F$6,dados!$A$6:$DH$6,0))</f>
        <v>0</v>
      </c>
      <c r="G66" s="5">
        <f>INDEX(dados!$A$1:$DH$158,MATCH($A66,dados!$A$1:$A$158,0),MATCH(G$6,dados!$A$6:$DH$6,0))</f>
        <v>0</v>
      </c>
      <c r="H66" s="5">
        <f>INDEX(dados!$A$1:$DH$158,MATCH($A66,dados!$A$1:$A$158,0),MATCH(H$6,dados!$A$6:$DH$6,0))</f>
        <v>0</v>
      </c>
      <c r="I66" s="5">
        <f>INDEX(dados!$A$1:$DH$158,MATCH($A66,dados!$A$1:$A$158,0),MATCH(I$6,dados!$A$6:$DH$6,0))</f>
        <v>258.3</v>
      </c>
      <c r="J66" s="5">
        <f>INDEX(dados!$A$1:$DH$158,MATCH($A66,dados!$A$1:$A$158,0),MATCH(J$6,dados!$A$6:$DH$6,0))</f>
        <v>151</v>
      </c>
      <c r="K66" s="5">
        <f>INDEX(dados!$A$1:$DH$158,MATCH($A66,dados!$A$1:$A$158,0),MATCH(K$6,dados!$A$6:$DH$6,0))</f>
        <v>350.8</v>
      </c>
      <c r="L66" s="5">
        <f>INDEX(dados!$A$1:$DH$158,MATCH($A66,dados!$A$1:$A$158,0),MATCH(L$6,dados!$A$6:$DH$6,0))</f>
        <v>157.9</v>
      </c>
      <c r="M66" s="5">
        <f>INDEX(dados!$A$1:$DH$158,MATCH($A66,dados!$A$1:$A$158,0),MATCH(M$6,dados!$A$6:$DH$6,0))</f>
        <v>153.30000000000001</v>
      </c>
      <c r="N66" s="28">
        <f t="shared" si="11"/>
        <v>1071.3</v>
      </c>
    </row>
    <row r="67" spans="1:14" hidden="1" outlineLevel="1" x14ac:dyDescent="0.25">
      <c r="A67" s="29" t="s">
        <v>76</v>
      </c>
      <c r="B67" s="5">
        <f>INDEX(dados!$A$1:$DH$158,MATCH($A67,dados!$A$1:$A$158,0),MATCH(B$6,dados!$A$6:$DH$6,0))</f>
        <v>0</v>
      </c>
      <c r="C67" s="5">
        <f>INDEX(dados!$A$1:$DH$158,MATCH($A67,dados!$A$1:$A$158,0),MATCH(C$6,dados!$A$6:$DH$6,0))</f>
        <v>0</v>
      </c>
      <c r="D67" s="5">
        <f>INDEX(dados!$A$1:$DH$158,MATCH($A67,dados!$A$1:$A$158,0),MATCH(D$6,dados!$A$6:$DH$6,0))</f>
        <v>0</v>
      </c>
      <c r="E67" s="5">
        <f>INDEX(dados!$A$1:$DH$158,MATCH($A67,dados!$A$1:$A$158,0),MATCH(E$6,dados!$A$6:$DH$6,0))</f>
        <v>0</v>
      </c>
      <c r="F67" s="5">
        <f>INDEX(dados!$A$1:$DH$158,MATCH($A67,dados!$A$1:$A$158,0),MATCH(F$6,dados!$A$6:$DH$6,0))</f>
        <v>0</v>
      </c>
      <c r="G67" s="5">
        <f>INDEX(dados!$A$1:$DH$158,MATCH($A67,dados!$A$1:$A$158,0),MATCH(G$6,dados!$A$6:$DH$6,0))</f>
        <v>0</v>
      </c>
      <c r="H67" s="5">
        <f>INDEX(dados!$A$1:$DH$158,MATCH($A67,dados!$A$1:$A$158,0),MATCH(H$6,dados!$A$6:$DH$6,0))</f>
        <v>0</v>
      </c>
      <c r="I67" s="5">
        <f>INDEX(dados!$A$1:$DH$158,MATCH($A67,dados!$A$1:$A$158,0),MATCH(I$6,dados!$A$6:$DH$6,0))</f>
        <v>0</v>
      </c>
      <c r="J67" s="5">
        <f>INDEX(dados!$A$1:$DH$158,MATCH($A67,dados!$A$1:$A$158,0),MATCH(J$6,dados!$A$6:$DH$6,0))</f>
        <v>0</v>
      </c>
      <c r="K67" s="5">
        <f>INDEX(dados!$A$1:$DH$158,MATCH($A67,dados!$A$1:$A$158,0),MATCH(K$6,dados!$A$6:$DH$6,0))</f>
        <v>0</v>
      </c>
      <c r="L67" s="5">
        <f>INDEX(dados!$A$1:$DH$158,MATCH($A67,dados!$A$1:$A$158,0),MATCH(L$6,dados!$A$6:$DH$6,0))</f>
        <v>0</v>
      </c>
      <c r="M67" s="5">
        <f>INDEX(dados!$A$1:$DH$158,MATCH($A67,dados!$A$1:$A$158,0),MATCH(M$6,dados!$A$6:$DH$6,0))</f>
        <v>49.99</v>
      </c>
      <c r="N67" s="28">
        <f t="shared" si="11"/>
        <v>49.99</v>
      </c>
    </row>
    <row r="68" spans="1:14" hidden="1" outlineLevel="1" x14ac:dyDescent="0.25">
      <c r="A68" s="29" t="s">
        <v>77</v>
      </c>
      <c r="B68" s="5">
        <f>INDEX(dados!$A$1:$DH$158,MATCH($A68,dados!$A$1:$A$158,0),MATCH(B$6,dados!$A$6:$DH$6,0))</f>
        <v>0</v>
      </c>
      <c r="C68" s="5">
        <f>INDEX(dados!$A$1:$DH$158,MATCH($A68,dados!$A$1:$A$158,0),MATCH(C$6,dados!$A$6:$DH$6,0))</f>
        <v>0</v>
      </c>
      <c r="D68" s="5">
        <f>INDEX(dados!$A$1:$DH$158,MATCH($A68,dados!$A$1:$A$158,0),MATCH(D$6,dados!$A$6:$DH$6,0))</f>
        <v>0</v>
      </c>
      <c r="E68" s="5">
        <f>INDEX(dados!$A$1:$DH$158,MATCH($A68,dados!$A$1:$A$158,0),MATCH(E$6,dados!$A$6:$DH$6,0))</f>
        <v>0</v>
      </c>
      <c r="F68" s="5">
        <f>INDEX(dados!$A$1:$DH$158,MATCH($A68,dados!$A$1:$A$158,0),MATCH(F$6,dados!$A$6:$DH$6,0))</f>
        <v>0</v>
      </c>
      <c r="G68" s="5">
        <f>INDEX(dados!$A$1:$DH$158,MATCH($A68,dados!$A$1:$A$158,0),MATCH(G$6,dados!$A$6:$DH$6,0))</f>
        <v>0</v>
      </c>
      <c r="H68" s="5">
        <f>INDEX(dados!$A$1:$DH$158,MATCH($A68,dados!$A$1:$A$158,0),MATCH(H$6,dados!$A$6:$DH$6,0))</f>
        <v>0</v>
      </c>
      <c r="I68" s="5">
        <f>INDEX(dados!$A$1:$DH$158,MATCH($A68,dados!$A$1:$A$158,0),MATCH(I$6,dados!$A$6:$DH$6,0))</f>
        <v>0</v>
      </c>
      <c r="J68" s="5">
        <f>INDEX(dados!$A$1:$DH$158,MATCH($A68,dados!$A$1:$A$158,0),MATCH(J$6,dados!$A$6:$DH$6,0))</f>
        <v>0</v>
      </c>
      <c r="K68" s="5">
        <f>INDEX(dados!$A$1:$DH$158,MATCH($A68,dados!$A$1:$A$158,0),MATCH(K$6,dados!$A$6:$DH$6,0))</f>
        <v>0</v>
      </c>
      <c r="L68" s="5">
        <f>INDEX(dados!$A$1:$DH$158,MATCH($A68,dados!$A$1:$A$158,0),MATCH(L$6,dados!$A$6:$DH$6,0))</f>
        <v>0</v>
      </c>
      <c r="M68" s="5">
        <f>INDEX(dados!$A$1:$DH$158,MATCH($A68,dados!$A$1:$A$158,0),MATCH(M$6,dados!$A$6:$DH$6,0))</f>
        <v>0</v>
      </c>
      <c r="N68" s="28">
        <f t="shared" si="11"/>
        <v>0</v>
      </c>
    </row>
    <row r="69" spans="1:14" hidden="1" outlineLevel="1" x14ac:dyDescent="0.25">
      <c r="A69" s="29" t="s">
        <v>78</v>
      </c>
      <c r="B69" s="5">
        <f>INDEX(dados!$A$1:$DH$158,MATCH($A69,dados!$A$1:$A$158,0),MATCH(B$6,dados!$A$6:$DH$6,0))</f>
        <v>28.9</v>
      </c>
      <c r="C69" s="5">
        <f>INDEX(dados!$A$1:$DH$158,MATCH($A69,dados!$A$1:$A$158,0),MATCH(C$6,dados!$A$6:$DH$6,0))</f>
        <v>0</v>
      </c>
      <c r="D69" s="5">
        <f>INDEX(dados!$A$1:$DH$158,MATCH($A69,dados!$A$1:$A$158,0),MATCH(D$6,dados!$A$6:$DH$6,0))</f>
        <v>0</v>
      </c>
      <c r="E69" s="5">
        <f>INDEX(dados!$A$1:$DH$158,MATCH($A69,dados!$A$1:$A$158,0),MATCH(E$6,dados!$A$6:$DH$6,0))</f>
        <v>0</v>
      </c>
      <c r="F69" s="5">
        <f>INDEX(dados!$A$1:$DH$158,MATCH($A69,dados!$A$1:$A$158,0),MATCH(F$6,dados!$A$6:$DH$6,0))</f>
        <v>0</v>
      </c>
      <c r="G69" s="5">
        <f>INDEX(dados!$A$1:$DH$158,MATCH($A69,dados!$A$1:$A$158,0),MATCH(G$6,dados!$A$6:$DH$6,0))</f>
        <v>0</v>
      </c>
      <c r="H69" s="5">
        <f>INDEX(dados!$A$1:$DH$158,MATCH($A69,dados!$A$1:$A$158,0),MATCH(H$6,dados!$A$6:$DH$6,0))</f>
        <v>0</v>
      </c>
      <c r="I69" s="5">
        <f>INDEX(dados!$A$1:$DH$158,MATCH($A69,dados!$A$1:$A$158,0),MATCH(I$6,dados!$A$6:$DH$6,0))</f>
        <v>140.65</v>
      </c>
      <c r="J69" s="5">
        <f>INDEX(dados!$A$1:$DH$158,MATCH($A69,dados!$A$1:$A$158,0),MATCH(J$6,dados!$A$6:$DH$6,0))</f>
        <v>106.35</v>
      </c>
      <c r="K69" s="5">
        <f>INDEX(dados!$A$1:$DH$158,MATCH($A69,dados!$A$1:$A$158,0),MATCH(K$6,dados!$A$6:$DH$6,0))</f>
        <v>38.4</v>
      </c>
      <c r="L69" s="5">
        <f>INDEX(dados!$A$1:$DH$158,MATCH($A69,dados!$A$1:$A$158,0),MATCH(L$6,dados!$A$6:$DH$6,0))</f>
        <v>0</v>
      </c>
      <c r="M69" s="5">
        <f>INDEX(dados!$A$1:$DH$158,MATCH($A69,dados!$A$1:$A$158,0),MATCH(M$6,dados!$A$6:$DH$6,0))</f>
        <v>0</v>
      </c>
      <c r="N69" s="28">
        <f t="shared" si="11"/>
        <v>314.29999999999995</v>
      </c>
    </row>
    <row r="70" spans="1:14" hidden="1" outlineLevel="1" x14ac:dyDescent="0.25">
      <c r="A70" s="29" t="s">
        <v>79</v>
      </c>
      <c r="B70" s="5">
        <f>INDEX(dados!$A$1:$DH$158,MATCH($A70,dados!$A$1:$A$158,0),MATCH(B$6,dados!$A$6:$DH$6,0))</f>
        <v>0</v>
      </c>
      <c r="C70" s="5">
        <f>INDEX(dados!$A$1:$DH$158,MATCH($A70,dados!$A$1:$A$158,0),MATCH(C$6,dados!$A$6:$DH$6,0))</f>
        <v>0</v>
      </c>
      <c r="D70" s="5">
        <f>INDEX(dados!$A$1:$DH$158,MATCH($A70,dados!$A$1:$A$158,0),MATCH(D$6,dados!$A$6:$DH$6,0))</f>
        <v>0</v>
      </c>
      <c r="E70" s="5">
        <f>INDEX(dados!$A$1:$DH$158,MATCH($A70,dados!$A$1:$A$158,0),MATCH(E$6,dados!$A$6:$DH$6,0))</f>
        <v>0</v>
      </c>
      <c r="F70" s="5">
        <f>INDEX(dados!$A$1:$DH$158,MATCH($A70,dados!$A$1:$A$158,0),MATCH(F$6,dados!$A$6:$DH$6,0))</f>
        <v>0</v>
      </c>
      <c r="G70" s="5">
        <f>INDEX(dados!$A$1:$DH$158,MATCH($A70,dados!$A$1:$A$158,0),MATCH(G$6,dados!$A$6:$DH$6,0))</f>
        <v>0</v>
      </c>
      <c r="H70" s="5">
        <f>INDEX(dados!$A$1:$DH$158,MATCH($A70,dados!$A$1:$A$158,0),MATCH(H$6,dados!$A$6:$DH$6,0))</f>
        <v>0</v>
      </c>
      <c r="I70" s="5">
        <f>INDEX(dados!$A$1:$DH$158,MATCH($A70,dados!$A$1:$A$158,0),MATCH(I$6,dados!$A$6:$DH$6,0))</f>
        <v>0</v>
      </c>
      <c r="J70" s="5">
        <f>INDEX(dados!$A$1:$DH$158,MATCH($A70,dados!$A$1:$A$158,0),MATCH(J$6,dados!$A$6:$DH$6,0))</f>
        <v>0</v>
      </c>
      <c r="K70" s="5">
        <f>INDEX(dados!$A$1:$DH$158,MATCH($A70,dados!$A$1:$A$158,0),MATCH(K$6,dados!$A$6:$DH$6,0))</f>
        <v>0</v>
      </c>
      <c r="L70" s="5">
        <f>INDEX(dados!$A$1:$DH$158,MATCH($A70,dados!$A$1:$A$158,0),MATCH(L$6,dados!$A$6:$DH$6,0))</f>
        <v>0</v>
      </c>
      <c r="M70" s="5">
        <f>INDEX(dados!$A$1:$DH$158,MATCH($A70,dados!$A$1:$A$158,0),MATCH(M$6,dados!$A$6:$DH$6,0))</f>
        <v>0</v>
      </c>
      <c r="N70" s="28">
        <f t="shared" si="11"/>
        <v>0</v>
      </c>
    </row>
    <row r="71" spans="1:14" hidden="1" outlineLevel="1" x14ac:dyDescent="0.25">
      <c r="A71" s="29" t="s">
        <v>80</v>
      </c>
      <c r="B71" s="5">
        <f>INDEX(dados!$A$1:$DH$158,MATCH($A71,dados!$A$1:$A$158,0),MATCH(B$6,dados!$A$6:$DH$6,0))</f>
        <v>0</v>
      </c>
      <c r="C71" s="5">
        <f>INDEX(dados!$A$1:$DH$158,MATCH($A71,dados!$A$1:$A$158,0),MATCH(C$6,dados!$A$6:$DH$6,0))</f>
        <v>0</v>
      </c>
      <c r="D71" s="5">
        <f>INDEX(dados!$A$1:$DH$158,MATCH($A71,dados!$A$1:$A$158,0),MATCH(D$6,dados!$A$6:$DH$6,0))</f>
        <v>0</v>
      </c>
      <c r="E71" s="5">
        <f>INDEX(dados!$A$1:$DH$158,MATCH($A71,dados!$A$1:$A$158,0),MATCH(E$6,dados!$A$6:$DH$6,0))</f>
        <v>0</v>
      </c>
      <c r="F71" s="5">
        <f>INDEX(dados!$A$1:$DH$158,MATCH($A71,dados!$A$1:$A$158,0),MATCH(F$6,dados!$A$6:$DH$6,0))</f>
        <v>0</v>
      </c>
      <c r="G71" s="5">
        <f>INDEX(dados!$A$1:$DH$158,MATCH($A71,dados!$A$1:$A$158,0),MATCH(G$6,dados!$A$6:$DH$6,0))</f>
        <v>0</v>
      </c>
      <c r="H71" s="5">
        <f>INDEX(dados!$A$1:$DH$158,MATCH($A71,dados!$A$1:$A$158,0),MATCH(H$6,dados!$A$6:$DH$6,0))</f>
        <v>0</v>
      </c>
      <c r="I71" s="5">
        <f>INDEX(dados!$A$1:$DH$158,MATCH($A71,dados!$A$1:$A$158,0),MATCH(I$6,dados!$A$6:$DH$6,0))</f>
        <v>0</v>
      </c>
      <c r="J71" s="5">
        <f>INDEX(dados!$A$1:$DH$158,MATCH($A71,dados!$A$1:$A$158,0),MATCH(J$6,dados!$A$6:$DH$6,0))</f>
        <v>0</v>
      </c>
      <c r="K71" s="5">
        <f>INDEX(dados!$A$1:$DH$158,MATCH($A71,dados!$A$1:$A$158,0),MATCH(K$6,dados!$A$6:$DH$6,0))</f>
        <v>0</v>
      </c>
      <c r="L71" s="5">
        <f>INDEX(dados!$A$1:$DH$158,MATCH($A71,dados!$A$1:$A$158,0),MATCH(L$6,dados!$A$6:$DH$6,0))</f>
        <v>0</v>
      </c>
      <c r="M71" s="5">
        <f>INDEX(dados!$A$1:$DH$158,MATCH($A71,dados!$A$1:$A$158,0),MATCH(M$6,dados!$A$6:$DH$6,0))</f>
        <v>0</v>
      </c>
      <c r="N71" s="28">
        <f t="shared" si="11"/>
        <v>0</v>
      </c>
    </row>
    <row r="72" spans="1:14" hidden="1" outlineLevel="1" x14ac:dyDescent="0.25">
      <c r="A72" s="29" t="s">
        <v>81</v>
      </c>
      <c r="B72" s="5">
        <f>INDEX(dados!$A$1:$DH$158,MATCH($A72,dados!$A$1:$A$158,0),MATCH(B$6,dados!$A$6:$DH$6,0))</f>
        <v>110.24</v>
      </c>
      <c r="C72" s="5">
        <f>INDEX(dados!$A$1:$DH$158,MATCH($A72,dados!$A$1:$A$158,0),MATCH(C$6,dados!$A$6:$DH$6,0))</f>
        <v>60</v>
      </c>
      <c r="D72" s="5">
        <f>INDEX(dados!$A$1:$DH$158,MATCH($A72,dados!$A$1:$A$158,0),MATCH(D$6,dados!$A$6:$DH$6,0))</f>
        <v>0</v>
      </c>
      <c r="E72" s="5">
        <f>INDEX(dados!$A$1:$DH$158,MATCH($A72,dados!$A$1:$A$158,0),MATCH(E$6,dados!$A$6:$DH$6,0))</f>
        <v>0</v>
      </c>
      <c r="F72" s="5">
        <f>INDEX(dados!$A$1:$DH$158,MATCH($A72,dados!$A$1:$A$158,0),MATCH(F$6,dados!$A$6:$DH$6,0))</f>
        <v>69.12</v>
      </c>
      <c r="G72" s="5">
        <f>INDEX(dados!$A$1:$DH$158,MATCH($A72,dados!$A$1:$A$158,0),MATCH(G$6,dados!$A$6:$DH$6,0))</f>
        <v>0</v>
      </c>
      <c r="H72" s="5">
        <f>INDEX(dados!$A$1:$DH$158,MATCH($A72,dados!$A$1:$A$158,0),MATCH(H$6,dados!$A$6:$DH$6,0))</f>
        <v>10</v>
      </c>
      <c r="I72" s="5">
        <f>INDEX(dados!$A$1:$DH$158,MATCH($A72,dados!$A$1:$A$158,0),MATCH(I$6,dados!$A$6:$DH$6,0))</f>
        <v>0</v>
      </c>
      <c r="J72" s="5">
        <f>INDEX(dados!$A$1:$DH$158,MATCH($A72,dados!$A$1:$A$158,0),MATCH(J$6,dados!$A$6:$DH$6,0))</f>
        <v>0</v>
      </c>
      <c r="K72" s="5">
        <f>INDEX(dados!$A$1:$DH$158,MATCH($A72,dados!$A$1:$A$158,0),MATCH(K$6,dados!$A$6:$DH$6,0))</f>
        <v>0</v>
      </c>
      <c r="L72" s="5">
        <f>INDEX(dados!$A$1:$DH$158,MATCH($A72,dados!$A$1:$A$158,0),MATCH(L$6,dados!$A$6:$DH$6,0))</f>
        <v>0</v>
      </c>
      <c r="M72" s="5">
        <f>INDEX(dados!$A$1:$DH$158,MATCH($A72,dados!$A$1:$A$158,0),MATCH(M$6,dados!$A$6:$DH$6,0))</f>
        <v>0</v>
      </c>
      <c r="N72" s="28">
        <f t="shared" si="11"/>
        <v>249.36</v>
      </c>
    </row>
    <row r="73" spans="1:14" hidden="1" outlineLevel="1" x14ac:dyDescent="0.25">
      <c r="A73" s="29" t="s">
        <v>82</v>
      </c>
      <c r="B73" s="5">
        <f>INDEX(dados!$A$1:$DH$158,MATCH($A73,dados!$A$1:$A$158,0),MATCH(B$6,dados!$A$6:$DH$6,0))</f>
        <v>0</v>
      </c>
      <c r="C73" s="5">
        <f>INDEX(dados!$A$1:$DH$158,MATCH($A73,dados!$A$1:$A$158,0),MATCH(C$6,dados!$A$6:$DH$6,0))</f>
        <v>0</v>
      </c>
      <c r="D73" s="5">
        <f>INDEX(dados!$A$1:$DH$158,MATCH($A73,dados!$A$1:$A$158,0),MATCH(D$6,dados!$A$6:$DH$6,0))</f>
        <v>0</v>
      </c>
      <c r="E73" s="5">
        <f>INDEX(dados!$A$1:$DH$158,MATCH($A73,dados!$A$1:$A$158,0),MATCH(E$6,dados!$A$6:$DH$6,0))</f>
        <v>0</v>
      </c>
      <c r="F73" s="5">
        <f>INDEX(dados!$A$1:$DH$158,MATCH($A73,dados!$A$1:$A$158,0),MATCH(F$6,dados!$A$6:$DH$6,0))</f>
        <v>0</v>
      </c>
      <c r="G73" s="5">
        <f>INDEX(dados!$A$1:$DH$158,MATCH($A73,dados!$A$1:$A$158,0),MATCH(G$6,dados!$A$6:$DH$6,0))</f>
        <v>0</v>
      </c>
      <c r="H73" s="5">
        <f>INDEX(dados!$A$1:$DH$158,MATCH($A73,dados!$A$1:$A$158,0),MATCH(H$6,dados!$A$6:$DH$6,0))</f>
        <v>0</v>
      </c>
      <c r="I73" s="5">
        <f>INDEX(dados!$A$1:$DH$158,MATCH($A73,dados!$A$1:$A$158,0),MATCH(I$6,dados!$A$6:$DH$6,0))</f>
        <v>0</v>
      </c>
      <c r="J73" s="5">
        <f>INDEX(dados!$A$1:$DH$158,MATCH($A73,dados!$A$1:$A$158,0),MATCH(J$6,dados!$A$6:$DH$6,0))</f>
        <v>20</v>
      </c>
      <c r="K73" s="5">
        <f>INDEX(dados!$A$1:$DH$158,MATCH($A73,dados!$A$1:$A$158,0),MATCH(K$6,dados!$A$6:$DH$6,0))</f>
        <v>20</v>
      </c>
      <c r="L73" s="5">
        <f>INDEX(dados!$A$1:$DH$158,MATCH($A73,dados!$A$1:$A$158,0),MATCH(L$6,dados!$A$6:$DH$6,0))</f>
        <v>20</v>
      </c>
      <c r="M73" s="5">
        <f>INDEX(dados!$A$1:$DH$158,MATCH($A73,dados!$A$1:$A$158,0),MATCH(M$6,dados!$A$6:$DH$6,0))</f>
        <v>20</v>
      </c>
      <c r="N73" s="28">
        <f t="shared" si="11"/>
        <v>80</v>
      </c>
    </row>
    <row r="74" spans="1:14" ht="15.75" hidden="1" outlineLevel="1" thickBot="1" x14ac:dyDescent="0.3">
      <c r="A74" s="30" t="s">
        <v>83</v>
      </c>
      <c r="B74" s="6">
        <f>INDEX(dados!$A$1:$DH$158,MATCH($A74,dados!$A$1:$A$158,0),MATCH(B$6,dados!$A$6:$DH$6,0))</f>
        <v>68.34</v>
      </c>
      <c r="C74" s="6">
        <f>INDEX(dados!$A$1:$DH$158,MATCH($A74,dados!$A$1:$A$158,0),MATCH(C$6,dados!$A$6:$DH$6,0))</f>
        <v>68.33</v>
      </c>
      <c r="D74" s="6">
        <f>INDEX(dados!$A$1:$DH$158,MATCH($A74,dados!$A$1:$A$158,0),MATCH(D$6,dados!$A$6:$DH$6,0))</f>
        <v>68.34</v>
      </c>
      <c r="E74" s="6">
        <f>INDEX(dados!$A$1:$DH$158,MATCH($A74,dados!$A$1:$A$158,0),MATCH(E$6,dados!$A$6:$DH$6,0))</f>
        <v>0</v>
      </c>
      <c r="F74" s="6">
        <f>INDEX(dados!$A$1:$DH$158,MATCH($A74,dados!$A$1:$A$158,0),MATCH(F$6,dados!$A$6:$DH$6,0))</f>
        <v>0</v>
      </c>
      <c r="G74" s="6">
        <f>INDEX(dados!$A$1:$DH$158,MATCH($A74,dados!$A$1:$A$158,0),MATCH(G$6,dados!$A$6:$DH$6,0))</f>
        <v>0</v>
      </c>
      <c r="H74" s="6">
        <f>INDEX(dados!$A$1:$DH$158,MATCH($A74,dados!$A$1:$A$158,0),MATCH(H$6,dados!$A$6:$DH$6,0))</f>
        <v>0</v>
      </c>
      <c r="I74" s="6">
        <f>INDEX(dados!$A$1:$DH$158,MATCH($A74,dados!$A$1:$A$158,0),MATCH(I$6,dados!$A$6:$DH$6,0))</f>
        <v>0</v>
      </c>
      <c r="J74" s="6">
        <f>INDEX(dados!$A$1:$DH$158,MATCH($A74,dados!$A$1:$A$158,0),MATCH(J$6,dados!$A$6:$DH$6,0))</f>
        <v>76</v>
      </c>
      <c r="K74" s="6">
        <f>INDEX(dados!$A$1:$DH$158,MATCH($A74,dados!$A$1:$A$158,0),MATCH(K$6,dados!$A$6:$DH$6,0))</f>
        <v>0</v>
      </c>
      <c r="L74" s="6">
        <f>INDEX(dados!$A$1:$DH$158,MATCH($A74,dados!$A$1:$A$158,0),MATCH(L$6,dados!$A$6:$DH$6,0))</f>
        <v>137.55000000000001</v>
      </c>
      <c r="M74" s="6">
        <f>INDEX(dados!$A$1:$DH$158,MATCH($A74,dados!$A$1:$A$158,0),MATCH(M$6,dados!$A$6:$DH$6,0))</f>
        <v>192.16</v>
      </c>
      <c r="N74" s="28">
        <f t="shared" si="11"/>
        <v>610.72</v>
      </c>
    </row>
    <row r="75" spans="1:14" ht="15.75" collapsed="1" thickBot="1" x14ac:dyDescent="0.3">
      <c r="A75" s="8" t="s">
        <v>84</v>
      </c>
      <c r="B75" s="9">
        <f t="shared" ref="B75:N75" si="12">SUBTOTAL(9,B64:B74)</f>
        <v>263.48</v>
      </c>
      <c r="C75" s="9">
        <f t="shared" si="12"/>
        <v>128.32999999999998</v>
      </c>
      <c r="D75" s="9">
        <f t="shared" si="12"/>
        <v>68.34</v>
      </c>
      <c r="E75" s="9">
        <f t="shared" si="12"/>
        <v>328.8</v>
      </c>
      <c r="F75" s="9">
        <f t="shared" si="12"/>
        <v>170.12</v>
      </c>
      <c r="G75" s="9">
        <f t="shared" si="12"/>
        <v>22</v>
      </c>
      <c r="H75" s="9">
        <f t="shared" si="12"/>
        <v>10</v>
      </c>
      <c r="I75" s="9">
        <f t="shared" si="12"/>
        <v>398.95000000000005</v>
      </c>
      <c r="J75" s="9">
        <f t="shared" si="12"/>
        <v>353.35</v>
      </c>
      <c r="K75" s="9">
        <f t="shared" si="12"/>
        <v>409.2</v>
      </c>
      <c r="L75" s="9">
        <f t="shared" si="12"/>
        <v>412.45</v>
      </c>
      <c r="M75" s="9">
        <f t="shared" si="12"/>
        <v>512.45000000000005</v>
      </c>
      <c r="N75" s="9">
        <f t="shared" si="12"/>
        <v>3077.4700000000003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idden="1" outlineLevel="1" x14ac:dyDescent="0.25">
      <c r="A77" s="27" t="s">
        <v>98</v>
      </c>
      <c r="B77" s="7">
        <f>INDEX(dados!$A$1:$DH$158,MATCH($A77,dados!$A$1:$A$158,0),MATCH(B$6,dados!$A$6:$DH$6,0))</f>
        <v>0</v>
      </c>
      <c r="C77" s="7">
        <f>INDEX(dados!$A$1:$DH$158,MATCH($A77,dados!$A$1:$A$158,0),MATCH(C$6,dados!$A$6:$DH$6,0))</f>
        <v>0</v>
      </c>
      <c r="D77" s="7">
        <f>INDEX(dados!$A$1:$DH$158,MATCH($A77,dados!$A$1:$A$158,0),MATCH(D$6,dados!$A$6:$DH$6,0))</f>
        <v>0</v>
      </c>
      <c r="E77" s="7">
        <f>INDEX(dados!$A$1:$DH$158,MATCH($A77,dados!$A$1:$A$158,0),MATCH(E$6,dados!$A$6:$DH$6,0))</f>
        <v>0</v>
      </c>
      <c r="F77" s="7">
        <f>INDEX(dados!$A$1:$DH$158,MATCH($A77,dados!$A$1:$A$158,0),MATCH(F$6,dados!$A$6:$DH$6,0))</f>
        <v>0</v>
      </c>
      <c r="G77" s="7">
        <f>INDEX(dados!$A$1:$DH$158,MATCH($A77,dados!$A$1:$A$158,0),MATCH(G$6,dados!$A$6:$DH$6,0))</f>
        <v>0</v>
      </c>
      <c r="H77" s="7">
        <f>INDEX(dados!$A$1:$DH$158,MATCH($A77,dados!$A$1:$A$158,0),MATCH(H$6,dados!$A$6:$DH$6,0))</f>
        <v>0</v>
      </c>
      <c r="I77" s="7">
        <f>INDEX(dados!$A$1:$DH$158,MATCH($A77,dados!$A$1:$A$158,0),MATCH(I$6,dados!$A$6:$DH$6,0))</f>
        <v>0</v>
      </c>
      <c r="J77" s="7">
        <f>INDEX(dados!$A$1:$DH$158,MATCH($A77,dados!$A$1:$A$158,0),MATCH(J$6,dados!$A$6:$DH$6,0))</f>
        <v>0</v>
      </c>
      <c r="K77" s="7">
        <f>INDEX(dados!$A$1:$DH$158,MATCH($A77,dados!$A$1:$A$158,0),MATCH(K$6,dados!$A$6:$DH$6,0))</f>
        <v>0</v>
      </c>
      <c r="L77" s="7">
        <f>INDEX(dados!$A$1:$DH$158,MATCH($A77,dados!$A$1:$A$158,0),MATCH(L$6,dados!$A$6:$DH$6,0))</f>
        <v>0</v>
      </c>
      <c r="M77" s="7">
        <f>INDEX(dados!$A$1:$DH$158,MATCH($A77,dados!$A$1:$A$158,0),MATCH(M$6,dados!$A$6:$DH$6,0))</f>
        <v>0</v>
      </c>
      <c r="N77" s="28">
        <f t="shared" ref="N77:N88" si="13">SUM(B77:M77)</f>
        <v>0</v>
      </c>
    </row>
    <row r="78" spans="1:14" hidden="1" outlineLevel="1" x14ac:dyDescent="0.25">
      <c r="A78" s="29" t="s">
        <v>99</v>
      </c>
      <c r="B78" s="5">
        <f>INDEX(dados!$A$1:$DH$158,MATCH($A78,dados!$A$1:$A$158,0),MATCH(B$6,dados!$A$6:$DH$6,0))</f>
        <v>19.989999999999998</v>
      </c>
      <c r="C78" s="5">
        <f>INDEX(dados!$A$1:$DH$158,MATCH($A78,dados!$A$1:$A$158,0),MATCH(C$6,dados!$A$6:$DH$6,0))</f>
        <v>0</v>
      </c>
      <c r="D78" s="5">
        <f>INDEX(dados!$A$1:$DH$158,MATCH($A78,dados!$A$1:$A$158,0),MATCH(D$6,dados!$A$6:$DH$6,0))</f>
        <v>0</v>
      </c>
      <c r="E78" s="5">
        <f>INDEX(dados!$A$1:$DH$158,MATCH($A78,dados!$A$1:$A$158,0),MATCH(E$6,dados!$A$6:$DH$6,0))</f>
        <v>0</v>
      </c>
      <c r="F78" s="5">
        <f>INDEX(dados!$A$1:$DH$158,MATCH($A78,dados!$A$1:$A$158,0),MATCH(F$6,dados!$A$6:$DH$6,0))</f>
        <v>92.88</v>
      </c>
      <c r="G78" s="5">
        <f>INDEX(dados!$A$1:$DH$158,MATCH($A78,dados!$A$1:$A$158,0),MATCH(G$6,dados!$A$6:$DH$6,0))</f>
        <v>0</v>
      </c>
      <c r="H78" s="5">
        <f>INDEX(dados!$A$1:$DH$158,MATCH($A78,dados!$A$1:$A$158,0),MATCH(H$6,dados!$A$6:$DH$6,0))</f>
        <v>0</v>
      </c>
      <c r="I78" s="5">
        <f>INDEX(dados!$A$1:$DH$158,MATCH($A78,dados!$A$1:$A$158,0),MATCH(I$6,dados!$A$6:$DH$6,0))</f>
        <v>43</v>
      </c>
      <c r="J78" s="5">
        <f>INDEX(dados!$A$1:$DH$158,MATCH($A78,dados!$A$1:$A$158,0),MATCH(J$6,dados!$A$6:$DH$6,0))</f>
        <v>0</v>
      </c>
      <c r="K78" s="5">
        <f>INDEX(dados!$A$1:$DH$158,MATCH($A78,dados!$A$1:$A$158,0),MATCH(K$6,dados!$A$6:$DH$6,0))</f>
        <v>37</v>
      </c>
      <c r="L78" s="5">
        <f>INDEX(dados!$A$1:$DH$158,MATCH($A78,dados!$A$1:$A$158,0),MATCH(L$6,dados!$A$6:$DH$6,0))</f>
        <v>35</v>
      </c>
      <c r="M78" s="5">
        <f>INDEX(dados!$A$1:$DH$158,MATCH($A78,dados!$A$1:$A$158,0),MATCH(M$6,dados!$A$6:$DH$6,0))</f>
        <v>45.5</v>
      </c>
      <c r="N78" s="28">
        <f t="shared" si="13"/>
        <v>273.37</v>
      </c>
    </row>
    <row r="79" spans="1:14" hidden="1" outlineLevel="1" x14ac:dyDescent="0.25">
      <c r="A79" s="29" t="s">
        <v>100</v>
      </c>
      <c r="B79" s="5">
        <f>INDEX(dados!$A$1:$DH$158,MATCH($A79,dados!$A$1:$A$158,0),MATCH(B$6,dados!$A$6:$DH$6,0))</f>
        <v>0</v>
      </c>
      <c r="C79" s="5">
        <f>INDEX(dados!$A$1:$DH$158,MATCH($A79,dados!$A$1:$A$158,0),MATCH(C$6,dados!$A$6:$DH$6,0))</f>
        <v>0</v>
      </c>
      <c r="D79" s="5">
        <f>INDEX(dados!$A$1:$DH$158,MATCH($A79,dados!$A$1:$A$158,0),MATCH(D$6,dados!$A$6:$DH$6,0))</f>
        <v>0</v>
      </c>
      <c r="E79" s="5">
        <f>INDEX(dados!$A$1:$DH$158,MATCH($A79,dados!$A$1:$A$158,0),MATCH(E$6,dados!$A$6:$DH$6,0))</f>
        <v>0</v>
      </c>
      <c r="F79" s="5">
        <f>INDEX(dados!$A$1:$DH$158,MATCH($A79,dados!$A$1:$A$158,0),MATCH(F$6,dados!$A$6:$DH$6,0))</f>
        <v>104</v>
      </c>
      <c r="G79" s="5">
        <f>INDEX(dados!$A$1:$DH$158,MATCH($A79,dados!$A$1:$A$158,0),MATCH(G$6,dados!$A$6:$DH$6,0))</f>
        <v>104</v>
      </c>
      <c r="H79" s="5">
        <f>INDEX(dados!$A$1:$DH$158,MATCH($A79,dados!$A$1:$A$158,0),MATCH(H$6,dados!$A$6:$DH$6,0))</f>
        <v>0</v>
      </c>
      <c r="I79" s="5">
        <f>INDEX(dados!$A$1:$DH$158,MATCH($A79,dados!$A$1:$A$158,0),MATCH(I$6,dados!$A$6:$DH$6,0))</f>
        <v>76</v>
      </c>
      <c r="J79" s="5">
        <f>INDEX(dados!$A$1:$DH$158,MATCH($A79,dados!$A$1:$A$158,0),MATCH(J$6,dados!$A$6:$DH$6,0))</f>
        <v>54.66</v>
      </c>
      <c r="K79" s="5">
        <f>INDEX(dados!$A$1:$DH$158,MATCH($A79,dados!$A$1:$A$158,0),MATCH(K$6,dados!$A$6:$DH$6,0))</f>
        <v>0</v>
      </c>
      <c r="L79" s="5">
        <f>INDEX(dados!$A$1:$DH$158,MATCH($A79,dados!$A$1:$A$158,0),MATCH(L$6,dados!$A$6:$DH$6,0))</f>
        <v>0</v>
      </c>
      <c r="M79" s="5">
        <f>INDEX(dados!$A$1:$DH$158,MATCH($A79,dados!$A$1:$A$158,0),MATCH(M$6,dados!$A$6:$DH$6,0))</f>
        <v>20</v>
      </c>
      <c r="N79" s="28">
        <f t="shared" si="13"/>
        <v>358.65999999999997</v>
      </c>
    </row>
    <row r="80" spans="1:14" hidden="1" outlineLevel="1" x14ac:dyDescent="0.25">
      <c r="A80" s="29" t="s">
        <v>101</v>
      </c>
      <c r="B80" s="5">
        <f>INDEX(dados!$A$1:$DH$158,MATCH($A80,dados!$A$1:$A$158,0),MATCH(B$6,dados!$A$6:$DH$6,0))</f>
        <v>578</v>
      </c>
      <c r="C80" s="5">
        <f>INDEX(dados!$A$1:$DH$158,MATCH($A80,dados!$A$1:$A$158,0),MATCH(C$6,dados!$A$6:$DH$6,0))</f>
        <v>289</v>
      </c>
      <c r="D80" s="5">
        <f>INDEX(dados!$A$1:$DH$158,MATCH($A80,dados!$A$1:$A$158,0),MATCH(D$6,dados!$A$6:$DH$6,0))</f>
        <v>0</v>
      </c>
      <c r="E80" s="5">
        <f>INDEX(dados!$A$1:$DH$158,MATCH($A80,dados!$A$1:$A$158,0),MATCH(E$6,dados!$A$6:$DH$6,0))</f>
        <v>289</v>
      </c>
      <c r="F80" s="5">
        <f>INDEX(dados!$A$1:$DH$158,MATCH($A80,dados!$A$1:$A$158,0),MATCH(F$6,dados!$A$6:$DH$6,0))</f>
        <v>295</v>
      </c>
      <c r="G80" s="5">
        <f>INDEX(dados!$A$1:$DH$158,MATCH($A80,dados!$A$1:$A$158,0),MATCH(G$6,dados!$A$6:$DH$6,0))</f>
        <v>578</v>
      </c>
      <c r="H80" s="5">
        <f>INDEX(dados!$A$1:$DH$158,MATCH($A80,dados!$A$1:$A$158,0),MATCH(H$6,dados!$A$6:$DH$6,0))</f>
        <v>0</v>
      </c>
      <c r="I80" s="5">
        <f>INDEX(dados!$A$1:$DH$158,MATCH($A80,dados!$A$1:$A$158,0),MATCH(I$6,dados!$A$6:$DH$6,0))</f>
        <v>289</v>
      </c>
      <c r="J80" s="5">
        <f>INDEX(dados!$A$1:$DH$158,MATCH($A80,dados!$A$1:$A$158,0),MATCH(J$6,dados!$A$6:$DH$6,0))</f>
        <v>633.63</v>
      </c>
      <c r="K80" s="5">
        <f>INDEX(dados!$A$1:$DH$158,MATCH($A80,dados!$A$1:$A$158,0),MATCH(K$6,dados!$A$6:$DH$6,0))</f>
        <v>0</v>
      </c>
      <c r="L80" s="5">
        <f>INDEX(dados!$A$1:$DH$158,MATCH($A80,dados!$A$1:$A$158,0),MATCH(L$6,dados!$A$6:$DH$6,0))</f>
        <v>0</v>
      </c>
      <c r="M80" s="5">
        <f>INDEX(dados!$A$1:$DH$158,MATCH($A80,dados!$A$1:$A$158,0),MATCH(M$6,dados!$A$6:$DH$6,0))</f>
        <v>631.65</v>
      </c>
      <c r="N80" s="28">
        <f t="shared" si="13"/>
        <v>3583.28</v>
      </c>
    </row>
    <row r="81" spans="1:14" hidden="1" outlineLevel="1" x14ac:dyDescent="0.25">
      <c r="A81" s="29" t="s">
        <v>102</v>
      </c>
      <c r="B81" s="5">
        <f>INDEX(dados!$A$1:$DH$158,MATCH($A81,dados!$A$1:$A$158,0),MATCH(B$6,dados!$A$6:$DH$6,0))</f>
        <v>0</v>
      </c>
      <c r="C81" s="5">
        <f>INDEX(dados!$A$1:$DH$158,MATCH($A81,dados!$A$1:$A$158,0),MATCH(C$6,dados!$A$6:$DH$6,0))</f>
        <v>0</v>
      </c>
      <c r="D81" s="5">
        <f>INDEX(dados!$A$1:$DH$158,MATCH($A81,dados!$A$1:$A$158,0),MATCH(D$6,dados!$A$6:$DH$6,0))</f>
        <v>0</v>
      </c>
      <c r="E81" s="5">
        <f>INDEX(dados!$A$1:$DH$158,MATCH($A81,dados!$A$1:$A$158,0),MATCH(E$6,dados!$A$6:$DH$6,0))</f>
        <v>0</v>
      </c>
      <c r="F81" s="5">
        <f>INDEX(dados!$A$1:$DH$158,MATCH($A81,dados!$A$1:$A$158,0),MATCH(F$6,dados!$A$6:$DH$6,0))</f>
        <v>0</v>
      </c>
      <c r="G81" s="5">
        <f>INDEX(dados!$A$1:$DH$158,MATCH($A81,dados!$A$1:$A$158,0),MATCH(G$6,dados!$A$6:$DH$6,0))</f>
        <v>0</v>
      </c>
      <c r="H81" s="5">
        <f>INDEX(dados!$A$1:$DH$158,MATCH($A81,dados!$A$1:$A$158,0),MATCH(H$6,dados!$A$6:$DH$6,0))</f>
        <v>0</v>
      </c>
      <c r="I81" s="5">
        <f>INDEX(dados!$A$1:$DH$158,MATCH($A81,dados!$A$1:$A$158,0),MATCH(I$6,dados!$A$6:$DH$6,0))</f>
        <v>0</v>
      </c>
      <c r="J81" s="5">
        <f>INDEX(dados!$A$1:$DH$158,MATCH($A81,dados!$A$1:$A$158,0),MATCH(J$6,dados!$A$6:$DH$6,0))</f>
        <v>0</v>
      </c>
      <c r="K81" s="5">
        <f>INDEX(dados!$A$1:$DH$158,MATCH($A81,dados!$A$1:$A$158,0),MATCH(K$6,dados!$A$6:$DH$6,0))</f>
        <v>0</v>
      </c>
      <c r="L81" s="5">
        <f>INDEX(dados!$A$1:$DH$158,MATCH($A81,dados!$A$1:$A$158,0),MATCH(L$6,dados!$A$6:$DH$6,0))</f>
        <v>0</v>
      </c>
      <c r="M81" s="5">
        <f>INDEX(dados!$A$1:$DH$158,MATCH($A81,dados!$A$1:$A$158,0),MATCH(M$6,dados!$A$6:$DH$6,0))</f>
        <v>0</v>
      </c>
      <c r="N81" s="28">
        <f t="shared" si="13"/>
        <v>0</v>
      </c>
    </row>
    <row r="82" spans="1:14" hidden="1" outlineLevel="1" x14ac:dyDescent="0.25">
      <c r="A82" s="29" t="s">
        <v>103</v>
      </c>
      <c r="B82" s="5">
        <f>INDEX(dados!$A$1:$DH$158,MATCH($A82,dados!$A$1:$A$158,0),MATCH(B$6,dados!$A$6:$DH$6,0))</f>
        <v>160</v>
      </c>
      <c r="C82" s="5">
        <f>INDEX(dados!$A$1:$DH$158,MATCH($A82,dados!$A$1:$A$158,0),MATCH(C$6,dados!$A$6:$DH$6,0))</f>
        <v>0</v>
      </c>
      <c r="D82" s="5">
        <f>INDEX(dados!$A$1:$DH$158,MATCH($A82,dados!$A$1:$A$158,0),MATCH(D$6,dados!$A$6:$DH$6,0))</f>
        <v>87.22</v>
      </c>
      <c r="E82" s="5">
        <f>INDEX(dados!$A$1:$DH$158,MATCH($A82,dados!$A$1:$A$158,0),MATCH(E$6,dados!$A$6:$DH$6,0))</f>
        <v>26.33</v>
      </c>
      <c r="F82" s="5">
        <f>INDEX(dados!$A$1:$DH$158,MATCH($A82,dados!$A$1:$A$158,0),MATCH(F$6,dados!$A$6:$DH$6,0))</f>
        <v>26.33</v>
      </c>
      <c r="G82" s="5">
        <f>INDEX(dados!$A$1:$DH$158,MATCH($A82,dados!$A$1:$A$158,0),MATCH(G$6,dados!$A$6:$DH$6,0))</f>
        <v>0</v>
      </c>
      <c r="H82" s="5">
        <f>INDEX(dados!$A$1:$DH$158,MATCH($A82,dados!$A$1:$A$158,0),MATCH(H$6,dados!$A$6:$DH$6,0))</f>
        <v>29</v>
      </c>
      <c r="I82" s="5">
        <f>INDEX(dados!$A$1:$DH$158,MATCH($A82,dados!$A$1:$A$158,0),MATCH(I$6,dados!$A$6:$DH$6,0))</f>
        <v>0</v>
      </c>
      <c r="J82" s="5">
        <f>INDEX(dados!$A$1:$DH$158,MATCH($A82,dados!$A$1:$A$158,0),MATCH(J$6,dados!$A$6:$DH$6,0))</f>
        <v>0</v>
      </c>
      <c r="K82" s="5">
        <f>INDEX(dados!$A$1:$DH$158,MATCH($A82,dados!$A$1:$A$158,0),MATCH(K$6,dados!$A$6:$DH$6,0))</f>
        <v>0</v>
      </c>
      <c r="L82" s="5">
        <f>INDEX(dados!$A$1:$DH$158,MATCH($A82,dados!$A$1:$A$158,0),MATCH(L$6,dados!$A$6:$DH$6,0))</f>
        <v>0</v>
      </c>
      <c r="M82" s="5">
        <f>INDEX(dados!$A$1:$DH$158,MATCH($A82,dados!$A$1:$A$158,0),MATCH(M$6,dados!$A$6:$DH$6,0))</f>
        <v>33.9</v>
      </c>
      <c r="N82" s="28">
        <f t="shared" si="13"/>
        <v>362.78</v>
      </c>
    </row>
    <row r="83" spans="1:14" hidden="1" outlineLevel="1" x14ac:dyDescent="0.25">
      <c r="A83" s="29" t="s">
        <v>104</v>
      </c>
      <c r="B83" s="5">
        <f>INDEX(dados!$A$1:$DH$158,MATCH($A83,dados!$A$1:$A$158,0),MATCH(B$6,dados!$A$6:$DH$6,0))</f>
        <v>0</v>
      </c>
      <c r="C83" s="5">
        <f>INDEX(dados!$A$1:$DH$158,MATCH($A83,dados!$A$1:$A$158,0),MATCH(C$6,dados!$A$6:$DH$6,0))</f>
        <v>0</v>
      </c>
      <c r="D83" s="5">
        <f>INDEX(dados!$A$1:$DH$158,MATCH($A83,dados!$A$1:$A$158,0),MATCH(D$6,dados!$A$6:$DH$6,0))</f>
        <v>0</v>
      </c>
      <c r="E83" s="5">
        <f>INDEX(dados!$A$1:$DH$158,MATCH($A83,dados!$A$1:$A$158,0),MATCH(E$6,dados!$A$6:$DH$6,0))</f>
        <v>0</v>
      </c>
      <c r="F83" s="5">
        <f>INDEX(dados!$A$1:$DH$158,MATCH($A83,dados!$A$1:$A$158,0),MATCH(F$6,dados!$A$6:$DH$6,0))</f>
        <v>0</v>
      </c>
      <c r="G83" s="5">
        <f>INDEX(dados!$A$1:$DH$158,MATCH($A83,dados!$A$1:$A$158,0),MATCH(G$6,dados!$A$6:$DH$6,0))</f>
        <v>0</v>
      </c>
      <c r="H83" s="5">
        <f>INDEX(dados!$A$1:$DH$158,MATCH($A83,dados!$A$1:$A$158,0),MATCH(H$6,dados!$A$6:$DH$6,0))</f>
        <v>0</v>
      </c>
      <c r="I83" s="5">
        <f>INDEX(dados!$A$1:$DH$158,MATCH($A83,dados!$A$1:$A$158,0),MATCH(I$6,dados!$A$6:$DH$6,0))</f>
        <v>0</v>
      </c>
      <c r="J83" s="5">
        <f>INDEX(dados!$A$1:$DH$158,MATCH($A83,dados!$A$1:$A$158,0),MATCH(J$6,dados!$A$6:$DH$6,0))</f>
        <v>0</v>
      </c>
      <c r="K83" s="5">
        <f>INDEX(dados!$A$1:$DH$158,MATCH($A83,dados!$A$1:$A$158,0),MATCH(K$6,dados!$A$6:$DH$6,0))</f>
        <v>0</v>
      </c>
      <c r="L83" s="5">
        <f>INDEX(dados!$A$1:$DH$158,MATCH($A83,dados!$A$1:$A$158,0),MATCH(L$6,dados!$A$6:$DH$6,0))</f>
        <v>0</v>
      </c>
      <c r="M83" s="5">
        <f>INDEX(dados!$A$1:$DH$158,MATCH($A83,dados!$A$1:$A$158,0),MATCH(M$6,dados!$A$6:$DH$6,0))</f>
        <v>0</v>
      </c>
      <c r="N83" s="28">
        <f t="shared" si="13"/>
        <v>0</v>
      </c>
    </row>
    <row r="84" spans="1:14" hidden="1" outlineLevel="1" x14ac:dyDescent="0.25">
      <c r="A84" s="29" t="s">
        <v>105</v>
      </c>
      <c r="B84" s="5">
        <f>INDEX(dados!$A$1:$DH$158,MATCH($A84,dados!$A$1:$A$158,0),MATCH(B$6,dados!$A$6:$DH$6,0))</f>
        <v>37.799999999999997</v>
      </c>
      <c r="C84" s="5">
        <f>INDEX(dados!$A$1:$DH$158,MATCH($A84,dados!$A$1:$A$158,0),MATCH(C$6,dados!$A$6:$DH$6,0))</f>
        <v>36</v>
      </c>
      <c r="D84" s="5">
        <f>INDEX(dados!$A$1:$DH$158,MATCH($A84,dados!$A$1:$A$158,0),MATCH(D$6,dados!$A$6:$DH$6,0))</f>
        <v>25.75</v>
      </c>
      <c r="E84" s="5">
        <f>INDEX(dados!$A$1:$DH$158,MATCH($A84,dados!$A$1:$A$158,0),MATCH(E$6,dados!$A$6:$DH$6,0))</f>
        <v>0</v>
      </c>
      <c r="F84" s="5">
        <f>INDEX(dados!$A$1:$DH$158,MATCH($A84,dados!$A$1:$A$158,0),MATCH(F$6,dados!$A$6:$DH$6,0))</f>
        <v>0</v>
      </c>
      <c r="G84" s="5">
        <f>INDEX(dados!$A$1:$DH$158,MATCH($A84,dados!$A$1:$A$158,0),MATCH(G$6,dados!$A$6:$DH$6,0))</f>
        <v>21.9</v>
      </c>
      <c r="H84" s="5">
        <f>INDEX(dados!$A$1:$DH$158,MATCH($A84,dados!$A$1:$A$158,0),MATCH(H$6,dados!$A$6:$DH$6,0))</f>
        <v>29.9</v>
      </c>
      <c r="I84" s="5">
        <f>INDEX(dados!$A$1:$DH$158,MATCH($A84,dados!$A$1:$A$158,0),MATCH(I$6,dados!$A$6:$DH$6,0))</f>
        <v>0</v>
      </c>
      <c r="J84" s="5">
        <f>INDEX(dados!$A$1:$DH$158,MATCH($A84,dados!$A$1:$A$158,0),MATCH(J$6,dados!$A$6:$DH$6,0))</f>
        <v>0</v>
      </c>
      <c r="K84" s="5">
        <f>INDEX(dados!$A$1:$DH$158,MATCH($A84,dados!$A$1:$A$158,0),MATCH(K$6,dados!$A$6:$DH$6,0))</f>
        <v>0</v>
      </c>
      <c r="L84" s="5">
        <f>INDEX(dados!$A$1:$DH$158,MATCH($A84,dados!$A$1:$A$158,0),MATCH(L$6,dados!$A$6:$DH$6,0))</f>
        <v>0</v>
      </c>
      <c r="M84" s="5">
        <f>INDEX(dados!$A$1:$DH$158,MATCH($A84,dados!$A$1:$A$158,0),MATCH(M$6,dados!$A$6:$DH$6,0))</f>
        <v>132.88999999999999</v>
      </c>
      <c r="N84" s="28">
        <f t="shared" si="13"/>
        <v>284.24</v>
      </c>
    </row>
    <row r="85" spans="1:14" hidden="1" outlineLevel="1" x14ac:dyDescent="0.25">
      <c r="A85" s="29" t="s">
        <v>106</v>
      </c>
      <c r="B85" s="5">
        <f>INDEX(dados!$A$1:$DH$158,MATCH($A85,dados!$A$1:$A$158,0),MATCH(B$6,dados!$A$6:$DH$6,0))</f>
        <v>0</v>
      </c>
      <c r="C85" s="5">
        <f>INDEX(dados!$A$1:$DH$158,MATCH($A85,dados!$A$1:$A$158,0),MATCH(C$6,dados!$A$6:$DH$6,0))</f>
        <v>0</v>
      </c>
      <c r="D85" s="5">
        <f>INDEX(dados!$A$1:$DH$158,MATCH($A85,dados!$A$1:$A$158,0),MATCH(D$6,dados!$A$6:$DH$6,0))</f>
        <v>0</v>
      </c>
      <c r="E85" s="5">
        <f>INDEX(dados!$A$1:$DH$158,MATCH($A85,dados!$A$1:$A$158,0),MATCH(E$6,dados!$A$6:$DH$6,0))</f>
        <v>0</v>
      </c>
      <c r="F85" s="5">
        <f>INDEX(dados!$A$1:$DH$158,MATCH($A85,dados!$A$1:$A$158,0),MATCH(F$6,dados!$A$6:$DH$6,0))</f>
        <v>0</v>
      </c>
      <c r="G85" s="5">
        <f>INDEX(dados!$A$1:$DH$158,MATCH($A85,dados!$A$1:$A$158,0),MATCH(G$6,dados!$A$6:$DH$6,0))</f>
        <v>0</v>
      </c>
      <c r="H85" s="5">
        <f>INDEX(dados!$A$1:$DH$158,MATCH($A85,dados!$A$1:$A$158,0),MATCH(H$6,dados!$A$6:$DH$6,0))</f>
        <v>0</v>
      </c>
      <c r="I85" s="5">
        <f>INDEX(dados!$A$1:$DH$158,MATCH($A85,dados!$A$1:$A$158,0),MATCH(I$6,dados!$A$6:$DH$6,0))</f>
        <v>0</v>
      </c>
      <c r="J85" s="5">
        <f>INDEX(dados!$A$1:$DH$158,MATCH($A85,dados!$A$1:$A$158,0),MATCH(J$6,dados!$A$6:$DH$6,0))</f>
        <v>0</v>
      </c>
      <c r="K85" s="5">
        <f>INDEX(dados!$A$1:$DH$158,MATCH($A85,dados!$A$1:$A$158,0),MATCH(K$6,dados!$A$6:$DH$6,0))</f>
        <v>0</v>
      </c>
      <c r="L85" s="5">
        <f>INDEX(dados!$A$1:$DH$158,MATCH($A85,dados!$A$1:$A$158,0),MATCH(L$6,dados!$A$6:$DH$6,0))</f>
        <v>0</v>
      </c>
      <c r="M85" s="5">
        <f>INDEX(dados!$A$1:$DH$158,MATCH($A85,dados!$A$1:$A$158,0),MATCH(M$6,dados!$A$6:$DH$6,0))</f>
        <v>0</v>
      </c>
      <c r="N85" s="28">
        <f t="shared" si="13"/>
        <v>0</v>
      </c>
    </row>
    <row r="86" spans="1:14" hidden="1" outlineLevel="1" x14ac:dyDescent="0.25">
      <c r="A86" s="29" t="s">
        <v>107</v>
      </c>
      <c r="B86" s="5">
        <f>INDEX(dados!$A$1:$DH$158,MATCH($A86,dados!$A$1:$A$158,0),MATCH(B$6,dados!$A$6:$DH$6,0))</f>
        <v>0</v>
      </c>
      <c r="C86" s="5">
        <f>INDEX(dados!$A$1:$DH$158,MATCH($A86,dados!$A$1:$A$158,0),MATCH(C$6,dados!$A$6:$DH$6,0))</f>
        <v>0</v>
      </c>
      <c r="D86" s="5">
        <f>INDEX(dados!$A$1:$DH$158,MATCH($A86,dados!$A$1:$A$158,0),MATCH(D$6,dados!$A$6:$DH$6,0))</f>
        <v>0</v>
      </c>
      <c r="E86" s="5">
        <f>INDEX(dados!$A$1:$DH$158,MATCH($A86,dados!$A$1:$A$158,0),MATCH(E$6,dados!$A$6:$DH$6,0))</f>
        <v>0</v>
      </c>
      <c r="F86" s="5">
        <f>INDEX(dados!$A$1:$DH$158,MATCH($A86,dados!$A$1:$A$158,0),MATCH(F$6,dados!$A$6:$DH$6,0))</f>
        <v>0</v>
      </c>
      <c r="G86" s="5">
        <f>INDEX(dados!$A$1:$DH$158,MATCH($A86,dados!$A$1:$A$158,0),MATCH(G$6,dados!$A$6:$DH$6,0))</f>
        <v>0</v>
      </c>
      <c r="H86" s="5">
        <f>INDEX(dados!$A$1:$DH$158,MATCH($A86,dados!$A$1:$A$158,0),MATCH(H$6,dados!$A$6:$DH$6,0))</f>
        <v>0</v>
      </c>
      <c r="I86" s="5">
        <f>INDEX(dados!$A$1:$DH$158,MATCH($A86,dados!$A$1:$A$158,0),MATCH(I$6,dados!$A$6:$DH$6,0))</f>
        <v>0</v>
      </c>
      <c r="J86" s="5">
        <f>INDEX(dados!$A$1:$DH$158,MATCH($A86,dados!$A$1:$A$158,0),MATCH(J$6,dados!$A$6:$DH$6,0))</f>
        <v>0</v>
      </c>
      <c r="K86" s="5">
        <f>INDEX(dados!$A$1:$DH$158,MATCH($A86,dados!$A$1:$A$158,0),MATCH(K$6,dados!$A$6:$DH$6,0))</f>
        <v>0</v>
      </c>
      <c r="L86" s="5">
        <f>INDEX(dados!$A$1:$DH$158,MATCH($A86,dados!$A$1:$A$158,0),MATCH(L$6,dados!$A$6:$DH$6,0))</f>
        <v>0</v>
      </c>
      <c r="M86" s="5">
        <f>INDEX(dados!$A$1:$DH$158,MATCH($A86,dados!$A$1:$A$158,0),MATCH(M$6,dados!$A$6:$DH$6,0))</f>
        <v>0</v>
      </c>
      <c r="N86" s="28">
        <f t="shared" si="13"/>
        <v>0</v>
      </c>
    </row>
    <row r="87" spans="1:14" hidden="1" outlineLevel="1" x14ac:dyDescent="0.25">
      <c r="A87" s="29" t="s">
        <v>108</v>
      </c>
      <c r="B87" s="5">
        <f>INDEX(dados!$A$1:$DH$158,MATCH($A87,dados!$A$1:$A$158,0),MATCH(B$6,dados!$A$6:$DH$6,0))</f>
        <v>0</v>
      </c>
      <c r="C87" s="5">
        <f>INDEX(dados!$A$1:$DH$158,MATCH($A87,dados!$A$1:$A$158,0),MATCH(C$6,dados!$A$6:$DH$6,0))</f>
        <v>0</v>
      </c>
      <c r="D87" s="5">
        <f>INDEX(dados!$A$1:$DH$158,MATCH($A87,dados!$A$1:$A$158,0),MATCH(D$6,dados!$A$6:$DH$6,0))</f>
        <v>0</v>
      </c>
      <c r="E87" s="5">
        <f>INDEX(dados!$A$1:$DH$158,MATCH($A87,dados!$A$1:$A$158,0),MATCH(E$6,dados!$A$6:$DH$6,0))</f>
        <v>0</v>
      </c>
      <c r="F87" s="5">
        <f>INDEX(dados!$A$1:$DH$158,MATCH($A87,dados!$A$1:$A$158,0),MATCH(F$6,dados!$A$6:$DH$6,0))</f>
        <v>0</v>
      </c>
      <c r="G87" s="5">
        <f>INDEX(dados!$A$1:$DH$158,MATCH($A87,dados!$A$1:$A$158,0),MATCH(G$6,dados!$A$6:$DH$6,0))</f>
        <v>0</v>
      </c>
      <c r="H87" s="5">
        <f>INDEX(dados!$A$1:$DH$158,MATCH($A87,dados!$A$1:$A$158,0),MATCH(H$6,dados!$A$6:$DH$6,0))</f>
        <v>0</v>
      </c>
      <c r="I87" s="5">
        <f>INDEX(dados!$A$1:$DH$158,MATCH($A87,dados!$A$1:$A$158,0),MATCH(I$6,dados!$A$6:$DH$6,0))</f>
        <v>0</v>
      </c>
      <c r="J87" s="5">
        <f>INDEX(dados!$A$1:$DH$158,MATCH($A87,dados!$A$1:$A$158,0),MATCH(J$6,dados!$A$6:$DH$6,0))</f>
        <v>0</v>
      </c>
      <c r="K87" s="5">
        <f>INDEX(dados!$A$1:$DH$158,MATCH($A87,dados!$A$1:$A$158,0),MATCH(K$6,dados!$A$6:$DH$6,0))</f>
        <v>0</v>
      </c>
      <c r="L87" s="5">
        <f>INDEX(dados!$A$1:$DH$158,MATCH($A87,dados!$A$1:$A$158,0),MATCH(L$6,dados!$A$6:$DH$6,0))</f>
        <v>0</v>
      </c>
      <c r="M87" s="5">
        <f>INDEX(dados!$A$1:$DH$158,MATCH($A87,dados!$A$1:$A$158,0),MATCH(M$6,dados!$A$6:$DH$6,0))</f>
        <v>0</v>
      </c>
      <c r="N87" s="28">
        <f t="shared" si="13"/>
        <v>0</v>
      </c>
    </row>
    <row r="88" spans="1:14" ht="15.75" hidden="1" outlineLevel="1" thickBot="1" x14ac:dyDescent="0.3">
      <c r="A88" s="30" t="s">
        <v>109</v>
      </c>
      <c r="B88" s="6">
        <f>INDEX(dados!$A$1:$DH$158,MATCH($A88,dados!$A$1:$A$158,0),MATCH(B$6,dados!$A$6:$DH$6,0))</f>
        <v>210.39</v>
      </c>
      <c r="C88" s="6">
        <f>INDEX(dados!$A$1:$DH$158,MATCH($A88,dados!$A$1:$A$158,0),MATCH(C$6,dados!$A$6:$DH$6,0))</f>
        <v>135.44999999999999</v>
      </c>
      <c r="D88" s="6">
        <f>INDEX(dados!$A$1:$DH$158,MATCH($A88,dados!$A$1:$A$158,0),MATCH(D$6,dados!$A$6:$DH$6,0))</f>
        <v>207.75</v>
      </c>
      <c r="E88" s="6">
        <f>INDEX(dados!$A$1:$DH$158,MATCH($A88,dados!$A$1:$A$158,0),MATCH(E$6,dados!$A$6:$DH$6,0))</f>
        <v>139.69999999999999</v>
      </c>
      <c r="F88" s="6">
        <f>INDEX(dados!$A$1:$DH$158,MATCH($A88,dados!$A$1:$A$158,0),MATCH(F$6,dados!$A$6:$DH$6,0))</f>
        <v>50.93</v>
      </c>
      <c r="G88" s="6">
        <f>INDEX(dados!$A$1:$DH$158,MATCH($A88,dados!$A$1:$A$158,0),MATCH(G$6,dados!$A$6:$DH$6,0))</f>
        <v>93.28</v>
      </c>
      <c r="H88" s="6">
        <f>INDEX(dados!$A$1:$DH$158,MATCH($A88,dados!$A$1:$A$158,0),MATCH(H$6,dados!$A$6:$DH$6,0))</f>
        <v>196.1</v>
      </c>
      <c r="I88" s="6">
        <f>INDEX(dados!$A$1:$DH$158,MATCH($A88,dados!$A$1:$A$158,0),MATCH(I$6,dados!$A$6:$DH$6,0))</f>
        <v>65.33</v>
      </c>
      <c r="J88" s="6">
        <f>INDEX(dados!$A$1:$DH$158,MATCH($A88,dados!$A$1:$A$158,0),MATCH(J$6,dados!$A$6:$DH$6,0))</f>
        <v>39.9</v>
      </c>
      <c r="K88" s="6">
        <f>INDEX(dados!$A$1:$DH$158,MATCH($A88,dados!$A$1:$A$158,0),MATCH(K$6,dados!$A$6:$DH$6,0))</f>
        <v>102.22</v>
      </c>
      <c r="L88" s="6">
        <f>INDEX(dados!$A$1:$DH$158,MATCH($A88,dados!$A$1:$A$158,0),MATCH(L$6,dados!$A$6:$DH$6,0))</f>
        <v>79.38</v>
      </c>
      <c r="M88" s="6">
        <f>INDEX(dados!$A$1:$DH$158,MATCH($A88,dados!$A$1:$A$158,0),MATCH(M$6,dados!$A$6:$DH$6,0))</f>
        <v>210.41</v>
      </c>
      <c r="N88" s="28">
        <f t="shared" si="13"/>
        <v>1530.84</v>
      </c>
    </row>
    <row r="89" spans="1:14" ht="15.75" collapsed="1" thickBot="1" x14ac:dyDescent="0.3">
      <c r="A89" s="8" t="s">
        <v>110</v>
      </c>
      <c r="B89" s="9">
        <f t="shared" ref="B89:N89" si="14">SUBTOTAL(9,B77:B88)</f>
        <v>1006.18</v>
      </c>
      <c r="C89" s="9">
        <f t="shared" si="14"/>
        <v>460.45</v>
      </c>
      <c r="D89" s="9">
        <f t="shared" si="14"/>
        <v>320.72000000000003</v>
      </c>
      <c r="E89" s="9">
        <f t="shared" si="14"/>
        <v>455.03</v>
      </c>
      <c r="F89" s="9">
        <f t="shared" si="14"/>
        <v>569.14</v>
      </c>
      <c r="G89" s="9">
        <f t="shared" si="14"/>
        <v>797.18</v>
      </c>
      <c r="H89" s="9">
        <f t="shared" si="14"/>
        <v>255</v>
      </c>
      <c r="I89" s="9">
        <f t="shared" si="14"/>
        <v>473.33</v>
      </c>
      <c r="J89" s="9">
        <f t="shared" si="14"/>
        <v>728.18999999999994</v>
      </c>
      <c r="K89" s="9">
        <f t="shared" si="14"/>
        <v>139.22</v>
      </c>
      <c r="L89" s="9">
        <f t="shared" si="14"/>
        <v>114.38</v>
      </c>
      <c r="M89" s="9">
        <f t="shared" si="14"/>
        <v>1074.3499999999999</v>
      </c>
      <c r="N89" s="9">
        <f t="shared" si="14"/>
        <v>6393.17</v>
      </c>
    </row>
    <row r="90" spans="1:14" ht="15.75" outlineLevel="1" thickBot="1" x14ac:dyDescent="0.3">
      <c r="A90" s="17" t="s">
        <v>165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7" t="s">
        <v>112</v>
      </c>
      <c r="B91" s="7">
        <f>INDEX(dados!$A$1:$DH$158,MATCH($A91,dados!$A$1:$A$158,0),MATCH(B$6,dados!$A$6:$DH$6,0))</f>
        <v>0</v>
      </c>
      <c r="C91" s="7">
        <f>INDEX(dados!$A$1:$DH$158,MATCH($A91,dados!$A$1:$A$158,0),MATCH(C$6,dados!$A$6:$DH$6,0))</f>
        <v>0</v>
      </c>
      <c r="D91" s="7">
        <f>INDEX(dados!$A$1:$DH$158,MATCH($A91,dados!$A$1:$A$158,0),MATCH(D$6,dados!$A$6:$DH$6,0))</f>
        <v>0</v>
      </c>
      <c r="E91" s="7">
        <f>INDEX(dados!$A$1:$DH$158,MATCH($A91,dados!$A$1:$A$158,0),MATCH(E$6,dados!$A$6:$DH$6,0))</f>
        <v>0</v>
      </c>
      <c r="F91" s="7">
        <f>INDEX(dados!$A$1:$DH$158,MATCH($A91,dados!$A$1:$A$158,0),MATCH(F$6,dados!$A$6:$DH$6,0))</f>
        <v>0</v>
      </c>
      <c r="G91" s="7">
        <f>INDEX(dados!$A$1:$DH$158,MATCH($A91,dados!$A$1:$A$158,0),MATCH(G$6,dados!$A$6:$DH$6,0))</f>
        <v>0</v>
      </c>
      <c r="H91" s="7">
        <f>INDEX(dados!$A$1:$DH$158,MATCH($A91,dados!$A$1:$A$158,0),MATCH(H$6,dados!$A$6:$DH$6,0))</f>
        <v>0</v>
      </c>
      <c r="I91" s="7">
        <f>INDEX(dados!$A$1:$DH$158,MATCH($A91,dados!$A$1:$A$158,0),MATCH(I$6,dados!$A$6:$DH$6,0))</f>
        <v>0</v>
      </c>
      <c r="J91" s="7">
        <f>INDEX(dados!$A$1:$DH$158,MATCH($A91,dados!$A$1:$A$158,0),MATCH(J$6,dados!$A$6:$DH$6,0))</f>
        <v>0</v>
      </c>
      <c r="K91" s="7">
        <f>INDEX(dados!$A$1:$DH$158,MATCH($A91,dados!$A$1:$A$158,0),MATCH(K$6,dados!$A$6:$DH$6,0))</f>
        <v>0</v>
      </c>
      <c r="L91" s="7">
        <f>INDEX(dados!$A$1:$DH$158,MATCH($A91,dados!$A$1:$A$158,0),MATCH(L$6,dados!$A$6:$DH$6,0))</f>
        <v>0</v>
      </c>
      <c r="M91" s="7">
        <f>INDEX(dados!$A$1:$DH$158,MATCH($A91,dados!$A$1:$A$158,0),MATCH(M$6,dados!$A$6:$DH$6,0))</f>
        <v>0</v>
      </c>
      <c r="N91" s="28">
        <f>SUM(B91:M91)</f>
        <v>0</v>
      </c>
    </row>
    <row r="92" spans="1:14" outlineLevel="1" x14ac:dyDescent="0.25">
      <c r="A92" s="29" t="s">
        <v>113</v>
      </c>
      <c r="B92" s="5">
        <f>INDEX(dados!$A$1:$DH$158,MATCH($A92,dados!$A$1:$A$158,0),MATCH(B$6,dados!$A$6:$DH$6,0))</f>
        <v>0</v>
      </c>
      <c r="C92" s="5">
        <f>INDEX(dados!$A$1:$DH$158,MATCH($A92,dados!$A$1:$A$158,0),MATCH(C$6,dados!$A$6:$DH$6,0))</f>
        <v>0</v>
      </c>
      <c r="D92" s="5">
        <f>INDEX(dados!$A$1:$DH$158,MATCH($A92,dados!$A$1:$A$158,0),MATCH(D$6,dados!$A$6:$DH$6,0))</f>
        <v>0</v>
      </c>
      <c r="E92" s="5">
        <f>INDEX(dados!$A$1:$DH$158,MATCH($A92,dados!$A$1:$A$158,0),MATCH(E$6,dados!$A$6:$DH$6,0))</f>
        <v>0</v>
      </c>
      <c r="F92" s="5">
        <f>INDEX(dados!$A$1:$DH$158,MATCH($A92,dados!$A$1:$A$158,0),MATCH(F$6,dados!$A$6:$DH$6,0))</f>
        <v>0</v>
      </c>
      <c r="G92" s="5">
        <f>INDEX(dados!$A$1:$DH$158,MATCH($A92,dados!$A$1:$A$158,0),MATCH(G$6,dados!$A$6:$DH$6,0))</f>
        <v>0</v>
      </c>
      <c r="H92" s="5">
        <f>INDEX(dados!$A$1:$DH$158,MATCH($A92,dados!$A$1:$A$158,0),MATCH(H$6,dados!$A$6:$DH$6,0))</f>
        <v>0</v>
      </c>
      <c r="I92" s="5">
        <f>INDEX(dados!$A$1:$DH$158,MATCH($A92,dados!$A$1:$A$158,0),MATCH(I$6,dados!$A$6:$DH$6,0))</f>
        <v>0</v>
      </c>
      <c r="J92" s="5">
        <f>INDEX(dados!$A$1:$DH$158,MATCH($A92,dados!$A$1:$A$158,0),MATCH(J$6,dados!$A$6:$DH$6,0))</f>
        <v>0</v>
      </c>
      <c r="K92" s="5">
        <f>INDEX(dados!$A$1:$DH$158,MATCH($A92,dados!$A$1:$A$158,0),MATCH(K$6,dados!$A$6:$DH$6,0))</f>
        <v>0</v>
      </c>
      <c r="L92" s="5">
        <f>INDEX(dados!$A$1:$DH$158,MATCH($A92,dados!$A$1:$A$158,0),MATCH(L$6,dados!$A$6:$DH$6,0))</f>
        <v>0</v>
      </c>
      <c r="M92" s="5">
        <f>INDEX(dados!$A$1:$DH$158,MATCH($A92,dados!$A$1:$A$158,0),MATCH(M$6,dados!$A$6:$DH$6,0))</f>
        <v>0</v>
      </c>
      <c r="N92" s="28">
        <f>SUM(B92:M92)</f>
        <v>0</v>
      </c>
    </row>
    <row r="93" spans="1:14" outlineLevel="1" x14ac:dyDescent="0.25">
      <c r="A93" s="30" t="s">
        <v>114</v>
      </c>
      <c r="B93" s="6">
        <f>INDEX(dados!$A$1:$DH$158,MATCH($A93,dados!$A$1:$A$158,0),MATCH(B$6,dados!$A$6:$DH$6,0))</f>
        <v>98</v>
      </c>
      <c r="C93" s="6">
        <f>INDEX(dados!$A$1:$DH$158,MATCH($A93,dados!$A$1:$A$158,0),MATCH(C$6,dados!$A$6:$DH$6,0))</f>
        <v>0</v>
      </c>
      <c r="D93" s="6">
        <f>INDEX(dados!$A$1:$DH$158,MATCH($A93,dados!$A$1:$A$158,0),MATCH(D$6,dados!$A$6:$DH$6,0))</f>
        <v>20</v>
      </c>
      <c r="E93" s="6">
        <f>INDEX(dados!$A$1:$DH$158,MATCH($A93,dados!$A$1:$A$158,0),MATCH(E$6,dados!$A$6:$DH$6,0))</f>
        <v>0</v>
      </c>
      <c r="F93" s="6">
        <f>INDEX(dados!$A$1:$DH$158,MATCH($A93,dados!$A$1:$A$158,0),MATCH(F$6,dados!$A$6:$DH$6,0))</f>
        <v>100</v>
      </c>
      <c r="G93" s="6">
        <f>INDEX(dados!$A$1:$DH$158,MATCH($A93,dados!$A$1:$A$158,0),MATCH(G$6,dados!$A$6:$DH$6,0))</f>
        <v>37.5</v>
      </c>
      <c r="H93" s="6">
        <f>INDEX(dados!$A$1:$DH$158,MATCH($A93,dados!$A$1:$A$158,0),MATCH(H$6,dados!$A$6:$DH$6,0))</f>
        <v>0</v>
      </c>
      <c r="I93" s="6">
        <f>INDEX(dados!$A$1:$DH$158,MATCH($A93,dados!$A$1:$A$158,0),MATCH(I$6,dados!$A$6:$DH$6,0))</f>
        <v>0</v>
      </c>
      <c r="J93" s="6">
        <f>INDEX(dados!$A$1:$DH$158,MATCH($A93,dados!$A$1:$A$158,0),MATCH(J$6,dados!$A$6:$DH$6,0))</f>
        <v>0</v>
      </c>
      <c r="K93" s="6">
        <f>INDEX(dados!$A$1:$DH$158,MATCH($A93,dados!$A$1:$A$158,0),MATCH(K$6,dados!$A$6:$DH$6,0))</f>
        <v>0</v>
      </c>
      <c r="L93" s="6">
        <f>INDEX(dados!$A$1:$DH$158,MATCH($A93,dados!$A$1:$A$158,0),MATCH(L$6,dados!$A$6:$DH$6,0))</f>
        <v>390.03</v>
      </c>
      <c r="M93" s="6">
        <f>INDEX(dados!$A$1:$DH$158,MATCH($A93,dados!$A$1:$A$158,0),MATCH(M$6,dados!$A$6:$DH$6,0))</f>
        <v>0</v>
      </c>
      <c r="N93" s="28">
        <f>SUM(B93:M93)</f>
        <v>645.53</v>
      </c>
    </row>
    <row r="94" spans="1:14" ht="15.75" outlineLevel="1" thickBot="1" x14ac:dyDescent="0.3">
      <c r="A94" s="30" t="s">
        <v>166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/>
    </row>
    <row r="95" spans="1:14" ht="15.75" thickBot="1" x14ac:dyDescent="0.3">
      <c r="A95" s="8" t="s">
        <v>167</v>
      </c>
      <c r="B95" s="9">
        <f t="shared" ref="B95:N95" si="15">SUBTOTAL(9,B91:B93)</f>
        <v>98</v>
      </c>
      <c r="C95" s="9">
        <f t="shared" si="15"/>
        <v>0</v>
      </c>
      <c r="D95" s="9">
        <f t="shared" si="15"/>
        <v>20</v>
      </c>
      <c r="E95" s="9">
        <f t="shared" si="15"/>
        <v>0</v>
      </c>
      <c r="F95" s="9">
        <f t="shared" si="15"/>
        <v>100</v>
      </c>
      <c r="G95" s="9">
        <f t="shared" si="15"/>
        <v>37.5</v>
      </c>
      <c r="H95" s="9">
        <f t="shared" si="15"/>
        <v>0</v>
      </c>
      <c r="I95" s="9">
        <f t="shared" si="15"/>
        <v>0</v>
      </c>
      <c r="J95" s="9">
        <f t="shared" si="15"/>
        <v>0</v>
      </c>
      <c r="K95" s="9">
        <f t="shared" si="15"/>
        <v>0</v>
      </c>
      <c r="L95" s="9">
        <f t="shared" si="15"/>
        <v>390.03</v>
      </c>
      <c r="M95" s="9">
        <f t="shared" si="15"/>
        <v>0</v>
      </c>
      <c r="N95" s="9">
        <f t="shared" si="15"/>
        <v>645.53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idden="1" outlineLevel="1" x14ac:dyDescent="0.25">
      <c r="A97" s="27" t="s">
        <v>117</v>
      </c>
      <c r="B97" s="7">
        <f>INDEX(dados!$A$1:$DH$158,MATCH($A97,dados!$A$1:$A$158,0),MATCH(B$6,dados!$A$6:$DH$6,0))</f>
        <v>24.86</v>
      </c>
      <c r="C97" s="7">
        <f>INDEX(dados!$A$1:$DH$158,MATCH($A97,dados!$A$1:$A$158,0),MATCH(C$6,dados!$A$6:$DH$6,0))</f>
        <v>32.619999999999997</v>
      </c>
      <c r="D97" s="7">
        <f>INDEX(dados!$A$1:$DH$158,MATCH($A97,dados!$A$1:$A$158,0),MATCH(D$6,dados!$A$6:$DH$6,0))</f>
        <v>28.74</v>
      </c>
      <c r="E97" s="7">
        <f>INDEX(dados!$A$1:$DH$158,MATCH($A97,dados!$A$1:$A$158,0),MATCH(E$6,dados!$A$6:$DH$6,0))</f>
        <v>28.74</v>
      </c>
      <c r="F97" s="7">
        <f>INDEX(dados!$A$1:$DH$158,MATCH($A97,dados!$A$1:$A$158,0),MATCH(F$6,dados!$A$6:$DH$6,0))</f>
        <v>28.74</v>
      </c>
      <c r="G97" s="7">
        <f>INDEX(dados!$A$1:$DH$158,MATCH($A97,dados!$A$1:$A$158,0),MATCH(G$6,dados!$A$6:$DH$6,0))</f>
        <v>28.74</v>
      </c>
      <c r="H97" s="7">
        <f>INDEX(dados!$A$1:$DH$158,MATCH($A97,dados!$A$1:$A$158,0),MATCH(H$6,dados!$A$6:$DH$6,0))</f>
        <v>28.74</v>
      </c>
      <c r="I97" s="7">
        <f>INDEX(dados!$A$1:$DH$158,MATCH($A97,dados!$A$1:$A$158,0),MATCH(I$6,dados!$A$6:$DH$6,0))</f>
        <v>24.86</v>
      </c>
      <c r="J97" s="7">
        <f>INDEX(dados!$A$1:$DH$158,MATCH($A97,dados!$A$1:$A$158,0),MATCH(J$6,dados!$A$6:$DH$6,0))</f>
        <v>24.86</v>
      </c>
      <c r="K97" s="7">
        <f>INDEX(dados!$A$1:$DH$158,MATCH($A97,dados!$A$1:$A$158,0),MATCH(K$6,dados!$A$6:$DH$6,0))</f>
        <v>25.54</v>
      </c>
      <c r="L97" s="7">
        <f>INDEX(dados!$A$1:$DH$158,MATCH($A97,dados!$A$1:$A$158,0),MATCH(L$6,dados!$A$6:$DH$6,0))</f>
        <v>26.12</v>
      </c>
      <c r="M97" s="7">
        <f>INDEX(dados!$A$1:$DH$158,MATCH($A97,dados!$A$1:$A$158,0),MATCH(M$6,dados!$A$6:$DH$6,0))</f>
        <v>26.12</v>
      </c>
      <c r="N97" s="28">
        <f t="shared" ref="N97:N108" si="16">SUM(B97:M97)</f>
        <v>328.68000000000006</v>
      </c>
    </row>
    <row r="98" spans="1:14" hidden="1" outlineLevel="1" x14ac:dyDescent="0.25">
      <c r="A98" s="29" t="s">
        <v>118</v>
      </c>
      <c r="B98" s="5">
        <f>INDEX(dados!$A$1:$DH$158,MATCH($A98,dados!$A$1:$A$158,0),MATCH(B$6,dados!$A$6:$DH$6,0))</f>
        <v>0</v>
      </c>
      <c r="C98" s="5">
        <f>INDEX(dados!$A$1:$DH$158,MATCH($A98,dados!$A$1:$A$158,0),MATCH(C$6,dados!$A$6:$DH$6,0))</f>
        <v>0</v>
      </c>
      <c r="D98" s="5">
        <f>INDEX(dados!$A$1:$DH$158,MATCH($A98,dados!$A$1:$A$158,0),MATCH(D$6,dados!$A$6:$DH$6,0))</f>
        <v>0</v>
      </c>
      <c r="E98" s="5">
        <f>INDEX(dados!$A$1:$DH$158,MATCH($A98,dados!$A$1:$A$158,0),MATCH(E$6,dados!$A$6:$DH$6,0))</f>
        <v>0</v>
      </c>
      <c r="F98" s="5">
        <f>INDEX(dados!$A$1:$DH$158,MATCH($A98,dados!$A$1:$A$158,0),MATCH(F$6,dados!$A$6:$DH$6,0))</f>
        <v>0</v>
      </c>
      <c r="G98" s="5">
        <f>INDEX(dados!$A$1:$DH$158,MATCH($A98,dados!$A$1:$A$158,0),MATCH(G$6,dados!$A$6:$DH$6,0))</f>
        <v>0</v>
      </c>
      <c r="H98" s="5">
        <f>INDEX(dados!$A$1:$DH$158,MATCH($A98,dados!$A$1:$A$158,0),MATCH(H$6,dados!$A$6:$DH$6,0))</f>
        <v>0</v>
      </c>
      <c r="I98" s="5">
        <f>INDEX(dados!$A$1:$DH$158,MATCH($A98,dados!$A$1:$A$158,0),MATCH(I$6,dados!$A$6:$DH$6,0))</f>
        <v>0</v>
      </c>
      <c r="J98" s="5">
        <f>INDEX(dados!$A$1:$DH$158,MATCH($A98,dados!$A$1:$A$158,0),MATCH(J$6,dados!$A$6:$DH$6,0))</f>
        <v>0</v>
      </c>
      <c r="K98" s="5">
        <f>INDEX(dados!$A$1:$DH$158,MATCH($A98,dados!$A$1:$A$158,0),MATCH(K$6,dados!$A$6:$DH$6,0))</f>
        <v>0</v>
      </c>
      <c r="L98" s="5">
        <f>INDEX(dados!$A$1:$DH$158,MATCH($A98,dados!$A$1:$A$158,0),MATCH(L$6,dados!$A$6:$DH$6,0))</f>
        <v>0</v>
      </c>
      <c r="M98" s="5">
        <f>INDEX(dados!$A$1:$DH$158,MATCH($A98,dados!$A$1:$A$158,0),MATCH(M$6,dados!$A$6:$DH$6,0))</f>
        <v>0</v>
      </c>
      <c r="N98" s="28">
        <f t="shared" si="16"/>
        <v>0</v>
      </c>
    </row>
    <row r="99" spans="1:14" hidden="1" outlineLevel="1" x14ac:dyDescent="0.25">
      <c r="A99" s="29" t="s">
        <v>119</v>
      </c>
      <c r="B99" s="5">
        <f>INDEX(dados!$A$1:$DH$158,MATCH($A99,dados!$A$1:$A$158,0),MATCH(B$6,dados!$A$6:$DH$6,0))</f>
        <v>0</v>
      </c>
      <c r="C99" s="5">
        <f>INDEX(dados!$A$1:$DH$158,MATCH($A99,dados!$A$1:$A$158,0),MATCH(C$6,dados!$A$6:$DH$6,0))</f>
        <v>25</v>
      </c>
      <c r="D99" s="5">
        <f>INDEX(dados!$A$1:$DH$158,MATCH($A99,dados!$A$1:$A$158,0),MATCH(D$6,dados!$A$6:$DH$6,0))</f>
        <v>0</v>
      </c>
      <c r="E99" s="5">
        <f>INDEX(dados!$A$1:$DH$158,MATCH($A99,dados!$A$1:$A$158,0),MATCH(E$6,dados!$A$6:$DH$6,0))</f>
        <v>0</v>
      </c>
      <c r="F99" s="5">
        <f>INDEX(dados!$A$1:$DH$158,MATCH($A99,dados!$A$1:$A$158,0),MATCH(F$6,dados!$A$6:$DH$6,0))</f>
        <v>0</v>
      </c>
      <c r="G99" s="5">
        <f>INDEX(dados!$A$1:$DH$158,MATCH($A99,dados!$A$1:$A$158,0),MATCH(G$6,dados!$A$6:$DH$6,0))</f>
        <v>0</v>
      </c>
      <c r="H99" s="5">
        <f>INDEX(dados!$A$1:$DH$158,MATCH($A99,dados!$A$1:$A$158,0),MATCH(H$6,dados!$A$6:$DH$6,0))</f>
        <v>0</v>
      </c>
      <c r="I99" s="5">
        <f>INDEX(dados!$A$1:$DH$158,MATCH($A99,dados!$A$1:$A$158,0),MATCH(I$6,dados!$A$6:$DH$6,0))</f>
        <v>0</v>
      </c>
      <c r="J99" s="5">
        <f>INDEX(dados!$A$1:$DH$158,MATCH($A99,dados!$A$1:$A$158,0),MATCH(J$6,dados!$A$6:$DH$6,0))</f>
        <v>15</v>
      </c>
      <c r="K99" s="5">
        <f>INDEX(dados!$A$1:$DH$158,MATCH($A99,dados!$A$1:$A$158,0),MATCH(K$6,dados!$A$6:$DH$6,0))</f>
        <v>62</v>
      </c>
      <c r="L99" s="5">
        <f>INDEX(dados!$A$1:$DH$158,MATCH($A99,dados!$A$1:$A$158,0),MATCH(L$6,dados!$A$6:$DH$6,0))</f>
        <v>20</v>
      </c>
      <c r="M99" s="5">
        <f>INDEX(dados!$A$1:$DH$158,MATCH($A99,dados!$A$1:$A$158,0),MATCH(M$6,dados!$A$6:$DH$6,0))</f>
        <v>0</v>
      </c>
      <c r="N99" s="28">
        <f t="shared" si="16"/>
        <v>122</v>
      </c>
    </row>
    <row r="100" spans="1:14" hidden="1" outlineLevel="1" x14ac:dyDescent="0.25">
      <c r="A100" s="29" t="s">
        <v>120</v>
      </c>
      <c r="B100" s="5">
        <f>INDEX(dados!$A$1:$DH$158,MATCH($A100,dados!$A$1:$A$158,0),MATCH(B$6,dados!$A$6:$DH$6,0))</f>
        <v>0</v>
      </c>
      <c r="C100" s="5">
        <f>INDEX(dados!$A$1:$DH$158,MATCH($A100,dados!$A$1:$A$158,0),MATCH(C$6,dados!$A$6:$DH$6,0))</f>
        <v>0</v>
      </c>
      <c r="D100" s="5">
        <f>INDEX(dados!$A$1:$DH$158,MATCH($A100,dados!$A$1:$A$158,0),MATCH(D$6,dados!$A$6:$DH$6,0))</f>
        <v>0</v>
      </c>
      <c r="E100" s="5">
        <f>INDEX(dados!$A$1:$DH$158,MATCH($A100,dados!$A$1:$A$158,0),MATCH(E$6,dados!$A$6:$DH$6,0))</f>
        <v>0</v>
      </c>
      <c r="F100" s="5">
        <f>INDEX(dados!$A$1:$DH$158,MATCH($A100,dados!$A$1:$A$158,0),MATCH(F$6,dados!$A$6:$DH$6,0))</f>
        <v>0</v>
      </c>
      <c r="G100" s="5">
        <f>INDEX(dados!$A$1:$DH$158,MATCH($A100,dados!$A$1:$A$158,0),MATCH(G$6,dados!$A$6:$DH$6,0))</f>
        <v>252.96</v>
      </c>
      <c r="H100" s="5">
        <f>INDEX(dados!$A$1:$DH$158,MATCH($A100,dados!$A$1:$A$158,0),MATCH(H$6,dados!$A$6:$DH$6,0))</f>
        <v>0</v>
      </c>
      <c r="I100" s="5">
        <f>INDEX(dados!$A$1:$DH$158,MATCH($A100,dados!$A$1:$A$158,0),MATCH(I$6,dados!$A$6:$DH$6,0))</f>
        <v>126.71</v>
      </c>
      <c r="J100" s="5">
        <f>INDEX(dados!$A$1:$DH$158,MATCH($A100,dados!$A$1:$A$158,0),MATCH(J$6,dados!$A$6:$DH$6,0))</f>
        <v>126.9</v>
      </c>
      <c r="K100" s="5">
        <f>INDEX(dados!$A$1:$DH$158,MATCH($A100,dados!$A$1:$A$158,0),MATCH(K$6,dados!$A$6:$DH$6,0))</f>
        <v>127.14</v>
      </c>
      <c r="L100" s="5">
        <f>INDEX(dados!$A$1:$DH$158,MATCH($A100,dados!$A$1:$A$158,0),MATCH(L$6,dados!$A$6:$DH$6,0))</f>
        <v>127.45</v>
      </c>
      <c r="M100" s="5">
        <f>INDEX(dados!$A$1:$DH$158,MATCH($A100,dados!$A$1:$A$158,0),MATCH(M$6,dados!$A$6:$DH$6,0))</f>
        <v>127.65</v>
      </c>
      <c r="N100" s="28">
        <f t="shared" si="16"/>
        <v>888.81000000000006</v>
      </c>
    </row>
    <row r="101" spans="1:14" hidden="1" outlineLevel="1" x14ac:dyDescent="0.25">
      <c r="A101" s="29" t="s">
        <v>121</v>
      </c>
      <c r="B101" s="5">
        <f>INDEX(dados!$A$1:$DH$158,MATCH($A101,dados!$A$1:$A$158,0),MATCH(B$6,dados!$A$6:$DH$6,0))</f>
        <v>0</v>
      </c>
      <c r="C101" s="5">
        <f>INDEX(dados!$A$1:$DH$158,MATCH($A101,dados!$A$1:$A$158,0),MATCH(C$6,dados!$A$6:$DH$6,0))</f>
        <v>0</v>
      </c>
      <c r="D101" s="5">
        <f>INDEX(dados!$A$1:$DH$158,MATCH($A101,dados!$A$1:$A$158,0),MATCH(D$6,dados!$A$6:$DH$6,0))</f>
        <v>70</v>
      </c>
      <c r="E101" s="5">
        <f>INDEX(dados!$A$1:$DH$158,MATCH($A101,dados!$A$1:$A$158,0),MATCH(E$6,dados!$A$6:$DH$6,0))</f>
        <v>0</v>
      </c>
      <c r="F101" s="5">
        <f>INDEX(dados!$A$1:$DH$158,MATCH($A101,dados!$A$1:$A$158,0),MATCH(F$6,dados!$A$6:$DH$6,0))</f>
        <v>0</v>
      </c>
      <c r="G101" s="5">
        <f>INDEX(dados!$A$1:$DH$158,MATCH($A101,dados!$A$1:$A$158,0),MATCH(G$6,dados!$A$6:$DH$6,0))</f>
        <v>0</v>
      </c>
      <c r="H101" s="5">
        <f>INDEX(dados!$A$1:$DH$158,MATCH($A101,dados!$A$1:$A$158,0),MATCH(H$6,dados!$A$6:$DH$6,0))</f>
        <v>0</v>
      </c>
      <c r="I101" s="5">
        <f>INDEX(dados!$A$1:$DH$158,MATCH($A101,dados!$A$1:$A$158,0),MATCH(I$6,dados!$A$6:$DH$6,0))</f>
        <v>70</v>
      </c>
      <c r="J101" s="5">
        <f>INDEX(dados!$A$1:$DH$158,MATCH($A101,dados!$A$1:$A$158,0),MATCH(J$6,dados!$A$6:$DH$6,0))</f>
        <v>0</v>
      </c>
      <c r="K101" s="5">
        <f>INDEX(dados!$A$1:$DH$158,MATCH($A101,dados!$A$1:$A$158,0),MATCH(K$6,dados!$A$6:$DH$6,0))</f>
        <v>0</v>
      </c>
      <c r="L101" s="5">
        <f>INDEX(dados!$A$1:$DH$158,MATCH($A101,dados!$A$1:$A$158,0),MATCH(L$6,dados!$A$6:$DH$6,0))</f>
        <v>0</v>
      </c>
      <c r="M101" s="5">
        <f>INDEX(dados!$A$1:$DH$158,MATCH($A101,dados!$A$1:$A$158,0),MATCH(M$6,dados!$A$6:$DH$6,0))</f>
        <v>0</v>
      </c>
      <c r="N101" s="28">
        <f t="shared" si="16"/>
        <v>140</v>
      </c>
    </row>
    <row r="102" spans="1:14" hidden="1" outlineLevel="1" x14ac:dyDescent="0.25">
      <c r="A102" s="29" t="s">
        <v>122</v>
      </c>
      <c r="B102" s="5">
        <f>INDEX(dados!$A$1:$DH$158,MATCH($A102,dados!$A$1:$A$158,0),MATCH(B$6,dados!$A$6:$DH$6,0))</f>
        <v>0</v>
      </c>
      <c r="C102" s="5">
        <f>INDEX(dados!$A$1:$DH$158,MATCH($A102,dados!$A$1:$A$158,0),MATCH(C$6,dados!$A$6:$DH$6,0))</f>
        <v>0</v>
      </c>
      <c r="D102" s="5">
        <f>INDEX(dados!$A$1:$DH$158,MATCH($A102,dados!$A$1:$A$158,0),MATCH(D$6,dados!$A$6:$DH$6,0))</f>
        <v>0</v>
      </c>
      <c r="E102" s="5">
        <f>INDEX(dados!$A$1:$DH$158,MATCH($A102,dados!$A$1:$A$158,0),MATCH(E$6,dados!$A$6:$DH$6,0))</f>
        <v>0</v>
      </c>
      <c r="F102" s="5">
        <f>INDEX(dados!$A$1:$DH$158,MATCH($A102,dados!$A$1:$A$158,0),MATCH(F$6,dados!$A$6:$DH$6,0))</f>
        <v>0</v>
      </c>
      <c r="G102" s="5">
        <f>INDEX(dados!$A$1:$DH$158,MATCH($A102,dados!$A$1:$A$158,0),MATCH(G$6,dados!$A$6:$DH$6,0))</f>
        <v>0</v>
      </c>
      <c r="H102" s="5">
        <f>INDEX(dados!$A$1:$DH$158,MATCH($A102,dados!$A$1:$A$158,0),MATCH(H$6,dados!$A$6:$DH$6,0))</f>
        <v>0</v>
      </c>
      <c r="I102" s="5">
        <f>INDEX(dados!$A$1:$DH$158,MATCH($A102,dados!$A$1:$A$158,0),MATCH(I$6,dados!$A$6:$DH$6,0))</f>
        <v>0</v>
      </c>
      <c r="J102" s="5">
        <f>INDEX(dados!$A$1:$DH$158,MATCH($A102,dados!$A$1:$A$158,0),MATCH(J$6,dados!$A$6:$DH$6,0))</f>
        <v>0</v>
      </c>
      <c r="K102" s="5">
        <f>INDEX(dados!$A$1:$DH$158,MATCH($A102,dados!$A$1:$A$158,0),MATCH(K$6,dados!$A$6:$DH$6,0))</f>
        <v>0</v>
      </c>
      <c r="L102" s="5">
        <f>INDEX(dados!$A$1:$DH$158,MATCH($A102,dados!$A$1:$A$158,0),MATCH(L$6,dados!$A$6:$DH$6,0))</f>
        <v>0</v>
      </c>
      <c r="M102" s="5">
        <f>INDEX(dados!$A$1:$DH$158,MATCH($A102,dados!$A$1:$A$158,0),MATCH(M$6,dados!$A$6:$DH$6,0))</f>
        <v>0</v>
      </c>
      <c r="N102" s="28">
        <f t="shared" si="16"/>
        <v>0</v>
      </c>
    </row>
    <row r="103" spans="1:14" hidden="1" outlineLevel="1" x14ac:dyDescent="0.25">
      <c r="A103" s="29" t="s">
        <v>123</v>
      </c>
      <c r="B103" s="5">
        <f>INDEX(dados!$A$1:$DH$158,MATCH($A103,dados!$A$1:$A$158,0),MATCH(B$6,dados!$A$6:$DH$6,0))</f>
        <v>0</v>
      </c>
      <c r="C103" s="5">
        <f>INDEX(dados!$A$1:$DH$158,MATCH($A103,dados!$A$1:$A$158,0),MATCH(C$6,dados!$A$6:$DH$6,0))</f>
        <v>0</v>
      </c>
      <c r="D103" s="5">
        <f>INDEX(dados!$A$1:$DH$158,MATCH($A103,dados!$A$1:$A$158,0),MATCH(D$6,dados!$A$6:$DH$6,0))</f>
        <v>0</v>
      </c>
      <c r="E103" s="5">
        <f>INDEX(dados!$A$1:$DH$158,MATCH($A103,dados!$A$1:$A$158,0),MATCH(E$6,dados!$A$6:$DH$6,0))</f>
        <v>0</v>
      </c>
      <c r="F103" s="5">
        <f>INDEX(dados!$A$1:$DH$158,MATCH($A103,dados!$A$1:$A$158,0),MATCH(F$6,dados!$A$6:$DH$6,0))</f>
        <v>0</v>
      </c>
      <c r="G103" s="5">
        <f>INDEX(dados!$A$1:$DH$158,MATCH($A103,dados!$A$1:$A$158,0),MATCH(G$6,dados!$A$6:$DH$6,0))</f>
        <v>0</v>
      </c>
      <c r="H103" s="5">
        <f>INDEX(dados!$A$1:$DH$158,MATCH($A103,dados!$A$1:$A$158,0),MATCH(H$6,dados!$A$6:$DH$6,0))</f>
        <v>0</v>
      </c>
      <c r="I103" s="5">
        <f>INDEX(dados!$A$1:$DH$158,MATCH($A103,dados!$A$1:$A$158,0),MATCH(I$6,dados!$A$6:$DH$6,0))</f>
        <v>0</v>
      </c>
      <c r="J103" s="5">
        <f>INDEX(dados!$A$1:$DH$158,MATCH($A103,dados!$A$1:$A$158,0),MATCH(J$6,dados!$A$6:$DH$6,0))</f>
        <v>0</v>
      </c>
      <c r="K103" s="5">
        <f>INDEX(dados!$A$1:$DH$158,MATCH($A103,dados!$A$1:$A$158,0),MATCH(K$6,dados!$A$6:$DH$6,0))</f>
        <v>0</v>
      </c>
      <c r="L103" s="5">
        <f>INDEX(dados!$A$1:$DH$158,MATCH($A103,dados!$A$1:$A$158,0),MATCH(L$6,dados!$A$6:$DH$6,0))</f>
        <v>0</v>
      </c>
      <c r="M103" s="5">
        <f>INDEX(dados!$A$1:$DH$158,MATCH($A103,dados!$A$1:$A$158,0),MATCH(M$6,dados!$A$6:$DH$6,0))</f>
        <v>0</v>
      </c>
      <c r="N103" s="28">
        <f t="shared" si="16"/>
        <v>0</v>
      </c>
    </row>
    <row r="104" spans="1:14" hidden="1" outlineLevel="1" x14ac:dyDescent="0.25">
      <c r="A104" s="29" t="s">
        <v>124</v>
      </c>
      <c r="B104" s="5">
        <f>INDEX(dados!$A$1:$DH$158,MATCH($A104,dados!$A$1:$A$158,0),MATCH(B$6,dados!$A$6:$DH$6,0))</f>
        <v>57.03</v>
      </c>
      <c r="C104" s="5">
        <f>INDEX(dados!$A$1:$DH$158,MATCH($A104,dados!$A$1:$A$158,0),MATCH(C$6,dados!$A$6:$DH$6,0))</f>
        <v>57.05</v>
      </c>
      <c r="D104" s="5">
        <f>INDEX(dados!$A$1:$DH$158,MATCH($A104,dados!$A$1:$A$158,0),MATCH(D$6,dados!$A$6:$DH$6,0))</f>
        <v>103.75</v>
      </c>
      <c r="E104" s="5">
        <f>INDEX(dados!$A$1:$DH$158,MATCH($A104,dados!$A$1:$A$158,0),MATCH(E$6,dados!$A$6:$DH$6,0))</f>
        <v>59.18</v>
      </c>
      <c r="F104" s="5">
        <f>INDEX(dados!$A$1:$DH$158,MATCH($A104,dados!$A$1:$A$158,0),MATCH(F$6,dados!$A$6:$DH$6,0))</f>
        <v>82.83</v>
      </c>
      <c r="G104" s="5">
        <f>INDEX(dados!$A$1:$DH$158,MATCH($A104,dados!$A$1:$A$158,0),MATCH(G$6,dados!$A$6:$DH$6,0))</f>
        <v>55.36</v>
      </c>
      <c r="H104" s="5">
        <f>INDEX(dados!$A$1:$DH$158,MATCH($A104,dados!$A$1:$A$158,0),MATCH(H$6,dados!$A$6:$DH$6,0))</f>
        <v>51.14</v>
      </c>
      <c r="I104" s="5">
        <f>INDEX(dados!$A$1:$DH$158,MATCH($A104,dados!$A$1:$A$158,0),MATCH(I$6,dados!$A$6:$DH$6,0))</f>
        <v>62.94</v>
      </c>
      <c r="J104" s="5">
        <f>INDEX(dados!$A$1:$DH$158,MATCH($A104,dados!$A$1:$A$158,0),MATCH(J$6,dados!$A$6:$DH$6,0))</f>
        <v>57.95</v>
      </c>
      <c r="K104" s="5">
        <f>INDEX(dados!$A$1:$DH$158,MATCH($A104,dados!$A$1:$A$158,0),MATCH(K$6,dados!$A$6:$DH$6,0))</f>
        <v>81.23</v>
      </c>
      <c r="L104" s="5">
        <f>INDEX(dados!$A$1:$DH$158,MATCH($A104,dados!$A$1:$A$158,0),MATCH(L$6,dados!$A$6:$DH$6,0))</f>
        <v>62.66</v>
      </c>
      <c r="M104" s="5">
        <f>INDEX(dados!$A$1:$DH$158,MATCH($A104,dados!$A$1:$A$158,0),MATCH(M$6,dados!$A$6:$DH$6,0))</f>
        <v>85.77</v>
      </c>
      <c r="N104" s="28">
        <f t="shared" si="16"/>
        <v>816.89</v>
      </c>
    </row>
    <row r="105" spans="1:14" hidden="1" outlineLevel="1" x14ac:dyDescent="0.25">
      <c r="A105" s="29" t="s">
        <v>125</v>
      </c>
      <c r="B105" s="5">
        <f>INDEX(dados!$A$1:$DH$158,MATCH($A105,dados!$A$1:$A$158,0),MATCH(B$6,dados!$A$6:$DH$6,0))</f>
        <v>0</v>
      </c>
      <c r="C105" s="5">
        <f>INDEX(dados!$A$1:$DH$158,MATCH($A105,dados!$A$1:$A$158,0),MATCH(C$6,dados!$A$6:$DH$6,0))</f>
        <v>0</v>
      </c>
      <c r="D105" s="5">
        <f>INDEX(dados!$A$1:$DH$158,MATCH($A105,dados!$A$1:$A$158,0),MATCH(D$6,dados!$A$6:$DH$6,0))</f>
        <v>0</v>
      </c>
      <c r="E105" s="5">
        <f>INDEX(dados!$A$1:$DH$158,MATCH($A105,dados!$A$1:$A$158,0),MATCH(E$6,dados!$A$6:$DH$6,0))</f>
        <v>0</v>
      </c>
      <c r="F105" s="5">
        <f>INDEX(dados!$A$1:$DH$158,MATCH($A105,dados!$A$1:$A$158,0),MATCH(F$6,dados!$A$6:$DH$6,0))</f>
        <v>0</v>
      </c>
      <c r="G105" s="5">
        <f>INDEX(dados!$A$1:$DH$158,MATCH($A105,dados!$A$1:$A$158,0),MATCH(G$6,dados!$A$6:$DH$6,0))</f>
        <v>0</v>
      </c>
      <c r="H105" s="5">
        <f>INDEX(dados!$A$1:$DH$158,MATCH($A105,dados!$A$1:$A$158,0),MATCH(H$6,dados!$A$6:$DH$6,0))</f>
        <v>0</v>
      </c>
      <c r="I105" s="5">
        <f>INDEX(dados!$A$1:$DH$158,MATCH($A105,dados!$A$1:$A$158,0),MATCH(I$6,dados!$A$6:$DH$6,0))</f>
        <v>0</v>
      </c>
      <c r="J105" s="5">
        <f>INDEX(dados!$A$1:$DH$158,MATCH($A105,dados!$A$1:$A$158,0),MATCH(J$6,dados!$A$6:$DH$6,0))</f>
        <v>0</v>
      </c>
      <c r="K105" s="5">
        <f>INDEX(dados!$A$1:$DH$158,MATCH($A105,dados!$A$1:$A$158,0),MATCH(K$6,dados!$A$6:$DH$6,0))</f>
        <v>0</v>
      </c>
      <c r="L105" s="5">
        <f>INDEX(dados!$A$1:$DH$158,MATCH($A105,dados!$A$1:$A$158,0),MATCH(L$6,dados!$A$6:$DH$6,0))</f>
        <v>0</v>
      </c>
      <c r="M105" s="5">
        <f>INDEX(dados!$A$1:$DH$158,MATCH($A105,dados!$A$1:$A$158,0),MATCH(M$6,dados!$A$6:$DH$6,0))</f>
        <v>40</v>
      </c>
      <c r="N105" s="28">
        <f t="shared" si="16"/>
        <v>40</v>
      </c>
    </row>
    <row r="106" spans="1:14" hidden="1" outlineLevel="1" x14ac:dyDescent="0.25">
      <c r="A106" s="29" t="s">
        <v>126</v>
      </c>
      <c r="B106" s="5">
        <f>INDEX(dados!$A$1:$DH$158,MATCH($A106,dados!$A$1:$A$158,0),MATCH(B$6,dados!$A$6:$DH$6,0))</f>
        <v>120.01</v>
      </c>
      <c r="C106" s="5">
        <f>INDEX(dados!$A$1:$DH$158,MATCH($A106,dados!$A$1:$A$158,0),MATCH(C$6,dados!$A$6:$DH$6,0))</f>
        <v>69.8</v>
      </c>
      <c r="D106" s="5">
        <f>INDEX(dados!$A$1:$DH$158,MATCH($A106,dados!$A$1:$A$158,0),MATCH(D$6,dados!$A$6:$DH$6,0))</f>
        <v>149.44999999999999</v>
      </c>
      <c r="E106" s="5">
        <f>INDEX(dados!$A$1:$DH$158,MATCH($A106,dados!$A$1:$A$158,0),MATCH(E$6,dados!$A$6:$DH$6,0))</f>
        <v>99.7</v>
      </c>
      <c r="F106" s="5">
        <f>INDEX(dados!$A$1:$DH$158,MATCH($A106,dados!$A$1:$A$158,0),MATCH(F$6,dados!$A$6:$DH$6,0))</f>
        <v>169.8</v>
      </c>
      <c r="G106" s="5">
        <f>INDEX(dados!$A$1:$DH$158,MATCH($A106,dados!$A$1:$A$158,0),MATCH(G$6,dados!$A$6:$DH$6,0))</f>
        <v>255.8</v>
      </c>
      <c r="H106" s="5">
        <f>INDEX(dados!$A$1:$DH$158,MATCH($A106,dados!$A$1:$A$158,0),MATCH(H$6,dados!$A$6:$DH$6,0))</f>
        <v>69.8</v>
      </c>
      <c r="I106" s="5">
        <f>INDEX(dados!$A$1:$DH$158,MATCH($A106,dados!$A$1:$A$158,0),MATCH(I$6,dados!$A$6:$DH$6,0))</f>
        <v>69.8</v>
      </c>
      <c r="J106" s="5">
        <f>INDEX(dados!$A$1:$DH$158,MATCH($A106,dados!$A$1:$A$158,0),MATCH(J$6,dados!$A$6:$DH$6,0))</f>
        <v>0</v>
      </c>
      <c r="K106" s="5">
        <f>INDEX(dados!$A$1:$DH$158,MATCH($A106,dados!$A$1:$A$158,0),MATCH(K$6,dados!$A$6:$DH$6,0))</f>
        <v>0</v>
      </c>
      <c r="L106" s="5">
        <f>INDEX(dados!$A$1:$DH$158,MATCH($A106,dados!$A$1:$A$158,0),MATCH(L$6,dados!$A$6:$DH$6,0))</f>
        <v>0</v>
      </c>
      <c r="M106" s="5">
        <f>INDEX(dados!$A$1:$DH$158,MATCH($A106,dados!$A$1:$A$158,0),MATCH(M$6,dados!$A$6:$DH$6,0))</f>
        <v>0</v>
      </c>
      <c r="N106" s="28">
        <f t="shared" si="16"/>
        <v>1004.1599999999999</v>
      </c>
    </row>
    <row r="107" spans="1:14" hidden="1" outlineLevel="1" x14ac:dyDescent="0.25">
      <c r="A107" s="29" t="s">
        <v>127</v>
      </c>
      <c r="B107" s="5">
        <f>INDEX(dados!$A$1:$DH$158,MATCH($A107,dados!$A$1:$A$158,0),MATCH(B$6,dados!$A$6:$DH$6,0))</f>
        <v>0</v>
      </c>
      <c r="C107" s="5">
        <f>INDEX(dados!$A$1:$DH$158,MATCH($A107,dados!$A$1:$A$158,0),MATCH(C$6,dados!$A$6:$DH$6,0))</f>
        <v>131.04</v>
      </c>
      <c r="D107" s="5">
        <f>INDEX(dados!$A$1:$DH$158,MATCH($A107,dados!$A$1:$A$158,0),MATCH(D$6,dados!$A$6:$DH$6,0))</f>
        <v>0</v>
      </c>
      <c r="E107" s="5">
        <f>INDEX(dados!$A$1:$DH$158,MATCH($A107,dados!$A$1:$A$158,0),MATCH(E$6,dados!$A$6:$DH$6,0))</f>
        <v>151.03</v>
      </c>
      <c r="F107" s="5">
        <f>INDEX(dados!$A$1:$DH$158,MATCH($A107,dados!$A$1:$A$158,0),MATCH(F$6,dados!$A$6:$DH$6,0))</f>
        <v>149.91999999999999</v>
      </c>
      <c r="G107" s="5">
        <f>INDEX(dados!$A$1:$DH$158,MATCH($A107,dados!$A$1:$A$158,0),MATCH(G$6,dados!$A$6:$DH$6,0))</f>
        <v>330.62</v>
      </c>
      <c r="H107" s="5">
        <f>INDEX(dados!$A$1:$DH$158,MATCH($A107,dados!$A$1:$A$158,0),MATCH(H$6,dados!$A$6:$DH$6,0))</f>
        <v>155.34</v>
      </c>
      <c r="I107" s="5">
        <f>INDEX(dados!$A$1:$DH$158,MATCH($A107,dados!$A$1:$A$158,0),MATCH(I$6,dados!$A$6:$DH$6,0))</f>
        <v>158.47999999999999</v>
      </c>
      <c r="J107" s="5">
        <f>INDEX(dados!$A$1:$DH$158,MATCH($A107,dados!$A$1:$A$158,0),MATCH(J$6,dados!$A$6:$DH$6,0))</f>
        <v>0</v>
      </c>
      <c r="K107" s="5">
        <f>INDEX(dados!$A$1:$DH$158,MATCH($A107,dados!$A$1:$A$158,0),MATCH(K$6,dados!$A$6:$DH$6,0))</f>
        <v>220.64</v>
      </c>
      <c r="L107" s="5">
        <f>INDEX(dados!$A$1:$DH$158,MATCH($A107,dados!$A$1:$A$158,0),MATCH(L$6,dados!$A$6:$DH$6,0))</f>
        <v>150.72999999999999</v>
      </c>
      <c r="M107" s="5">
        <f>INDEX(dados!$A$1:$DH$158,MATCH($A107,dados!$A$1:$A$158,0),MATCH(M$6,dados!$A$6:$DH$6,0))</f>
        <v>311.42</v>
      </c>
      <c r="N107" s="28">
        <f t="shared" si="16"/>
        <v>1759.2200000000003</v>
      </c>
    </row>
    <row r="108" spans="1:14" ht="15.75" hidden="1" outlineLevel="1" thickBot="1" x14ac:dyDescent="0.3">
      <c r="A108" s="30" t="s">
        <v>128</v>
      </c>
      <c r="B108" s="6">
        <f>INDEX(dados!$A$1:$DH$158,MATCH($A108,dados!$A$1:$A$158,0),MATCH(B$6,dados!$A$6:$DH$6,0))</f>
        <v>0</v>
      </c>
      <c r="C108" s="6">
        <f>INDEX(dados!$A$1:$DH$158,MATCH($A108,dados!$A$1:$A$158,0),MATCH(C$6,dados!$A$6:$DH$6,0))</f>
        <v>0</v>
      </c>
      <c r="D108" s="6">
        <f>INDEX(dados!$A$1:$DH$158,MATCH($A108,dados!$A$1:$A$158,0),MATCH(D$6,dados!$A$6:$DH$6,0))</f>
        <v>0</v>
      </c>
      <c r="E108" s="6">
        <f>INDEX(dados!$A$1:$DH$158,MATCH($A108,dados!$A$1:$A$158,0),MATCH(E$6,dados!$A$6:$DH$6,0))</f>
        <v>0</v>
      </c>
      <c r="F108" s="6">
        <f>INDEX(dados!$A$1:$DH$158,MATCH($A108,dados!$A$1:$A$158,0),MATCH(F$6,dados!$A$6:$DH$6,0))</f>
        <v>0</v>
      </c>
      <c r="G108" s="6">
        <f>INDEX(dados!$A$1:$DH$158,MATCH($A108,dados!$A$1:$A$158,0),MATCH(G$6,dados!$A$6:$DH$6,0))</f>
        <v>0</v>
      </c>
      <c r="H108" s="6">
        <f>INDEX(dados!$A$1:$DH$158,MATCH($A108,dados!$A$1:$A$158,0),MATCH(H$6,dados!$A$6:$DH$6,0))</f>
        <v>0</v>
      </c>
      <c r="I108" s="6">
        <f>INDEX(dados!$A$1:$DH$158,MATCH($A108,dados!$A$1:$A$158,0),MATCH(I$6,dados!$A$6:$DH$6,0))</f>
        <v>0</v>
      </c>
      <c r="J108" s="6">
        <f>INDEX(dados!$A$1:$DH$158,MATCH($A108,dados!$A$1:$A$158,0),MATCH(J$6,dados!$A$6:$DH$6,0))</f>
        <v>0</v>
      </c>
      <c r="K108" s="6">
        <f>INDEX(dados!$A$1:$DH$158,MATCH($A108,dados!$A$1:$A$158,0),MATCH(K$6,dados!$A$6:$DH$6,0))</f>
        <v>0</v>
      </c>
      <c r="L108" s="6">
        <f>INDEX(dados!$A$1:$DH$158,MATCH($A108,dados!$A$1:$A$158,0),MATCH(L$6,dados!$A$6:$DH$6,0))</f>
        <v>0</v>
      </c>
      <c r="M108" s="6">
        <f>INDEX(dados!$A$1:$DH$158,MATCH($A108,dados!$A$1:$A$158,0),MATCH(M$6,dados!$A$6:$DH$6,0))</f>
        <v>0</v>
      </c>
      <c r="N108" s="28">
        <f t="shared" si="16"/>
        <v>0</v>
      </c>
    </row>
    <row r="109" spans="1:14" ht="15.75" collapsed="1" thickBot="1" x14ac:dyDescent="0.3">
      <c r="A109" s="8" t="s">
        <v>129</v>
      </c>
      <c r="B109" s="9">
        <f t="shared" ref="B109:N109" si="17">SUBTOTAL(9,B97:B108)</f>
        <v>201.9</v>
      </c>
      <c r="C109" s="9">
        <f t="shared" si="17"/>
        <v>315.51</v>
      </c>
      <c r="D109" s="9">
        <f t="shared" si="17"/>
        <v>351.94</v>
      </c>
      <c r="E109" s="9">
        <f t="shared" si="17"/>
        <v>338.65</v>
      </c>
      <c r="F109" s="9">
        <f t="shared" si="17"/>
        <v>431.28999999999996</v>
      </c>
      <c r="G109" s="9">
        <f t="shared" si="17"/>
        <v>923.48</v>
      </c>
      <c r="H109" s="9">
        <f t="shared" si="17"/>
        <v>305.02</v>
      </c>
      <c r="I109" s="9">
        <f t="shared" si="17"/>
        <v>512.79</v>
      </c>
      <c r="J109" s="9">
        <f t="shared" si="17"/>
        <v>224.70999999999998</v>
      </c>
      <c r="K109" s="9">
        <f t="shared" si="17"/>
        <v>516.54999999999995</v>
      </c>
      <c r="L109" s="9">
        <f t="shared" si="17"/>
        <v>386.96</v>
      </c>
      <c r="M109" s="9">
        <f t="shared" si="17"/>
        <v>590.96</v>
      </c>
      <c r="N109" s="9">
        <f t="shared" si="17"/>
        <v>5099.76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idden="1" outlineLevel="1" x14ac:dyDescent="0.25">
      <c r="A111" s="27" t="s">
        <v>131</v>
      </c>
      <c r="B111" s="7">
        <f>INDEX(dados!$A$1:$DH$158,MATCH($A111,dados!$A$1:$A$158,0),MATCH(B$6,dados!$A$6:$DH$6,0))</f>
        <v>0</v>
      </c>
      <c r="C111" s="7">
        <f>INDEX(dados!$A$1:$DH$158,MATCH($A111,dados!$A$1:$A$158,0),MATCH(C$6,dados!$A$6:$DH$6,0))</f>
        <v>0</v>
      </c>
      <c r="D111" s="7">
        <f>INDEX(dados!$A$1:$DH$158,MATCH($A111,dados!$A$1:$A$158,0),MATCH(D$6,dados!$A$6:$DH$6,0))</f>
        <v>0</v>
      </c>
      <c r="E111" s="7">
        <f>INDEX(dados!$A$1:$DH$158,MATCH($A111,dados!$A$1:$A$158,0),MATCH(E$6,dados!$A$6:$DH$6,0))</f>
        <v>0</v>
      </c>
      <c r="F111" s="7">
        <f>INDEX(dados!$A$1:$DH$158,MATCH($A111,dados!$A$1:$A$158,0),MATCH(F$6,dados!$A$6:$DH$6,0))</f>
        <v>0</v>
      </c>
      <c r="G111" s="7">
        <f>INDEX(dados!$A$1:$DH$158,MATCH($A111,dados!$A$1:$A$158,0),MATCH(G$6,dados!$A$6:$DH$6,0))</f>
        <v>0</v>
      </c>
      <c r="H111" s="7">
        <f>INDEX(dados!$A$1:$DH$158,MATCH($A111,dados!$A$1:$A$158,0),MATCH(H$6,dados!$A$6:$DH$6,0))</f>
        <v>0</v>
      </c>
      <c r="I111" s="7">
        <f>INDEX(dados!$A$1:$DH$158,MATCH($A111,dados!$A$1:$A$158,0),MATCH(I$6,dados!$A$6:$DH$6,0))</f>
        <v>0</v>
      </c>
      <c r="J111" s="7">
        <f>INDEX(dados!$A$1:$DH$158,MATCH($A111,dados!$A$1:$A$158,0),MATCH(J$6,dados!$A$6:$DH$6,0))</f>
        <v>0</v>
      </c>
      <c r="K111" s="7">
        <f>INDEX(dados!$A$1:$DH$158,MATCH($A111,dados!$A$1:$A$158,0),MATCH(K$6,dados!$A$6:$DH$6,0))</f>
        <v>0</v>
      </c>
      <c r="L111" s="7">
        <f>INDEX(dados!$A$1:$DH$158,MATCH($A111,dados!$A$1:$A$158,0),MATCH(L$6,dados!$A$6:$DH$6,0))</f>
        <v>0</v>
      </c>
      <c r="M111" s="7">
        <f>INDEX(dados!$A$1:$DH$158,MATCH($A111,dados!$A$1:$A$158,0),MATCH(M$6,dados!$A$6:$DH$6,0))</f>
        <v>0</v>
      </c>
      <c r="N111" s="28">
        <f>SUM(B111:M111)</f>
        <v>0</v>
      </c>
    </row>
    <row r="112" spans="1:14" hidden="1" outlineLevel="1" x14ac:dyDescent="0.25">
      <c r="A112" s="29" t="s">
        <v>132</v>
      </c>
      <c r="B112" s="5">
        <f>INDEX(dados!$A$1:$DH$158,MATCH($A112,dados!$A$1:$A$158,0),MATCH(B$6,dados!$A$6:$DH$6,0))</f>
        <v>0</v>
      </c>
      <c r="C112" s="5">
        <f>INDEX(dados!$A$1:$DH$158,MATCH($A112,dados!$A$1:$A$158,0),MATCH(C$6,dados!$A$6:$DH$6,0))</f>
        <v>0</v>
      </c>
      <c r="D112" s="5">
        <f>INDEX(dados!$A$1:$DH$158,MATCH($A112,dados!$A$1:$A$158,0),MATCH(D$6,dados!$A$6:$DH$6,0))</f>
        <v>0</v>
      </c>
      <c r="E112" s="5">
        <f>INDEX(dados!$A$1:$DH$158,MATCH($A112,dados!$A$1:$A$158,0),MATCH(E$6,dados!$A$6:$DH$6,0))</f>
        <v>0</v>
      </c>
      <c r="F112" s="5">
        <f>INDEX(dados!$A$1:$DH$158,MATCH($A112,dados!$A$1:$A$158,0),MATCH(F$6,dados!$A$6:$DH$6,0))</f>
        <v>0</v>
      </c>
      <c r="G112" s="5">
        <f>INDEX(dados!$A$1:$DH$158,MATCH($A112,dados!$A$1:$A$158,0),MATCH(G$6,dados!$A$6:$DH$6,0))</f>
        <v>0</v>
      </c>
      <c r="H112" s="5">
        <f>INDEX(dados!$A$1:$DH$158,MATCH($A112,dados!$A$1:$A$158,0),MATCH(H$6,dados!$A$6:$DH$6,0))</f>
        <v>0</v>
      </c>
      <c r="I112" s="5">
        <f>INDEX(dados!$A$1:$DH$158,MATCH($A112,dados!$A$1:$A$158,0),MATCH(I$6,dados!$A$6:$DH$6,0))</f>
        <v>0</v>
      </c>
      <c r="J112" s="5">
        <f>INDEX(dados!$A$1:$DH$158,MATCH($A112,dados!$A$1:$A$158,0),MATCH(J$6,dados!$A$6:$DH$6,0))</f>
        <v>0</v>
      </c>
      <c r="K112" s="5">
        <f>INDEX(dados!$A$1:$DH$158,MATCH($A112,dados!$A$1:$A$158,0),MATCH(K$6,dados!$A$6:$DH$6,0))</f>
        <v>0</v>
      </c>
      <c r="L112" s="5">
        <f>INDEX(dados!$A$1:$DH$158,MATCH($A112,dados!$A$1:$A$158,0),MATCH(L$6,dados!$A$6:$DH$6,0))</f>
        <v>0</v>
      </c>
      <c r="M112" s="5">
        <f>INDEX(dados!$A$1:$DH$158,MATCH($A112,dados!$A$1:$A$158,0),MATCH(M$6,dados!$A$6:$DH$6,0))</f>
        <v>0</v>
      </c>
      <c r="N112" s="28">
        <f>SUM(B112:M112)</f>
        <v>0</v>
      </c>
    </row>
    <row r="113" spans="1:14" hidden="1" outlineLevel="1" x14ac:dyDescent="0.25">
      <c r="A113" s="29" t="s">
        <v>133</v>
      </c>
      <c r="B113" s="5">
        <f>INDEX(dados!$A$1:$DH$158,MATCH($A113,dados!$A$1:$A$158,0),MATCH(B$6,dados!$A$6:$DH$6,0))</f>
        <v>0</v>
      </c>
      <c r="C113" s="5">
        <f>INDEX(dados!$A$1:$DH$158,MATCH($A113,dados!$A$1:$A$158,0),MATCH(C$6,dados!$A$6:$DH$6,0))</f>
        <v>0</v>
      </c>
      <c r="D113" s="5">
        <f>INDEX(dados!$A$1:$DH$158,MATCH($A113,dados!$A$1:$A$158,0),MATCH(D$6,dados!$A$6:$DH$6,0))</f>
        <v>0</v>
      </c>
      <c r="E113" s="5">
        <f>INDEX(dados!$A$1:$DH$158,MATCH($A113,dados!$A$1:$A$158,0),MATCH(E$6,dados!$A$6:$DH$6,0))</f>
        <v>0</v>
      </c>
      <c r="F113" s="5">
        <f>INDEX(dados!$A$1:$DH$158,MATCH($A113,dados!$A$1:$A$158,0),MATCH(F$6,dados!$A$6:$DH$6,0))</f>
        <v>0</v>
      </c>
      <c r="G113" s="5">
        <f>INDEX(dados!$A$1:$DH$158,MATCH($A113,dados!$A$1:$A$158,0),MATCH(G$6,dados!$A$6:$DH$6,0))</f>
        <v>0</v>
      </c>
      <c r="H113" s="5">
        <f>INDEX(dados!$A$1:$DH$158,MATCH($A113,dados!$A$1:$A$158,0),MATCH(H$6,dados!$A$6:$DH$6,0))</f>
        <v>0</v>
      </c>
      <c r="I113" s="5">
        <f>INDEX(dados!$A$1:$DH$158,MATCH($A113,dados!$A$1:$A$158,0),MATCH(I$6,dados!$A$6:$DH$6,0))</f>
        <v>0</v>
      </c>
      <c r="J113" s="5">
        <f>INDEX(dados!$A$1:$DH$158,MATCH($A113,dados!$A$1:$A$158,0),MATCH(J$6,dados!$A$6:$DH$6,0))</f>
        <v>0</v>
      </c>
      <c r="K113" s="5">
        <f>INDEX(dados!$A$1:$DH$158,MATCH($A113,dados!$A$1:$A$158,0),MATCH(K$6,dados!$A$6:$DH$6,0))</f>
        <v>0</v>
      </c>
      <c r="L113" s="5">
        <f>INDEX(dados!$A$1:$DH$158,MATCH($A113,dados!$A$1:$A$158,0),MATCH(L$6,dados!$A$6:$DH$6,0))</f>
        <v>0</v>
      </c>
      <c r="M113" s="5">
        <f>INDEX(dados!$A$1:$DH$158,MATCH($A113,dados!$A$1:$A$158,0),MATCH(M$6,dados!$A$6:$DH$6,0))</f>
        <v>0</v>
      </c>
      <c r="N113" s="28">
        <f>SUM(B113:M113)</f>
        <v>0</v>
      </c>
    </row>
    <row r="114" spans="1:14" ht="15.75" hidden="1" outlineLevel="1" thickBot="1" x14ac:dyDescent="0.3">
      <c r="A114" s="30" t="s">
        <v>134</v>
      </c>
      <c r="B114" s="6">
        <f>INDEX(dados!$A$1:$DH$158,MATCH($A114,dados!$A$1:$A$158,0),MATCH(B$6,dados!$A$6:$DH$6,0))</f>
        <v>0</v>
      </c>
      <c r="C114" s="6">
        <f>INDEX(dados!$A$1:$DH$158,MATCH($A114,dados!$A$1:$A$158,0),MATCH(C$6,dados!$A$6:$DH$6,0))</f>
        <v>0</v>
      </c>
      <c r="D114" s="6">
        <f>INDEX(dados!$A$1:$DH$158,MATCH($A114,dados!$A$1:$A$158,0),MATCH(D$6,dados!$A$6:$DH$6,0))</f>
        <v>0</v>
      </c>
      <c r="E114" s="6">
        <f>INDEX(dados!$A$1:$DH$158,MATCH($A114,dados!$A$1:$A$158,0),MATCH(E$6,dados!$A$6:$DH$6,0))</f>
        <v>0</v>
      </c>
      <c r="F114" s="6">
        <f>INDEX(dados!$A$1:$DH$158,MATCH($A114,dados!$A$1:$A$158,0),MATCH(F$6,dados!$A$6:$DH$6,0))</f>
        <v>0</v>
      </c>
      <c r="G114" s="6">
        <f>INDEX(dados!$A$1:$DH$158,MATCH($A114,dados!$A$1:$A$158,0),MATCH(G$6,dados!$A$6:$DH$6,0))</f>
        <v>0</v>
      </c>
      <c r="H114" s="6">
        <f>INDEX(dados!$A$1:$DH$158,MATCH($A114,dados!$A$1:$A$158,0),MATCH(H$6,dados!$A$6:$DH$6,0))</f>
        <v>0</v>
      </c>
      <c r="I114" s="6">
        <f>INDEX(dados!$A$1:$DH$158,MATCH($A114,dados!$A$1:$A$158,0),MATCH(I$6,dados!$A$6:$DH$6,0))</f>
        <v>0</v>
      </c>
      <c r="J114" s="6">
        <f>INDEX(dados!$A$1:$DH$158,MATCH($A114,dados!$A$1:$A$158,0),MATCH(J$6,dados!$A$6:$DH$6,0))</f>
        <v>0</v>
      </c>
      <c r="K114" s="6">
        <f>INDEX(dados!$A$1:$DH$158,MATCH($A114,dados!$A$1:$A$158,0),MATCH(K$6,dados!$A$6:$DH$6,0))</f>
        <v>0</v>
      </c>
      <c r="L114" s="6">
        <f>INDEX(dados!$A$1:$DH$158,MATCH($A114,dados!$A$1:$A$158,0),MATCH(L$6,dados!$A$6:$DH$6,0))</f>
        <v>0</v>
      </c>
      <c r="M114" s="6">
        <f>INDEX(dados!$A$1:$DH$158,MATCH($A114,dados!$A$1:$A$158,0),MATCH(M$6,dados!$A$6:$DH$6,0))</f>
        <v>0</v>
      </c>
      <c r="N114" s="28">
        <f>SUM(B114:M114)</f>
        <v>0</v>
      </c>
    </row>
    <row r="115" spans="1:14" ht="15.75" collapsed="1" thickBot="1" x14ac:dyDescent="0.3">
      <c r="A115" s="8" t="s">
        <v>135</v>
      </c>
      <c r="B115" s="9">
        <f t="shared" ref="B115:N115" si="18">SUBTOTAL(9,B111:B114)</f>
        <v>0</v>
      </c>
      <c r="C115" s="9">
        <f t="shared" si="18"/>
        <v>0</v>
      </c>
      <c r="D115" s="9">
        <f t="shared" si="18"/>
        <v>0</v>
      </c>
      <c r="E115" s="9">
        <f t="shared" si="18"/>
        <v>0</v>
      </c>
      <c r="F115" s="9">
        <f t="shared" si="18"/>
        <v>0</v>
      </c>
      <c r="G115" s="9">
        <f t="shared" si="18"/>
        <v>0</v>
      </c>
      <c r="H115" s="9">
        <f t="shared" si="18"/>
        <v>0</v>
      </c>
      <c r="I115" s="9">
        <f t="shared" si="18"/>
        <v>0</v>
      </c>
      <c r="J115" s="9">
        <f t="shared" si="18"/>
        <v>0</v>
      </c>
      <c r="K115" s="9">
        <f t="shared" si="18"/>
        <v>0</v>
      </c>
      <c r="L115" s="9">
        <f t="shared" si="18"/>
        <v>0</v>
      </c>
      <c r="M115" s="9">
        <f t="shared" si="18"/>
        <v>0</v>
      </c>
      <c r="N115" s="9">
        <f t="shared" si="18"/>
        <v>0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idden="1" outlineLevel="1" x14ac:dyDescent="0.25">
      <c r="A117" s="27" t="s">
        <v>137</v>
      </c>
      <c r="B117" s="7">
        <f>INDEX(dados!$A$1:$DH$158,MATCH($A117,dados!$A$1:$A$158,0),MATCH(B$6,dados!$A$6:$DH$6,0))</f>
        <v>0</v>
      </c>
      <c r="C117" s="7">
        <f>INDEX(dados!$A$1:$DH$158,MATCH($A117,dados!$A$1:$A$158,0),MATCH(C$6,dados!$A$6:$DH$6,0))</f>
        <v>0</v>
      </c>
      <c r="D117" s="7">
        <f>INDEX(dados!$A$1:$DH$158,MATCH($A117,dados!$A$1:$A$158,0),MATCH(D$6,dados!$A$6:$DH$6,0))</f>
        <v>0</v>
      </c>
      <c r="E117" s="7">
        <f>INDEX(dados!$A$1:$DH$158,MATCH($A117,dados!$A$1:$A$158,0),MATCH(E$6,dados!$A$6:$DH$6,0))</f>
        <v>0</v>
      </c>
      <c r="F117" s="7">
        <f>INDEX(dados!$A$1:$DH$158,MATCH($A117,dados!$A$1:$A$158,0),MATCH(F$6,dados!$A$6:$DH$6,0))</f>
        <v>28.7</v>
      </c>
      <c r="G117" s="7">
        <f>INDEX(dados!$A$1:$DH$158,MATCH($A117,dados!$A$1:$A$158,0),MATCH(G$6,dados!$A$6:$DH$6,0))</f>
        <v>22</v>
      </c>
      <c r="H117" s="7">
        <f>INDEX(dados!$A$1:$DH$158,MATCH($A117,dados!$A$1:$A$158,0),MATCH(H$6,dados!$A$6:$DH$6,0))</f>
        <v>230</v>
      </c>
      <c r="I117" s="7">
        <f>INDEX(dados!$A$1:$DH$158,MATCH($A117,dados!$A$1:$A$158,0),MATCH(I$6,dados!$A$6:$DH$6,0))</f>
        <v>98</v>
      </c>
      <c r="J117" s="7">
        <f>INDEX(dados!$A$1:$DH$158,MATCH($A117,dados!$A$1:$A$158,0),MATCH(J$6,dados!$A$6:$DH$6,0))</f>
        <v>0</v>
      </c>
      <c r="K117" s="7">
        <f>INDEX(dados!$A$1:$DH$158,MATCH($A117,dados!$A$1:$A$158,0),MATCH(K$6,dados!$A$6:$DH$6,0))</f>
        <v>0</v>
      </c>
      <c r="L117" s="7">
        <f>INDEX(dados!$A$1:$DH$158,MATCH($A117,dados!$A$1:$A$158,0),MATCH(L$6,dados!$A$6:$DH$6,0))</f>
        <v>33</v>
      </c>
      <c r="M117" s="7">
        <f>INDEX(dados!$A$1:$DH$158,MATCH($A117,dados!$A$1:$A$158,0),MATCH(M$6,dados!$A$6:$DH$6,0))</f>
        <v>31</v>
      </c>
      <c r="N117" s="28">
        <f>SUM(B117:M117)</f>
        <v>442.7</v>
      </c>
    </row>
    <row r="118" spans="1:14" hidden="1" outlineLevel="1" x14ac:dyDescent="0.25">
      <c r="A118" s="29" t="s">
        <v>138</v>
      </c>
      <c r="B118" s="5">
        <f>INDEX(dados!$A$1:$DH$158,MATCH($A118,dados!$A$1:$A$158,0),MATCH(B$6,dados!$A$6:$DH$6,0))</f>
        <v>0</v>
      </c>
      <c r="C118" s="5">
        <f>INDEX(dados!$A$1:$DH$158,MATCH($A118,dados!$A$1:$A$158,0),MATCH(C$6,dados!$A$6:$DH$6,0))</f>
        <v>0</v>
      </c>
      <c r="D118" s="5">
        <f>INDEX(dados!$A$1:$DH$158,MATCH($A118,dados!$A$1:$A$158,0),MATCH(D$6,dados!$A$6:$DH$6,0))</f>
        <v>0</v>
      </c>
      <c r="E118" s="5">
        <f>INDEX(dados!$A$1:$DH$158,MATCH($A118,dados!$A$1:$A$158,0),MATCH(E$6,dados!$A$6:$DH$6,0))</f>
        <v>0</v>
      </c>
      <c r="F118" s="5">
        <f>INDEX(dados!$A$1:$DH$158,MATCH($A118,dados!$A$1:$A$158,0),MATCH(F$6,dados!$A$6:$DH$6,0))</f>
        <v>0</v>
      </c>
      <c r="G118" s="5">
        <f>INDEX(dados!$A$1:$DH$158,MATCH($A118,dados!$A$1:$A$158,0),MATCH(G$6,dados!$A$6:$DH$6,0))</f>
        <v>17</v>
      </c>
      <c r="H118" s="5">
        <f>INDEX(dados!$A$1:$DH$158,MATCH($A118,dados!$A$1:$A$158,0),MATCH(H$6,dados!$A$6:$DH$6,0))</f>
        <v>35</v>
      </c>
      <c r="I118" s="5">
        <f>INDEX(dados!$A$1:$DH$158,MATCH($A118,dados!$A$1:$A$158,0),MATCH(I$6,dados!$A$6:$DH$6,0))</f>
        <v>0</v>
      </c>
      <c r="J118" s="5">
        <f>INDEX(dados!$A$1:$DH$158,MATCH($A118,dados!$A$1:$A$158,0),MATCH(J$6,dados!$A$6:$DH$6,0))</f>
        <v>0</v>
      </c>
      <c r="K118" s="5">
        <f>INDEX(dados!$A$1:$DH$158,MATCH($A118,dados!$A$1:$A$158,0),MATCH(K$6,dados!$A$6:$DH$6,0))</f>
        <v>0</v>
      </c>
      <c r="L118" s="5">
        <f>INDEX(dados!$A$1:$DH$158,MATCH($A118,dados!$A$1:$A$158,0),MATCH(L$6,dados!$A$6:$DH$6,0))</f>
        <v>0</v>
      </c>
      <c r="M118" s="5">
        <f>INDEX(dados!$A$1:$DH$158,MATCH($A118,dados!$A$1:$A$158,0),MATCH(M$6,dados!$A$6:$DH$6,0))</f>
        <v>31</v>
      </c>
      <c r="N118" s="28">
        <f t="shared" ref="N118:N123" si="19">SUM(B118:M118)</f>
        <v>83</v>
      </c>
    </row>
    <row r="119" spans="1:14" hidden="1" outlineLevel="1" x14ac:dyDescent="0.25">
      <c r="A119" s="29" t="s">
        <v>139</v>
      </c>
      <c r="B119" s="5">
        <f>INDEX(dados!$A$1:$DH$158,MATCH($A119,dados!$A$1:$A$158,0),MATCH(B$6,dados!$A$6:$DH$6,0))</f>
        <v>0</v>
      </c>
      <c r="C119" s="5">
        <f>INDEX(dados!$A$1:$DH$158,MATCH($A119,dados!$A$1:$A$158,0),MATCH(C$6,dados!$A$6:$DH$6,0))</f>
        <v>0</v>
      </c>
      <c r="D119" s="5">
        <f>INDEX(dados!$A$1:$DH$158,MATCH($A119,dados!$A$1:$A$158,0),MATCH(D$6,dados!$A$6:$DH$6,0))</f>
        <v>0</v>
      </c>
      <c r="E119" s="5">
        <f>INDEX(dados!$A$1:$DH$158,MATCH($A119,dados!$A$1:$A$158,0),MATCH(E$6,dados!$A$6:$DH$6,0))</f>
        <v>22</v>
      </c>
      <c r="F119" s="5">
        <f>INDEX(dados!$A$1:$DH$158,MATCH($A119,dados!$A$1:$A$158,0),MATCH(F$6,dados!$A$6:$DH$6,0))</f>
        <v>0</v>
      </c>
      <c r="G119" s="5">
        <f>INDEX(dados!$A$1:$DH$158,MATCH($A119,dados!$A$1:$A$158,0),MATCH(G$6,dados!$A$6:$DH$6,0))</f>
        <v>0</v>
      </c>
      <c r="H119" s="5">
        <f>INDEX(dados!$A$1:$DH$158,MATCH($A119,dados!$A$1:$A$158,0),MATCH(H$6,dados!$A$6:$DH$6,0))</f>
        <v>0</v>
      </c>
      <c r="I119" s="5">
        <f>INDEX(dados!$A$1:$DH$158,MATCH($A119,dados!$A$1:$A$158,0),MATCH(I$6,dados!$A$6:$DH$6,0))</f>
        <v>0</v>
      </c>
      <c r="J119" s="5">
        <f>INDEX(dados!$A$1:$DH$158,MATCH($A119,dados!$A$1:$A$158,0),MATCH(J$6,dados!$A$6:$DH$6,0))</f>
        <v>0</v>
      </c>
      <c r="K119" s="5">
        <f>INDEX(dados!$A$1:$DH$158,MATCH($A119,dados!$A$1:$A$158,0),MATCH(K$6,dados!$A$6:$DH$6,0))</f>
        <v>0</v>
      </c>
      <c r="L119" s="5">
        <f>INDEX(dados!$A$1:$DH$158,MATCH($A119,dados!$A$1:$A$158,0),MATCH(L$6,dados!$A$6:$DH$6,0))</f>
        <v>0</v>
      </c>
      <c r="M119" s="5">
        <f>INDEX(dados!$A$1:$DH$158,MATCH($A119,dados!$A$1:$A$158,0),MATCH(M$6,dados!$A$6:$DH$6,0))</f>
        <v>0</v>
      </c>
      <c r="N119" s="28">
        <f t="shared" si="19"/>
        <v>22</v>
      </c>
    </row>
    <row r="120" spans="1:14" hidden="1" outlineLevel="1" x14ac:dyDescent="0.25">
      <c r="A120" s="29" t="s">
        <v>140</v>
      </c>
      <c r="B120" s="5">
        <f>INDEX(dados!$A$1:$DH$158,MATCH($A120,dados!$A$1:$A$158,0),MATCH(B$6,dados!$A$6:$DH$6,0))</f>
        <v>15</v>
      </c>
      <c r="C120" s="5">
        <f>INDEX(dados!$A$1:$DH$158,MATCH($A120,dados!$A$1:$A$158,0),MATCH(C$6,dados!$A$6:$DH$6,0))</f>
        <v>0</v>
      </c>
      <c r="D120" s="5">
        <f>INDEX(dados!$A$1:$DH$158,MATCH($A120,dados!$A$1:$A$158,0),MATCH(D$6,dados!$A$6:$DH$6,0))</f>
        <v>0</v>
      </c>
      <c r="E120" s="5">
        <f>INDEX(dados!$A$1:$DH$158,MATCH($A120,dados!$A$1:$A$158,0),MATCH(E$6,dados!$A$6:$DH$6,0))</f>
        <v>0</v>
      </c>
      <c r="F120" s="5">
        <f>INDEX(dados!$A$1:$DH$158,MATCH($A120,dados!$A$1:$A$158,0),MATCH(F$6,dados!$A$6:$DH$6,0))</f>
        <v>0</v>
      </c>
      <c r="G120" s="5">
        <f>INDEX(dados!$A$1:$DH$158,MATCH($A120,dados!$A$1:$A$158,0),MATCH(G$6,dados!$A$6:$DH$6,0))</f>
        <v>0</v>
      </c>
      <c r="H120" s="5">
        <f>INDEX(dados!$A$1:$DH$158,MATCH($A120,dados!$A$1:$A$158,0),MATCH(H$6,dados!$A$6:$DH$6,0))</f>
        <v>0</v>
      </c>
      <c r="I120" s="5">
        <f>INDEX(dados!$A$1:$DH$158,MATCH($A120,dados!$A$1:$A$158,0),MATCH(I$6,dados!$A$6:$DH$6,0))</f>
        <v>0</v>
      </c>
      <c r="J120" s="5">
        <f>INDEX(dados!$A$1:$DH$158,MATCH($A120,dados!$A$1:$A$158,0),MATCH(J$6,dados!$A$6:$DH$6,0))</f>
        <v>0</v>
      </c>
      <c r="K120" s="5">
        <f>INDEX(dados!$A$1:$DH$158,MATCH($A120,dados!$A$1:$A$158,0),MATCH(K$6,dados!$A$6:$DH$6,0))</f>
        <v>0</v>
      </c>
      <c r="L120" s="5">
        <f>INDEX(dados!$A$1:$DH$158,MATCH($A120,dados!$A$1:$A$158,0),MATCH(L$6,dados!$A$6:$DH$6,0))</f>
        <v>0</v>
      </c>
      <c r="M120" s="5">
        <f>INDEX(dados!$A$1:$DH$158,MATCH($A120,dados!$A$1:$A$158,0),MATCH(M$6,dados!$A$6:$DH$6,0))</f>
        <v>0</v>
      </c>
      <c r="N120" s="28">
        <f t="shared" si="19"/>
        <v>15</v>
      </c>
    </row>
    <row r="121" spans="1:14" hidden="1" outlineLevel="1" x14ac:dyDescent="0.25">
      <c r="A121" s="29" t="s">
        <v>122</v>
      </c>
      <c r="B121" s="5">
        <f>INDEX(dados!$A$1:$DH$158,MATCH($A121,dados!$A$1:$A$158,0),MATCH(B$6,dados!$A$6:$DH$6,0))</f>
        <v>0</v>
      </c>
      <c r="C121" s="5">
        <f>INDEX(dados!$A$1:$DH$158,MATCH($A121,dados!$A$1:$A$158,0),MATCH(C$6,dados!$A$6:$DH$6,0))</f>
        <v>0</v>
      </c>
      <c r="D121" s="5">
        <f>INDEX(dados!$A$1:$DH$158,MATCH($A121,dados!$A$1:$A$158,0),MATCH(D$6,dados!$A$6:$DH$6,0))</f>
        <v>0</v>
      </c>
      <c r="E121" s="5">
        <f>INDEX(dados!$A$1:$DH$158,MATCH($A121,dados!$A$1:$A$158,0),MATCH(E$6,dados!$A$6:$DH$6,0))</f>
        <v>0</v>
      </c>
      <c r="F121" s="5">
        <f>INDEX(dados!$A$1:$DH$158,MATCH($A121,dados!$A$1:$A$158,0),MATCH(F$6,dados!$A$6:$DH$6,0))</f>
        <v>0</v>
      </c>
      <c r="G121" s="5">
        <f>INDEX(dados!$A$1:$DH$158,MATCH($A121,dados!$A$1:$A$158,0),MATCH(G$6,dados!$A$6:$DH$6,0))</f>
        <v>0</v>
      </c>
      <c r="H121" s="5">
        <f>INDEX(dados!$A$1:$DH$158,MATCH($A121,dados!$A$1:$A$158,0),MATCH(H$6,dados!$A$6:$DH$6,0))</f>
        <v>0</v>
      </c>
      <c r="I121" s="5">
        <f>INDEX(dados!$A$1:$DH$158,MATCH($A121,dados!$A$1:$A$158,0),MATCH(I$6,dados!$A$6:$DH$6,0))</f>
        <v>0</v>
      </c>
      <c r="J121" s="5">
        <f>INDEX(dados!$A$1:$DH$158,MATCH($A121,dados!$A$1:$A$158,0),MATCH(J$6,dados!$A$6:$DH$6,0))</f>
        <v>0</v>
      </c>
      <c r="K121" s="5">
        <f>INDEX(dados!$A$1:$DH$158,MATCH($A121,dados!$A$1:$A$158,0),MATCH(K$6,dados!$A$6:$DH$6,0))</f>
        <v>0</v>
      </c>
      <c r="L121" s="5">
        <f>INDEX(dados!$A$1:$DH$158,MATCH($A121,dados!$A$1:$A$158,0),MATCH(L$6,dados!$A$6:$DH$6,0))</f>
        <v>0</v>
      </c>
      <c r="M121" s="5">
        <f>INDEX(dados!$A$1:$DH$158,MATCH($A121,dados!$A$1:$A$158,0),MATCH(M$6,dados!$A$6:$DH$6,0))</f>
        <v>0</v>
      </c>
      <c r="N121" s="28">
        <f t="shared" si="19"/>
        <v>0</v>
      </c>
    </row>
    <row r="122" spans="1:14" hidden="1" outlineLevel="1" x14ac:dyDescent="0.25">
      <c r="A122" s="29" t="s">
        <v>141</v>
      </c>
      <c r="B122" s="5">
        <f>INDEX(dados!$A$1:$DH$158,MATCH($A122,dados!$A$1:$A$158,0),MATCH(B$6,dados!$A$6:$DH$6,0))</f>
        <v>0</v>
      </c>
      <c r="C122" s="5">
        <f>INDEX(dados!$A$1:$DH$158,MATCH($A122,dados!$A$1:$A$158,0),MATCH(C$6,dados!$A$6:$DH$6,0))</f>
        <v>0</v>
      </c>
      <c r="D122" s="5">
        <f>INDEX(dados!$A$1:$DH$158,MATCH($A122,dados!$A$1:$A$158,0),MATCH(D$6,dados!$A$6:$DH$6,0))</f>
        <v>0</v>
      </c>
      <c r="E122" s="5">
        <f>INDEX(dados!$A$1:$DH$158,MATCH($A122,dados!$A$1:$A$158,0),MATCH(E$6,dados!$A$6:$DH$6,0))</f>
        <v>0</v>
      </c>
      <c r="F122" s="5">
        <f>INDEX(dados!$A$1:$DH$158,MATCH($A122,dados!$A$1:$A$158,0),MATCH(F$6,dados!$A$6:$DH$6,0))</f>
        <v>0</v>
      </c>
      <c r="G122" s="5">
        <f>INDEX(dados!$A$1:$DH$158,MATCH($A122,dados!$A$1:$A$158,0),MATCH(G$6,dados!$A$6:$DH$6,0))</f>
        <v>0</v>
      </c>
      <c r="H122" s="5">
        <f>INDEX(dados!$A$1:$DH$158,MATCH($A122,dados!$A$1:$A$158,0),MATCH(H$6,dados!$A$6:$DH$6,0))</f>
        <v>0</v>
      </c>
      <c r="I122" s="5">
        <f>INDEX(dados!$A$1:$DH$158,MATCH($A122,dados!$A$1:$A$158,0),MATCH(I$6,dados!$A$6:$DH$6,0))</f>
        <v>0</v>
      </c>
      <c r="J122" s="5">
        <f>INDEX(dados!$A$1:$DH$158,MATCH($A122,dados!$A$1:$A$158,0),MATCH(J$6,dados!$A$6:$DH$6,0))</f>
        <v>0</v>
      </c>
      <c r="K122" s="5">
        <f>INDEX(dados!$A$1:$DH$158,MATCH($A122,dados!$A$1:$A$158,0),MATCH(K$6,dados!$A$6:$DH$6,0))</f>
        <v>0</v>
      </c>
      <c r="L122" s="5">
        <f>INDEX(dados!$A$1:$DH$158,MATCH($A122,dados!$A$1:$A$158,0),MATCH(L$6,dados!$A$6:$DH$6,0))</f>
        <v>0</v>
      </c>
      <c r="M122" s="5">
        <f>INDEX(dados!$A$1:$DH$158,MATCH($A122,dados!$A$1:$A$158,0),MATCH(M$6,dados!$A$6:$DH$6,0))</f>
        <v>0</v>
      </c>
      <c r="N122" s="28">
        <f t="shared" si="19"/>
        <v>0</v>
      </c>
    </row>
    <row r="123" spans="1:14" ht="15.75" hidden="1" outlineLevel="1" thickBot="1" x14ac:dyDescent="0.3">
      <c r="A123" s="30" t="s">
        <v>142</v>
      </c>
      <c r="B123" s="6">
        <f>INDEX(dados!$A$1:$DH$158,MATCH($A123,dados!$A$1:$A$158,0),MATCH(B$6,dados!$A$6:$DH$6,0))</f>
        <v>0</v>
      </c>
      <c r="C123" s="6">
        <f>INDEX(dados!$A$1:$DH$158,MATCH($A123,dados!$A$1:$A$158,0),MATCH(C$6,dados!$A$6:$DH$6,0))</f>
        <v>0</v>
      </c>
      <c r="D123" s="6">
        <f>INDEX(dados!$A$1:$DH$158,MATCH($A123,dados!$A$1:$A$158,0),MATCH(D$6,dados!$A$6:$DH$6,0))</f>
        <v>0</v>
      </c>
      <c r="E123" s="6">
        <f>INDEX(dados!$A$1:$DH$158,MATCH($A123,dados!$A$1:$A$158,0),MATCH(E$6,dados!$A$6:$DH$6,0))</f>
        <v>0</v>
      </c>
      <c r="F123" s="6">
        <f>INDEX(dados!$A$1:$DH$158,MATCH($A123,dados!$A$1:$A$158,0),MATCH(F$6,dados!$A$6:$DH$6,0))</f>
        <v>15</v>
      </c>
      <c r="G123" s="6">
        <f>INDEX(dados!$A$1:$DH$158,MATCH($A123,dados!$A$1:$A$158,0),MATCH(G$6,dados!$A$6:$DH$6,0))</f>
        <v>0</v>
      </c>
      <c r="H123" s="6">
        <f>INDEX(dados!$A$1:$DH$158,MATCH($A123,dados!$A$1:$A$158,0),MATCH(H$6,dados!$A$6:$DH$6,0))</f>
        <v>0</v>
      </c>
      <c r="I123" s="6">
        <f>INDEX(dados!$A$1:$DH$158,MATCH($A123,dados!$A$1:$A$158,0),MATCH(I$6,dados!$A$6:$DH$6,0))</f>
        <v>0</v>
      </c>
      <c r="J123" s="6">
        <f>INDEX(dados!$A$1:$DH$158,MATCH($A123,dados!$A$1:$A$158,0),MATCH(J$6,dados!$A$6:$DH$6,0))</f>
        <v>0</v>
      </c>
      <c r="K123" s="6">
        <f>INDEX(dados!$A$1:$DH$158,MATCH($A123,dados!$A$1:$A$158,0),MATCH(K$6,dados!$A$6:$DH$6,0))</f>
        <v>20</v>
      </c>
      <c r="L123" s="6">
        <f>INDEX(dados!$A$1:$DH$158,MATCH($A123,dados!$A$1:$A$158,0),MATCH(L$6,dados!$A$6:$DH$6,0))</f>
        <v>0</v>
      </c>
      <c r="M123" s="6">
        <f>INDEX(dados!$A$1:$DH$158,MATCH($A123,dados!$A$1:$A$158,0),MATCH(M$6,dados!$A$6:$DH$6,0))</f>
        <v>20</v>
      </c>
      <c r="N123" s="28">
        <f t="shared" si="19"/>
        <v>55</v>
      </c>
    </row>
    <row r="124" spans="1:14" ht="15.75" collapsed="1" thickBot="1" x14ac:dyDescent="0.3">
      <c r="A124" s="8" t="s">
        <v>143</v>
      </c>
      <c r="B124" s="9">
        <f t="shared" ref="B124:N124" si="20">SUBTOTAL(9,B117:B123)</f>
        <v>15</v>
      </c>
      <c r="C124" s="9">
        <f t="shared" si="20"/>
        <v>0</v>
      </c>
      <c r="D124" s="9">
        <f t="shared" si="20"/>
        <v>0</v>
      </c>
      <c r="E124" s="9">
        <f t="shared" si="20"/>
        <v>22</v>
      </c>
      <c r="F124" s="9">
        <f t="shared" si="20"/>
        <v>43.7</v>
      </c>
      <c r="G124" s="9">
        <f t="shared" si="20"/>
        <v>39</v>
      </c>
      <c r="H124" s="9">
        <f t="shared" si="20"/>
        <v>265</v>
      </c>
      <c r="I124" s="9">
        <f t="shared" si="20"/>
        <v>98</v>
      </c>
      <c r="J124" s="9">
        <f t="shared" si="20"/>
        <v>0</v>
      </c>
      <c r="K124" s="9">
        <f t="shared" si="20"/>
        <v>20</v>
      </c>
      <c r="L124" s="9">
        <f t="shared" si="20"/>
        <v>33</v>
      </c>
      <c r="M124" s="9">
        <f t="shared" si="20"/>
        <v>82</v>
      </c>
      <c r="N124" s="9">
        <f t="shared" si="20"/>
        <v>617.70000000000005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idden="1" outlineLevel="1" x14ac:dyDescent="0.25">
      <c r="A126" s="27" t="s">
        <v>145</v>
      </c>
      <c r="B126" s="7">
        <f>INDEX(dados!$A$1:$DH$158,MATCH($A126,dados!$A$1:$A$158,0),MATCH(B$6,dados!$A$6:$DH$6,0))</f>
        <v>73.489999999999995</v>
      </c>
      <c r="C126" s="7">
        <f>INDEX(dados!$A$1:$DH$158,MATCH($A126,dados!$A$1:$A$158,0),MATCH(C$6,dados!$A$6:$DH$6,0))</f>
        <v>35.659999999999997</v>
      </c>
      <c r="D126" s="7">
        <f>INDEX(dados!$A$1:$DH$158,MATCH($A126,dados!$A$1:$A$158,0),MATCH(D$6,dados!$A$6:$DH$6,0))</f>
        <v>123.72</v>
      </c>
      <c r="E126" s="7">
        <f>INDEX(dados!$A$1:$DH$158,MATCH($A126,dados!$A$1:$A$158,0),MATCH(E$6,dados!$A$6:$DH$6,0))</f>
        <v>133.66</v>
      </c>
      <c r="F126" s="7">
        <f>INDEX(dados!$A$1:$DH$158,MATCH($A126,dados!$A$1:$A$158,0),MATCH(F$6,dados!$A$6:$DH$6,0))</f>
        <v>3</v>
      </c>
      <c r="G126" s="7">
        <f>INDEX(dados!$A$1:$DH$158,MATCH($A126,dados!$A$1:$A$158,0),MATCH(G$6,dados!$A$6:$DH$6,0))</f>
        <v>120.47</v>
      </c>
      <c r="H126" s="7">
        <f>INDEX(dados!$A$1:$DH$158,MATCH($A126,dados!$A$1:$A$158,0),MATCH(H$6,dados!$A$6:$DH$6,0))</f>
        <v>36.99</v>
      </c>
      <c r="I126" s="7">
        <f>INDEX(dados!$A$1:$DH$158,MATCH($A126,dados!$A$1:$A$158,0),MATCH(I$6,dados!$A$6:$DH$6,0))</f>
        <v>252.28</v>
      </c>
      <c r="J126" s="7">
        <f>INDEX(dados!$A$1:$DH$158,MATCH($A126,dados!$A$1:$A$158,0),MATCH(J$6,dados!$A$6:$DH$6,0))</f>
        <v>156.33000000000001</v>
      </c>
      <c r="K126" s="7">
        <f>INDEX(dados!$A$1:$DH$158,MATCH($A126,dados!$A$1:$A$158,0),MATCH(K$6,dados!$A$6:$DH$6,0))</f>
        <v>89.29</v>
      </c>
      <c r="L126" s="7">
        <f>INDEX(dados!$A$1:$DH$158,MATCH($A126,dados!$A$1:$A$158,0),MATCH(L$6,dados!$A$6:$DH$6,0))</f>
        <v>81.2</v>
      </c>
      <c r="M126" s="7">
        <f>INDEX(dados!$A$1:$DH$158,MATCH($A126,dados!$A$1:$A$158,0),MATCH(M$6,dados!$A$6:$DH$6,0))</f>
        <v>101.8</v>
      </c>
      <c r="N126" s="28">
        <f>SUM(B126:M126)</f>
        <v>1207.8900000000001</v>
      </c>
    </row>
    <row r="127" spans="1:14" hidden="1" outlineLevel="1" x14ac:dyDescent="0.25">
      <c r="A127" s="29" t="s">
        <v>146</v>
      </c>
      <c r="B127" s="5">
        <f>INDEX(dados!$A$1:$DH$158,MATCH($A127,dados!$A$1:$A$158,0),MATCH(B$6,dados!$A$6:$DH$6,0))</f>
        <v>0</v>
      </c>
      <c r="C127" s="5">
        <f>INDEX(dados!$A$1:$DH$158,MATCH($A127,dados!$A$1:$A$158,0),MATCH(C$6,dados!$A$6:$DH$6,0))</f>
        <v>0</v>
      </c>
      <c r="D127" s="5">
        <f>INDEX(dados!$A$1:$DH$158,MATCH($A127,dados!$A$1:$A$158,0),MATCH(D$6,dados!$A$6:$DH$6,0))</f>
        <v>0</v>
      </c>
      <c r="E127" s="5">
        <f>INDEX(dados!$A$1:$DH$158,MATCH($A127,dados!$A$1:$A$158,0),MATCH(E$6,dados!$A$6:$DH$6,0))</f>
        <v>0</v>
      </c>
      <c r="F127" s="5">
        <f>INDEX(dados!$A$1:$DH$158,MATCH($A127,dados!$A$1:$A$158,0),MATCH(F$6,dados!$A$6:$DH$6,0))</f>
        <v>0</v>
      </c>
      <c r="G127" s="5">
        <f>INDEX(dados!$A$1:$DH$158,MATCH($A127,dados!$A$1:$A$158,0),MATCH(G$6,dados!$A$6:$DH$6,0))</f>
        <v>0</v>
      </c>
      <c r="H127" s="5">
        <f>INDEX(dados!$A$1:$DH$158,MATCH($A127,dados!$A$1:$A$158,0),MATCH(H$6,dados!$A$6:$DH$6,0))</f>
        <v>0</v>
      </c>
      <c r="I127" s="5">
        <f>INDEX(dados!$A$1:$DH$158,MATCH($A127,dados!$A$1:$A$158,0),MATCH(I$6,dados!$A$6:$DH$6,0))</f>
        <v>0</v>
      </c>
      <c r="J127" s="5">
        <f>INDEX(dados!$A$1:$DH$158,MATCH($A127,dados!$A$1:$A$158,0),MATCH(J$6,dados!$A$6:$DH$6,0))</f>
        <v>0</v>
      </c>
      <c r="K127" s="5">
        <f>INDEX(dados!$A$1:$DH$158,MATCH($A127,dados!$A$1:$A$158,0),MATCH(K$6,dados!$A$6:$DH$6,0))</f>
        <v>0</v>
      </c>
      <c r="L127" s="5">
        <f>INDEX(dados!$A$1:$DH$158,MATCH($A127,dados!$A$1:$A$158,0),MATCH(L$6,dados!$A$6:$DH$6,0))</f>
        <v>0</v>
      </c>
      <c r="M127" s="5">
        <f>INDEX(dados!$A$1:$DH$158,MATCH($A127,dados!$A$1:$A$158,0),MATCH(M$6,dados!$A$6:$DH$6,0))</f>
        <v>0</v>
      </c>
      <c r="N127" s="28">
        <f>SUM(B127:M127)</f>
        <v>0</v>
      </c>
    </row>
    <row r="128" spans="1:14" ht="15.75" hidden="1" outlineLevel="1" thickBot="1" x14ac:dyDescent="0.3">
      <c r="A128" s="30" t="s">
        <v>147</v>
      </c>
      <c r="B128" s="6">
        <f>INDEX(dados!$A$1:$DH$158,MATCH($A128,dados!$A$1:$A$158,0),MATCH(B$6,dados!$A$6:$DH$6,0))</f>
        <v>417.43</v>
      </c>
      <c r="C128" s="6">
        <f>INDEX(dados!$A$1:$DH$158,MATCH($A128,dados!$A$1:$A$158,0),MATCH(C$6,dados!$A$6:$DH$6,0))</f>
        <v>105.01</v>
      </c>
      <c r="D128" s="6">
        <f>INDEX(dados!$A$1:$DH$158,MATCH($A128,dados!$A$1:$A$158,0),MATCH(D$6,dados!$A$6:$DH$6,0))</f>
        <v>80.91</v>
      </c>
      <c r="E128" s="6">
        <f>INDEX(dados!$A$1:$DH$158,MATCH($A128,dados!$A$1:$A$158,0),MATCH(E$6,dados!$A$6:$DH$6,0))</f>
        <v>7.2</v>
      </c>
      <c r="F128" s="6">
        <f>INDEX(dados!$A$1:$DH$158,MATCH($A128,dados!$A$1:$A$158,0),MATCH(F$6,dados!$A$6:$DH$6,0))</f>
        <v>0</v>
      </c>
      <c r="G128" s="6">
        <f>INDEX(dados!$A$1:$DH$158,MATCH($A128,dados!$A$1:$A$158,0),MATCH(G$6,dados!$A$6:$DH$6,0))</f>
        <v>0</v>
      </c>
      <c r="H128" s="6">
        <f>INDEX(dados!$A$1:$DH$158,MATCH($A128,dados!$A$1:$A$158,0),MATCH(H$6,dados!$A$6:$DH$6,0))</f>
        <v>2.4</v>
      </c>
      <c r="I128" s="6">
        <f>INDEX(dados!$A$1:$DH$158,MATCH($A128,dados!$A$1:$A$158,0),MATCH(I$6,dados!$A$6:$DH$6,0))</f>
        <v>4.5</v>
      </c>
      <c r="J128" s="6">
        <f>INDEX(dados!$A$1:$DH$158,MATCH($A128,dados!$A$1:$A$158,0),MATCH(J$6,dados!$A$6:$DH$6,0))</f>
        <v>6.18</v>
      </c>
      <c r="K128" s="6">
        <f>INDEX(dados!$A$1:$DH$158,MATCH($A128,dados!$A$1:$A$158,0),MATCH(K$6,dados!$A$6:$DH$6,0))</f>
        <v>9</v>
      </c>
      <c r="L128" s="6">
        <f>INDEX(dados!$A$1:$DH$158,MATCH($A128,dados!$A$1:$A$158,0),MATCH(L$6,dados!$A$6:$DH$6,0))</f>
        <v>0</v>
      </c>
      <c r="M128" s="6">
        <f>INDEX(dados!$A$1:$DH$158,MATCH($A128,dados!$A$1:$A$158,0),MATCH(M$6,dados!$A$6:$DH$6,0))</f>
        <v>4.83</v>
      </c>
      <c r="N128" s="28">
        <f>SUM(B128:M128)</f>
        <v>637.46</v>
      </c>
    </row>
    <row r="129" spans="1:14" ht="15.75" collapsed="1" thickBot="1" x14ac:dyDescent="0.3">
      <c r="A129" s="8" t="s">
        <v>148</v>
      </c>
      <c r="B129" s="9">
        <f t="shared" ref="B129:N129" si="21">SUBTOTAL(9,B126:B128)</f>
        <v>490.92</v>
      </c>
      <c r="C129" s="9">
        <f t="shared" si="21"/>
        <v>140.67000000000002</v>
      </c>
      <c r="D129" s="9">
        <f t="shared" si="21"/>
        <v>204.63</v>
      </c>
      <c r="E129" s="9">
        <f t="shared" si="21"/>
        <v>140.85999999999999</v>
      </c>
      <c r="F129" s="9">
        <f t="shared" si="21"/>
        <v>3</v>
      </c>
      <c r="G129" s="9">
        <f t="shared" si="21"/>
        <v>120.47</v>
      </c>
      <c r="H129" s="9">
        <f t="shared" si="21"/>
        <v>39.39</v>
      </c>
      <c r="I129" s="9">
        <f t="shared" si="21"/>
        <v>256.77999999999997</v>
      </c>
      <c r="J129" s="9">
        <f t="shared" si="21"/>
        <v>162.51000000000002</v>
      </c>
      <c r="K129" s="9">
        <f t="shared" si="21"/>
        <v>98.29</v>
      </c>
      <c r="L129" s="9">
        <f t="shared" si="21"/>
        <v>81.2</v>
      </c>
      <c r="M129" s="9">
        <f t="shared" si="21"/>
        <v>106.63</v>
      </c>
      <c r="N129" s="9">
        <f t="shared" si="21"/>
        <v>1845.3500000000001</v>
      </c>
    </row>
    <row r="130" spans="1:14" ht="6" customHeight="1" thickBot="1" x14ac:dyDescent="0.3"/>
    <row r="131" spans="1:14" ht="15.75" thickBot="1" x14ac:dyDescent="0.3">
      <c r="A131" s="8" t="s">
        <v>149</v>
      </c>
      <c r="B131" s="9">
        <f>SUBTOTAL(9,B27:B129)</f>
        <v>3458.09</v>
      </c>
      <c r="C131" s="9">
        <f>SUBTOTAL(9,C27:C129)</f>
        <v>2258.86</v>
      </c>
      <c r="D131" s="9">
        <f t="shared" ref="D131:M131" si="22">SUBTOTAL(9,D27:D129)</f>
        <v>5228.0500000000011</v>
      </c>
      <c r="E131" s="9">
        <f t="shared" si="22"/>
        <v>3305.0699999999993</v>
      </c>
      <c r="F131" s="9">
        <f t="shared" si="22"/>
        <v>2827.1099999999997</v>
      </c>
      <c r="G131" s="9">
        <f t="shared" si="22"/>
        <v>4381.0200000000004</v>
      </c>
      <c r="H131" s="9">
        <f t="shared" si="22"/>
        <v>5724.3799999999992</v>
      </c>
      <c r="I131" s="9">
        <f t="shared" si="22"/>
        <v>3380.7300000000005</v>
      </c>
      <c r="J131" s="9">
        <f t="shared" si="22"/>
        <v>4096.88</v>
      </c>
      <c r="K131" s="9">
        <f t="shared" si="22"/>
        <v>8351.2300000000014</v>
      </c>
      <c r="L131" s="9">
        <f t="shared" si="22"/>
        <v>4493.2399999999989</v>
      </c>
      <c r="M131" s="9">
        <f t="shared" si="22"/>
        <v>5396.94</v>
      </c>
      <c r="N131" s="9">
        <f>SUBTOTAL(9,N27:N129)</f>
        <v>52901.599999999999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>
        <f>B17</f>
        <v>318</v>
      </c>
      <c r="C133" s="21">
        <f>C17</f>
        <v>472</v>
      </c>
      <c r="D133" s="21">
        <f t="shared" ref="D133:M133" si="23">D17</f>
        <v>2110.0100000000002</v>
      </c>
      <c r="E133" s="21">
        <f t="shared" si="23"/>
        <v>603.79999999999995</v>
      </c>
      <c r="F133" s="21">
        <f t="shared" si="23"/>
        <v>191.31</v>
      </c>
      <c r="G133" s="21">
        <f t="shared" si="23"/>
        <v>801.8</v>
      </c>
      <c r="H133" s="21">
        <f t="shared" si="23"/>
        <v>2616.23</v>
      </c>
      <c r="I133" s="21">
        <f t="shared" si="23"/>
        <v>235</v>
      </c>
      <c r="J133" s="21">
        <f t="shared" si="23"/>
        <v>1286.3500000000001</v>
      </c>
      <c r="K133" s="21">
        <f t="shared" si="23"/>
        <v>5400</v>
      </c>
      <c r="L133" s="21">
        <f t="shared" si="23"/>
        <v>1203.1399999999999</v>
      </c>
      <c r="M133" s="21">
        <f t="shared" si="23"/>
        <v>1561</v>
      </c>
      <c r="N133" s="21">
        <f>N17</f>
        <v>16798.64</v>
      </c>
    </row>
    <row r="134" spans="1:14" ht="15.75" thickBot="1" x14ac:dyDescent="0.3">
      <c r="A134" s="20" t="str">
        <f>A25</f>
        <v>Total Rendimento</v>
      </c>
      <c r="B134" s="21">
        <f>B25</f>
        <v>2138</v>
      </c>
      <c r="C134" s="21">
        <f>C25</f>
        <v>2044</v>
      </c>
      <c r="D134" s="21">
        <f t="shared" ref="D134:M134" si="24">D25</f>
        <v>5492.86</v>
      </c>
      <c r="E134" s="21">
        <f t="shared" si="24"/>
        <v>4694.96</v>
      </c>
      <c r="F134" s="21">
        <f t="shared" si="24"/>
        <v>4468.68</v>
      </c>
      <c r="G134" s="21">
        <f t="shared" si="24"/>
        <v>9975.34</v>
      </c>
      <c r="H134" s="21">
        <f t="shared" si="24"/>
        <v>6901.4400000000005</v>
      </c>
      <c r="I134" s="21">
        <f t="shared" si="24"/>
        <v>4246.96</v>
      </c>
      <c r="J134" s="21">
        <f t="shared" si="24"/>
        <v>5168.88</v>
      </c>
      <c r="K134" s="21">
        <f t="shared" si="24"/>
        <v>5582.4</v>
      </c>
      <c r="L134" s="21">
        <f t="shared" si="24"/>
        <v>8290.58</v>
      </c>
      <c r="M134" s="21">
        <f t="shared" si="24"/>
        <v>8697.0400000000009</v>
      </c>
      <c r="N134" s="21">
        <f>N25</f>
        <v>67701.140000000014</v>
      </c>
    </row>
    <row r="135" spans="1:14" ht="15.75" thickBot="1" x14ac:dyDescent="0.3">
      <c r="A135" s="20" t="s">
        <v>151</v>
      </c>
      <c r="B135" s="22">
        <f t="shared" ref="B135:N135" si="25">SUM(B133:B134)</f>
        <v>2456</v>
      </c>
      <c r="C135" s="22">
        <f t="shared" si="25"/>
        <v>2516</v>
      </c>
      <c r="D135" s="22">
        <f t="shared" si="25"/>
        <v>7602.87</v>
      </c>
      <c r="E135" s="22">
        <f t="shared" si="25"/>
        <v>5298.76</v>
      </c>
      <c r="F135" s="22">
        <f t="shared" si="25"/>
        <v>4659.9900000000007</v>
      </c>
      <c r="G135" s="22">
        <f t="shared" si="25"/>
        <v>10777.14</v>
      </c>
      <c r="H135" s="22">
        <f t="shared" si="25"/>
        <v>9517.67</v>
      </c>
      <c r="I135" s="22">
        <f t="shared" si="25"/>
        <v>4481.96</v>
      </c>
      <c r="J135" s="22">
        <f t="shared" si="25"/>
        <v>6455.2300000000005</v>
      </c>
      <c r="K135" s="22">
        <f t="shared" si="25"/>
        <v>10982.4</v>
      </c>
      <c r="L135" s="22">
        <f t="shared" si="25"/>
        <v>9493.7199999999993</v>
      </c>
      <c r="M135" s="22">
        <f t="shared" si="25"/>
        <v>10258.040000000001</v>
      </c>
      <c r="N135" s="22">
        <f t="shared" si="25"/>
        <v>84499.780000000013</v>
      </c>
    </row>
    <row r="136" spans="1:14" ht="15.75" thickBot="1" x14ac:dyDescent="0.3"/>
    <row r="137" spans="1:14" ht="15.75" thickBot="1" x14ac:dyDescent="0.3">
      <c r="A137" s="20" t="s">
        <v>150</v>
      </c>
      <c r="B137" s="33">
        <f>+B135-B131</f>
        <v>-1002.0900000000001</v>
      </c>
      <c r="C137" s="33">
        <f>+C135-C131</f>
        <v>257.13999999999987</v>
      </c>
      <c r="D137" s="33">
        <f t="shared" ref="D137:M137" si="26">+D135-D131</f>
        <v>2374.8199999999988</v>
      </c>
      <c r="E137" s="33">
        <f t="shared" si="26"/>
        <v>1993.690000000001</v>
      </c>
      <c r="F137" s="33">
        <f t="shared" si="26"/>
        <v>1832.880000000001</v>
      </c>
      <c r="G137" s="33">
        <f t="shared" si="26"/>
        <v>6396.119999999999</v>
      </c>
      <c r="H137" s="33">
        <f t="shared" si="26"/>
        <v>3793.2900000000009</v>
      </c>
      <c r="I137" s="33">
        <f t="shared" si="26"/>
        <v>1101.2299999999996</v>
      </c>
      <c r="J137" s="33">
        <f t="shared" si="26"/>
        <v>2358.3500000000004</v>
      </c>
      <c r="K137" s="33">
        <f t="shared" si="26"/>
        <v>2631.1699999999983</v>
      </c>
      <c r="L137" s="33">
        <f t="shared" si="26"/>
        <v>5000.4800000000005</v>
      </c>
      <c r="M137" s="33">
        <f t="shared" si="26"/>
        <v>4861.1000000000013</v>
      </c>
      <c r="N137" s="33">
        <f>+N135-N131</f>
        <v>31598.180000000015</v>
      </c>
    </row>
    <row r="138" spans="1:14" ht="15.75" thickBot="1" x14ac:dyDescent="0.3"/>
    <row r="139" spans="1:14" ht="16.5" thickTop="1" thickBot="1" x14ac:dyDescent="0.3">
      <c r="A139" s="35" t="s">
        <v>153</v>
      </c>
      <c r="B139" s="36"/>
      <c r="C139" s="36">
        <f t="shared" ref="C139:M139" si="27">B142</f>
        <v>-1002.0900000000001</v>
      </c>
      <c r="D139" s="36">
        <f t="shared" si="27"/>
        <v>-744.95000000000027</v>
      </c>
      <c r="E139" s="36">
        <f t="shared" si="27"/>
        <v>1629.869999999999</v>
      </c>
      <c r="F139" s="36">
        <f t="shared" si="27"/>
        <v>3623.56</v>
      </c>
      <c r="G139" s="36">
        <f t="shared" si="27"/>
        <v>5456.4400000000014</v>
      </c>
      <c r="H139" s="36">
        <f t="shared" si="27"/>
        <v>11852.560000000001</v>
      </c>
      <c r="I139" s="36">
        <f t="shared" si="27"/>
        <v>15645.850000000004</v>
      </c>
      <c r="J139" s="36">
        <f t="shared" si="27"/>
        <v>16747.080000000005</v>
      </c>
      <c r="K139" s="36">
        <f t="shared" si="27"/>
        <v>19105.430000000004</v>
      </c>
      <c r="L139" s="36">
        <f t="shared" si="27"/>
        <v>21736.6</v>
      </c>
      <c r="M139" s="36">
        <f t="shared" si="27"/>
        <v>26737.08</v>
      </c>
      <c r="N139" s="36">
        <f>M139</f>
        <v>26737.08</v>
      </c>
    </row>
    <row r="140" spans="1:14" ht="16.5" thickTop="1" thickBot="1" x14ac:dyDescent="0.3">
      <c r="A140" s="35" t="str">
        <f t="shared" ref="A140:M140" si="28">A135</f>
        <v xml:space="preserve">Total Receitas </v>
      </c>
      <c r="B140" s="36">
        <f t="shared" si="28"/>
        <v>2456</v>
      </c>
      <c r="C140" s="36">
        <f t="shared" si="28"/>
        <v>2516</v>
      </c>
      <c r="D140" s="36">
        <f t="shared" si="28"/>
        <v>7602.87</v>
      </c>
      <c r="E140" s="36">
        <f t="shared" si="28"/>
        <v>5298.76</v>
      </c>
      <c r="F140" s="36">
        <f t="shared" si="28"/>
        <v>4659.9900000000007</v>
      </c>
      <c r="G140" s="36">
        <f t="shared" si="28"/>
        <v>10777.14</v>
      </c>
      <c r="H140" s="36">
        <f t="shared" si="28"/>
        <v>9517.67</v>
      </c>
      <c r="I140" s="36">
        <f t="shared" si="28"/>
        <v>4481.96</v>
      </c>
      <c r="J140" s="36">
        <f t="shared" si="28"/>
        <v>6455.2300000000005</v>
      </c>
      <c r="K140" s="36">
        <f t="shared" si="28"/>
        <v>10982.4</v>
      </c>
      <c r="L140" s="36">
        <f t="shared" si="28"/>
        <v>9493.7199999999993</v>
      </c>
      <c r="M140" s="36">
        <f t="shared" si="28"/>
        <v>10258.040000000001</v>
      </c>
      <c r="N140" s="36">
        <f>M140</f>
        <v>10258.040000000001</v>
      </c>
    </row>
    <row r="141" spans="1:14" ht="16.5" thickTop="1" thickBot="1" x14ac:dyDescent="0.3">
      <c r="A141" s="35" t="str">
        <f>A131</f>
        <v>Total Despesas</v>
      </c>
      <c r="B141" s="36">
        <f t="shared" ref="B141:M141" si="29">-B131</f>
        <v>-3458.09</v>
      </c>
      <c r="C141" s="36">
        <f t="shared" si="29"/>
        <v>-2258.86</v>
      </c>
      <c r="D141" s="36">
        <f t="shared" si="29"/>
        <v>-5228.0500000000011</v>
      </c>
      <c r="E141" s="36">
        <f t="shared" si="29"/>
        <v>-3305.0699999999993</v>
      </c>
      <c r="F141" s="36">
        <f t="shared" si="29"/>
        <v>-2827.1099999999997</v>
      </c>
      <c r="G141" s="36">
        <f t="shared" si="29"/>
        <v>-4381.0200000000004</v>
      </c>
      <c r="H141" s="36">
        <f t="shared" si="29"/>
        <v>-5724.3799999999992</v>
      </c>
      <c r="I141" s="36">
        <f t="shared" si="29"/>
        <v>-3380.7300000000005</v>
      </c>
      <c r="J141" s="36">
        <f t="shared" si="29"/>
        <v>-4096.88</v>
      </c>
      <c r="K141" s="36">
        <f t="shared" si="29"/>
        <v>-8351.2300000000014</v>
      </c>
      <c r="L141" s="36">
        <f t="shared" si="29"/>
        <v>-4493.2399999999989</v>
      </c>
      <c r="M141" s="36">
        <f t="shared" si="29"/>
        <v>-5396.94</v>
      </c>
      <c r="N141" s="36">
        <f>M141</f>
        <v>-5396.94</v>
      </c>
    </row>
    <row r="142" spans="1:14" ht="16.5" thickTop="1" thickBot="1" x14ac:dyDescent="0.3">
      <c r="A142" s="35" t="s">
        <v>154</v>
      </c>
      <c r="B142" s="36">
        <f>SUM(B140:B141)</f>
        <v>-1002.0900000000001</v>
      </c>
      <c r="C142" s="36">
        <f t="shared" ref="C142:M142" si="30">SUM(C139:C141)</f>
        <v>-744.95000000000027</v>
      </c>
      <c r="D142" s="36">
        <f t="shared" si="30"/>
        <v>1629.869999999999</v>
      </c>
      <c r="E142" s="36">
        <f t="shared" si="30"/>
        <v>3623.56</v>
      </c>
      <c r="F142" s="36">
        <f t="shared" si="30"/>
        <v>5456.4400000000014</v>
      </c>
      <c r="G142" s="36">
        <f t="shared" si="30"/>
        <v>11852.560000000001</v>
      </c>
      <c r="H142" s="36">
        <f t="shared" si="30"/>
        <v>15645.850000000004</v>
      </c>
      <c r="I142" s="36">
        <f t="shared" si="30"/>
        <v>16747.080000000005</v>
      </c>
      <c r="J142" s="36">
        <f t="shared" si="30"/>
        <v>19105.430000000004</v>
      </c>
      <c r="K142" s="36">
        <f t="shared" si="30"/>
        <v>21736.6</v>
      </c>
      <c r="L142" s="36">
        <f t="shared" si="30"/>
        <v>26737.08</v>
      </c>
      <c r="M142" s="36">
        <f t="shared" si="30"/>
        <v>31598.180000000004</v>
      </c>
      <c r="N142" s="36">
        <f>M142</f>
        <v>31598.180000000004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35" workbookViewId="0">
      <selection activeCell="A90" sqref="A90:A95"/>
    </sheetView>
  </sheetViews>
  <sheetFormatPr defaultRowHeight="15" outlineLevelRow="1" x14ac:dyDescent="0.25"/>
  <cols>
    <col min="1" max="1" width="35.140625" bestFit="1" customWidth="1"/>
    <col min="2" max="2" width="9.5703125" bestFit="1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8">
        <v>39814</v>
      </c>
      <c r="C6" s="38">
        <v>39845</v>
      </c>
      <c r="D6" s="38">
        <v>39873</v>
      </c>
      <c r="E6" s="38">
        <v>39904</v>
      </c>
      <c r="F6" s="38">
        <v>39934</v>
      </c>
      <c r="G6" s="38">
        <v>39965</v>
      </c>
      <c r="H6" s="38">
        <v>39995</v>
      </c>
      <c r="I6" s="38">
        <v>40026</v>
      </c>
      <c r="J6" s="38">
        <v>40057</v>
      </c>
      <c r="K6" s="38">
        <v>40087</v>
      </c>
      <c r="L6" s="38">
        <v>40118</v>
      </c>
      <c r="M6" s="38">
        <v>40148</v>
      </c>
      <c r="N6" s="10" t="s">
        <v>155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7" t="s">
        <v>6</v>
      </c>
      <c r="B9" s="5">
        <f>INDEX(dados!$A$1:$DH$158,MATCH($A9,dados!$A$1:$A$158,0),MATCH(B$6,dados!$A$6:$DH$6,0))</f>
        <v>0</v>
      </c>
      <c r="C9" s="7">
        <f>INDEX(dados!$A$1:$DH$158,MATCH($A9,dados!$A$1:$A$158,0),MATCH(C$6,dados!$A$6:$DH$6,0))</f>
        <v>875</v>
      </c>
      <c r="D9" s="7">
        <f>INDEX(dados!$A$1:$DH$158,MATCH($A9,dados!$A$1:$A$158,0),MATCH(D$6,dados!$A$6:$DH$6,0))</f>
        <v>500</v>
      </c>
      <c r="E9" s="7">
        <f>INDEX(dados!$A$1:$DH$158,MATCH($A9,dados!$A$1:$A$158,0),MATCH(E$6,dados!$A$6:$DH$6,0))</f>
        <v>535</v>
      </c>
      <c r="F9" s="7">
        <f>INDEX(dados!$A$1:$DH$158,MATCH($A9,dados!$A$1:$A$158,0),MATCH(F$6,dados!$A$6:$DH$6,0))</f>
        <v>500</v>
      </c>
      <c r="G9" s="7">
        <f>INDEX(dados!$A$1:$DH$158,MATCH($A9,dados!$A$1:$A$158,0),MATCH(G$6,dados!$A$6:$DH$6,0))</f>
        <v>100</v>
      </c>
      <c r="H9" s="7">
        <f>INDEX(dados!$A$1:$DH$158,MATCH($A9,dados!$A$1:$A$158,0),MATCH(H$6,dados!$A$6:$DH$6,0))</f>
        <v>565</v>
      </c>
      <c r="I9" s="7">
        <f>INDEX(dados!$A$1:$DH$158,MATCH($A9,dados!$A$1:$A$158,0),MATCH(I$6,dados!$A$6:$DH$6,0))</f>
        <v>4555</v>
      </c>
      <c r="J9" s="7">
        <f>INDEX(dados!$A$1:$DH$158,MATCH($A9,dados!$A$1:$A$158,0),MATCH(J$6,dados!$A$6:$DH$6,0))</f>
        <v>0</v>
      </c>
      <c r="K9" s="7">
        <f>INDEX(dados!$A$1:$DH$158,MATCH($A9,dados!$A$1:$A$158,0),MATCH(K$6,dados!$A$6:$DH$6,0))</f>
        <v>2970</v>
      </c>
      <c r="L9" s="7">
        <f>INDEX(dados!$A$1:$DH$158,MATCH($A9,dados!$A$1:$A$158,0),MATCH(L$6,dados!$A$6:$DH$6,0))</f>
        <v>1090</v>
      </c>
      <c r="M9" s="7">
        <f>INDEX(dados!$A$1:$DH$158,MATCH($A9,dados!$A$1:$A$158,0),MATCH(M$6,dados!$A$6:$DH$6,0))</f>
        <v>500</v>
      </c>
      <c r="N9" s="28">
        <f t="shared" ref="N9:N16" si="0">SUM(B9:M9)</f>
        <v>12190</v>
      </c>
      <c r="O9" s="2"/>
    </row>
    <row r="10" spans="1:15" outlineLevel="1" x14ac:dyDescent="0.25">
      <c r="A10" s="29" t="s">
        <v>7</v>
      </c>
      <c r="B10" s="5">
        <f>INDEX(dados!$A$1:$DH$158,MATCH($A10,dados!$A$1:$A$158,0),MATCH(B$6,dados!$A$6:$DH$6,0))</f>
        <v>0.05</v>
      </c>
      <c r="C10" s="5">
        <f>INDEX(dados!$A$1:$DH$158,MATCH($A10,dados!$A$1:$A$158,0),MATCH(C$6,dados!$A$6:$DH$6,0))</f>
        <v>0</v>
      </c>
      <c r="D10" s="5">
        <f>INDEX(dados!$A$1:$DH$158,MATCH($A10,dados!$A$1:$A$158,0),MATCH(D$6,dados!$A$6:$DH$6,0))</f>
        <v>466.08</v>
      </c>
      <c r="E10" s="5">
        <f>INDEX(dados!$A$1:$DH$158,MATCH($A10,dados!$A$1:$A$158,0),MATCH(E$6,dados!$A$6:$DH$6,0))</f>
        <v>0.06</v>
      </c>
      <c r="F10" s="5">
        <f>INDEX(dados!$A$1:$DH$158,MATCH($A10,dados!$A$1:$A$158,0),MATCH(F$6,dados!$A$6:$DH$6,0))</f>
        <v>30</v>
      </c>
      <c r="G10" s="5">
        <f>INDEX(dados!$A$1:$DH$158,MATCH($A10,dados!$A$1:$A$158,0),MATCH(G$6,dados!$A$6:$DH$6,0))</f>
        <v>100</v>
      </c>
      <c r="H10" s="5">
        <f>INDEX(dados!$A$1:$DH$158,MATCH($A10,dados!$A$1:$A$158,0),MATCH(H$6,dados!$A$6:$DH$6,0))</f>
        <v>85.1</v>
      </c>
      <c r="I10" s="5">
        <f>INDEX(dados!$A$1:$DH$158,MATCH($A10,dados!$A$1:$A$158,0),MATCH(I$6,dados!$A$6:$DH$6,0))</f>
        <v>229.82</v>
      </c>
      <c r="J10" s="5">
        <f>INDEX(dados!$A$1:$DH$158,MATCH($A10,dados!$A$1:$A$158,0),MATCH(J$6,dados!$A$6:$DH$6,0))</f>
        <v>224.12</v>
      </c>
      <c r="K10" s="5">
        <f>INDEX(dados!$A$1:$DH$158,MATCH($A10,dados!$A$1:$A$158,0),MATCH(K$6,dados!$A$6:$DH$6,0))</f>
        <v>48</v>
      </c>
      <c r="L10" s="5">
        <f>INDEX(dados!$A$1:$DH$158,MATCH($A10,dados!$A$1:$A$158,0),MATCH(L$6,dados!$A$6:$DH$6,0))</f>
        <v>186.91</v>
      </c>
      <c r="M10" s="5">
        <f>INDEX(dados!$A$1:$DH$158,MATCH($A10,dados!$A$1:$A$158,0),MATCH(M$6,dados!$A$6:$DH$6,0))</f>
        <v>227</v>
      </c>
      <c r="N10" s="28">
        <f t="shared" si="0"/>
        <v>1597.14</v>
      </c>
      <c r="O10" s="2"/>
    </row>
    <row r="11" spans="1:15" outlineLevel="1" x14ac:dyDescent="0.25">
      <c r="A11" s="29" t="s">
        <v>10</v>
      </c>
      <c r="B11" s="5">
        <f>INDEX(dados!$A$1:$DH$158,MATCH($A11,dados!$A$1:$A$158,0),MATCH(B$6,dados!$A$6:$DH$6,0))</f>
        <v>0</v>
      </c>
      <c r="C11" s="5">
        <f>INDEX(dados!$A$1:$DH$158,MATCH($A11,dados!$A$1:$A$158,0),MATCH(C$6,dados!$A$6:$DH$6,0))</f>
        <v>0</v>
      </c>
      <c r="D11" s="5">
        <f>INDEX(dados!$A$1:$DH$158,MATCH($A11,dados!$A$1:$A$158,0),MATCH(D$6,dados!$A$6:$DH$6,0))</f>
        <v>0</v>
      </c>
      <c r="E11" s="5">
        <f>INDEX(dados!$A$1:$DH$158,MATCH($A11,dados!$A$1:$A$158,0),MATCH(E$6,dados!$A$6:$DH$6,0))</f>
        <v>0</v>
      </c>
      <c r="F11" s="5">
        <f>INDEX(dados!$A$1:$DH$158,MATCH($A11,dados!$A$1:$A$158,0),MATCH(F$6,dados!$A$6:$DH$6,0))</f>
        <v>0</v>
      </c>
      <c r="G11" s="5">
        <f>INDEX(dados!$A$1:$DH$158,MATCH($A11,dados!$A$1:$A$158,0),MATCH(G$6,dados!$A$6:$DH$6,0))</f>
        <v>0</v>
      </c>
      <c r="H11" s="5">
        <f>INDEX(dados!$A$1:$DH$158,MATCH($A11,dados!$A$1:$A$158,0),MATCH(H$6,dados!$A$6:$DH$6,0))</f>
        <v>0</v>
      </c>
      <c r="I11" s="5">
        <f>INDEX(dados!$A$1:$DH$158,MATCH($A11,dados!$A$1:$A$158,0),MATCH(I$6,dados!$A$6:$DH$6,0))</f>
        <v>168.1</v>
      </c>
      <c r="J11" s="5">
        <f>INDEX(dados!$A$1:$DH$158,MATCH($A11,dados!$A$1:$A$158,0),MATCH(J$6,dados!$A$6:$DH$6,0))</f>
        <v>3.91</v>
      </c>
      <c r="K11" s="5">
        <f>INDEX(dados!$A$1:$DH$158,MATCH($A11,dados!$A$1:$A$158,0),MATCH(K$6,dados!$A$6:$DH$6,0))</f>
        <v>3.24</v>
      </c>
      <c r="L11" s="5">
        <f>INDEX(dados!$A$1:$DH$158,MATCH($A11,dados!$A$1:$A$158,0),MATCH(L$6,dados!$A$6:$DH$6,0))</f>
        <v>74.239999999999995</v>
      </c>
      <c r="M11" s="5">
        <f>INDEX(dados!$A$1:$DH$158,MATCH($A11,dados!$A$1:$A$158,0),MATCH(M$6,dados!$A$6:$DH$6,0))</f>
        <v>55.33</v>
      </c>
      <c r="N11" s="28">
        <f t="shared" si="0"/>
        <v>304.82</v>
      </c>
    </row>
    <row r="12" spans="1:15" outlineLevel="1" x14ac:dyDescent="0.25">
      <c r="A12" s="29" t="s">
        <v>11</v>
      </c>
      <c r="B12" s="5">
        <f>INDEX(dados!$A$1:$DH$158,MATCH($A12,dados!$A$1:$A$158,0),MATCH(B$6,dados!$A$6:$DH$6,0))</f>
        <v>0</v>
      </c>
      <c r="C12" s="5">
        <f>INDEX(dados!$A$1:$DH$158,MATCH($A12,dados!$A$1:$A$158,0),MATCH(C$6,dados!$A$6:$DH$6,0))</f>
        <v>0</v>
      </c>
      <c r="D12" s="5">
        <f>INDEX(dados!$A$1:$DH$158,MATCH($A12,dados!$A$1:$A$158,0),MATCH(D$6,dados!$A$6:$DH$6,0))</f>
        <v>0</v>
      </c>
      <c r="E12" s="5">
        <f>INDEX(dados!$A$1:$DH$158,MATCH($A12,dados!$A$1:$A$158,0),MATCH(E$6,dados!$A$6:$DH$6,0))</f>
        <v>0</v>
      </c>
      <c r="F12" s="5">
        <f>INDEX(dados!$A$1:$DH$158,MATCH($A12,dados!$A$1:$A$158,0),MATCH(F$6,dados!$A$6:$DH$6,0))</f>
        <v>0</v>
      </c>
      <c r="G12" s="5">
        <f>INDEX(dados!$A$1:$DH$158,MATCH($A12,dados!$A$1:$A$158,0),MATCH(G$6,dados!$A$6:$DH$6,0))</f>
        <v>0</v>
      </c>
      <c r="H12" s="5">
        <f>INDEX(dados!$A$1:$DH$158,MATCH($A12,dados!$A$1:$A$158,0),MATCH(H$6,dados!$A$6:$DH$6,0))</f>
        <v>0</v>
      </c>
      <c r="I12" s="5">
        <f>INDEX(dados!$A$1:$DH$158,MATCH($A12,dados!$A$1:$A$158,0),MATCH(I$6,dados!$A$6:$DH$6,0))</f>
        <v>0</v>
      </c>
      <c r="J12" s="5">
        <f>INDEX(dados!$A$1:$DH$158,MATCH($A12,dados!$A$1:$A$158,0),MATCH(J$6,dados!$A$6:$DH$6,0))</f>
        <v>0</v>
      </c>
      <c r="K12" s="5">
        <f>INDEX(dados!$A$1:$DH$158,MATCH($A12,dados!$A$1:$A$158,0),MATCH(K$6,dados!$A$6:$DH$6,0))</f>
        <v>0</v>
      </c>
      <c r="L12" s="5">
        <f>INDEX(dados!$A$1:$DH$158,MATCH($A12,dados!$A$1:$A$158,0),MATCH(L$6,dados!$A$6:$DH$6,0))</f>
        <v>0</v>
      </c>
      <c r="M12" s="5">
        <f>INDEX(dados!$A$1:$DH$158,MATCH($A12,dados!$A$1:$A$158,0),MATCH(M$6,dados!$A$6:$DH$6,0))</f>
        <v>0</v>
      </c>
      <c r="N12" s="28">
        <f t="shared" si="0"/>
        <v>0</v>
      </c>
    </row>
    <row r="13" spans="1:15" outlineLevel="1" x14ac:dyDescent="0.25">
      <c r="A13" s="29" t="s">
        <v>12</v>
      </c>
      <c r="B13" s="5">
        <f>INDEX(dados!$A$1:$DH$158,MATCH($A13,dados!$A$1:$A$158,0),MATCH(B$6,dados!$A$6:$DH$6,0))</f>
        <v>0</v>
      </c>
      <c r="C13" s="5">
        <f>INDEX(dados!$A$1:$DH$158,MATCH($A13,dados!$A$1:$A$158,0),MATCH(C$6,dados!$A$6:$DH$6,0))</f>
        <v>0</v>
      </c>
      <c r="D13" s="5">
        <f>INDEX(dados!$A$1:$DH$158,MATCH($A13,dados!$A$1:$A$158,0),MATCH(D$6,dados!$A$6:$DH$6,0))</f>
        <v>0</v>
      </c>
      <c r="E13" s="5">
        <f>INDEX(dados!$A$1:$DH$158,MATCH($A13,dados!$A$1:$A$158,0),MATCH(E$6,dados!$A$6:$DH$6,0))</f>
        <v>0</v>
      </c>
      <c r="F13" s="5">
        <f>INDEX(dados!$A$1:$DH$158,MATCH($A13,dados!$A$1:$A$158,0),MATCH(F$6,dados!$A$6:$DH$6,0))</f>
        <v>0</v>
      </c>
      <c r="G13" s="5">
        <f>INDEX(dados!$A$1:$DH$158,MATCH($A13,dados!$A$1:$A$158,0),MATCH(G$6,dados!$A$6:$DH$6,0))</f>
        <v>0</v>
      </c>
      <c r="H13" s="5">
        <f>INDEX(dados!$A$1:$DH$158,MATCH($A13,dados!$A$1:$A$158,0),MATCH(H$6,dados!$A$6:$DH$6,0))</f>
        <v>0</v>
      </c>
      <c r="I13" s="5">
        <f>INDEX(dados!$A$1:$DH$158,MATCH($A13,dados!$A$1:$A$158,0),MATCH(I$6,dados!$A$6:$DH$6,0))</f>
        <v>0</v>
      </c>
      <c r="J13" s="5">
        <f>INDEX(dados!$A$1:$DH$158,MATCH($A13,dados!$A$1:$A$158,0),MATCH(J$6,dados!$A$6:$DH$6,0))</f>
        <v>0</v>
      </c>
      <c r="K13" s="5">
        <f>INDEX(dados!$A$1:$DH$158,MATCH($A13,dados!$A$1:$A$158,0),MATCH(K$6,dados!$A$6:$DH$6,0))</f>
        <v>0</v>
      </c>
      <c r="L13" s="5">
        <f>INDEX(dados!$A$1:$DH$158,MATCH($A13,dados!$A$1:$A$158,0),MATCH(L$6,dados!$A$6:$DH$6,0))</f>
        <v>0</v>
      </c>
      <c r="M13" s="5">
        <f>INDEX(dados!$A$1:$DH$158,MATCH($A13,dados!$A$1:$A$158,0),MATCH(M$6,dados!$A$6:$DH$6,0))</f>
        <v>0</v>
      </c>
      <c r="N13" s="28">
        <f t="shared" si="0"/>
        <v>0</v>
      </c>
    </row>
    <row r="14" spans="1:15" outlineLevel="1" x14ac:dyDescent="0.25">
      <c r="A14" s="29" t="s">
        <v>13</v>
      </c>
      <c r="B14" s="5">
        <f>INDEX(dados!$A$1:$DH$158,MATCH($A14,dados!$A$1:$A$158,0),MATCH(B$6,dados!$A$6:$DH$6,0))</f>
        <v>0</v>
      </c>
      <c r="C14" s="5">
        <f>INDEX(dados!$A$1:$DH$158,MATCH($A14,dados!$A$1:$A$158,0),MATCH(C$6,dados!$A$6:$DH$6,0))</f>
        <v>0</v>
      </c>
      <c r="D14" s="5">
        <f>INDEX(dados!$A$1:$DH$158,MATCH($A14,dados!$A$1:$A$158,0),MATCH(D$6,dados!$A$6:$DH$6,0))</f>
        <v>0</v>
      </c>
      <c r="E14" s="5">
        <f>INDEX(dados!$A$1:$DH$158,MATCH($A14,dados!$A$1:$A$158,0),MATCH(E$6,dados!$A$6:$DH$6,0))</f>
        <v>0</v>
      </c>
      <c r="F14" s="5">
        <f>INDEX(dados!$A$1:$DH$158,MATCH($A14,dados!$A$1:$A$158,0),MATCH(F$6,dados!$A$6:$DH$6,0))</f>
        <v>0</v>
      </c>
      <c r="G14" s="5">
        <f>INDEX(dados!$A$1:$DH$158,MATCH($A14,dados!$A$1:$A$158,0),MATCH(G$6,dados!$A$6:$DH$6,0))</f>
        <v>0</v>
      </c>
      <c r="H14" s="5">
        <f>INDEX(dados!$A$1:$DH$158,MATCH($A14,dados!$A$1:$A$158,0),MATCH(H$6,dados!$A$6:$DH$6,0))</f>
        <v>74.42</v>
      </c>
      <c r="I14" s="5">
        <f>INDEX(dados!$A$1:$DH$158,MATCH($A14,dados!$A$1:$A$158,0),MATCH(I$6,dados!$A$6:$DH$6,0))</f>
        <v>0</v>
      </c>
      <c r="J14" s="5">
        <f>INDEX(dados!$A$1:$DH$158,MATCH($A14,dados!$A$1:$A$158,0),MATCH(J$6,dados!$A$6:$DH$6,0))</f>
        <v>0</v>
      </c>
      <c r="K14" s="5">
        <f>INDEX(dados!$A$1:$DH$158,MATCH($A14,dados!$A$1:$A$158,0),MATCH(K$6,dados!$A$6:$DH$6,0))</f>
        <v>161.59</v>
      </c>
      <c r="L14" s="5">
        <f>INDEX(dados!$A$1:$DH$158,MATCH($A14,dados!$A$1:$A$158,0),MATCH(L$6,dados!$A$6:$DH$6,0))</f>
        <v>69.12</v>
      </c>
      <c r="M14" s="5">
        <f>INDEX(dados!$A$1:$DH$158,MATCH($A14,dados!$A$1:$A$158,0),MATCH(M$6,dados!$A$6:$DH$6,0))</f>
        <v>0</v>
      </c>
      <c r="N14" s="28">
        <f t="shared" si="0"/>
        <v>305.13</v>
      </c>
    </row>
    <row r="15" spans="1:15" outlineLevel="1" x14ac:dyDescent="0.25">
      <c r="A15" s="29" t="s">
        <v>14</v>
      </c>
      <c r="B15" s="5">
        <f>INDEX(dados!$A$1:$DH$158,MATCH($A15,dados!$A$1:$A$158,0),MATCH(B$6,dados!$A$6:$DH$6,0))</f>
        <v>0</v>
      </c>
      <c r="C15" s="5">
        <f>INDEX(dados!$A$1:$DH$158,MATCH($A15,dados!$A$1:$A$158,0),MATCH(C$6,dados!$A$6:$DH$6,0))</f>
        <v>0</v>
      </c>
      <c r="D15" s="5">
        <f>INDEX(dados!$A$1:$DH$158,MATCH($A15,dados!$A$1:$A$158,0),MATCH(D$6,dados!$A$6:$DH$6,0))</f>
        <v>0</v>
      </c>
      <c r="E15" s="5">
        <f>INDEX(dados!$A$1:$DH$158,MATCH($A15,dados!$A$1:$A$158,0),MATCH(E$6,dados!$A$6:$DH$6,0))</f>
        <v>0</v>
      </c>
      <c r="F15" s="5">
        <f>INDEX(dados!$A$1:$DH$158,MATCH($A15,dados!$A$1:$A$158,0),MATCH(F$6,dados!$A$6:$DH$6,0))</f>
        <v>210</v>
      </c>
      <c r="G15" s="5">
        <f>INDEX(dados!$A$1:$DH$158,MATCH($A15,dados!$A$1:$A$158,0),MATCH(G$6,dados!$A$6:$DH$6,0))</f>
        <v>0</v>
      </c>
      <c r="H15" s="5">
        <f>INDEX(dados!$A$1:$DH$158,MATCH($A15,dados!$A$1:$A$158,0),MATCH(H$6,dados!$A$6:$DH$6,0))</f>
        <v>100</v>
      </c>
      <c r="I15" s="5">
        <f>INDEX(dados!$A$1:$DH$158,MATCH($A15,dados!$A$1:$A$158,0),MATCH(I$6,dados!$A$6:$DH$6,0))</f>
        <v>0</v>
      </c>
      <c r="J15" s="5">
        <f>INDEX(dados!$A$1:$DH$158,MATCH($A15,dados!$A$1:$A$158,0),MATCH(J$6,dados!$A$6:$DH$6,0))</f>
        <v>0</v>
      </c>
      <c r="K15" s="5">
        <f>INDEX(dados!$A$1:$DH$158,MATCH($A15,dados!$A$1:$A$158,0),MATCH(K$6,dados!$A$6:$DH$6,0))</f>
        <v>0</v>
      </c>
      <c r="L15" s="5">
        <f>INDEX(dados!$A$1:$DH$158,MATCH($A15,dados!$A$1:$A$158,0),MATCH(L$6,dados!$A$6:$DH$6,0))</f>
        <v>0</v>
      </c>
      <c r="M15" s="5">
        <f>INDEX(dados!$A$1:$DH$158,MATCH($A15,dados!$A$1:$A$158,0),MATCH(M$6,dados!$A$6:$DH$6,0))</f>
        <v>0</v>
      </c>
      <c r="N15" s="28">
        <f t="shared" si="0"/>
        <v>310</v>
      </c>
    </row>
    <row r="16" spans="1:15" ht="15.75" outlineLevel="1" thickBot="1" x14ac:dyDescent="0.3">
      <c r="A16" s="30" t="s">
        <v>15</v>
      </c>
      <c r="B16" s="6">
        <f>INDEX(dados!$A$1:$DH$158,MATCH($A16,dados!$A$1:$A$158,0),MATCH(B$6,dados!$A$6:$DH$6,0))</f>
        <v>0</v>
      </c>
      <c r="C16" s="6">
        <f>INDEX(dados!$A$1:$DH$158,MATCH($A16,dados!$A$1:$A$158,0),MATCH(C$6,dados!$A$6:$DH$6,0))</f>
        <v>0</v>
      </c>
      <c r="D16" s="6">
        <f>INDEX(dados!$A$1:$DH$158,MATCH($A16,dados!$A$1:$A$158,0),MATCH(D$6,dados!$A$6:$DH$6,0))</f>
        <v>0</v>
      </c>
      <c r="E16" s="6">
        <f>INDEX(dados!$A$1:$DH$158,MATCH($A16,dados!$A$1:$A$158,0),MATCH(E$6,dados!$A$6:$DH$6,0))</f>
        <v>0</v>
      </c>
      <c r="F16" s="6">
        <f>INDEX(dados!$A$1:$DH$158,MATCH($A16,dados!$A$1:$A$158,0),MATCH(F$6,dados!$A$6:$DH$6,0))</f>
        <v>0</v>
      </c>
      <c r="G16" s="6">
        <f>INDEX(dados!$A$1:$DH$158,MATCH($A16,dados!$A$1:$A$158,0),MATCH(G$6,dados!$A$6:$DH$6,0))</f>
        <v>0</v>
      </c>
      <c r="H16" s="6">
        <f>INDEX(dados!$A$1:$DH$158,MATCH($A16,dados!$A$1:$A$158,0),MATCH(H$6,dados!$A$6:$DH$6,0))</f>
        <v>0</v>
      </c>
      <c r="I16" s="6">
        <f>INDEX(dados!$A$1:$DH$158,MATCH($A16,dados!$A$1:$A$158,0),MATCH(I$6,dados!$A$6:$DH$6,0))</f>
        <v>0</v>
      </c>
      <c r="J16" s="6">
        <f>INDEX(dados!$A$1:$DH$158,MATCH($A16,dados!$A$1:$A$158,0),MATCH(J$6,dados!$A$6:$DH$6,0))</f>
        <v>0</v>
      </c>
      <c r="K16" s="6">
        <f>INDEX(dados!$A$1:$DH$158,MATCH($A16,dados!$A$1:$A$158,0),MATCH(K$6,dados!$A$6:$DH$6,0))</f>
        <v>0</v>
      </c>
      <c r="L16" s="6">
        <f>INDEX(dados!$A$1:$DH$158,MATCH($A16,dados!$A$1:$A$158,0),MATCH(L$6,dados!$A$6:$DH$6,0))</f>
        <v>0</v>
      </c>
      <c r="M16" s="6">
        <f>INDEX(dados!$A$1:$DH$158,MATCH($A16,dados!$A$1:$A$158,0),MATCH(M$6,dados!$A$6:$DH$6,0))</f>
        <v>0</v>
      </c>
      <c r="N16" s="28">
        <f t="shared" si="0"/>
        <v>0</v>
      </c>
    </row>
    <row r="17" spans="1:14" ht="15.75" thickBot="1" x14ac:dyDescent="0.3">
      <c r="A17" s="8" t="s">
        <v>16</v>
      </c>
      <c r="B17" s="9">
        <f>SUBTOTAL(9,B9:B16)</f>
        <v>0.05</v>
      </c>
      <c r="C17" s="9">
        <f t="shared" ref="C17:N17" si="1">SUBTOTAL(9,C9:C16)</f>
        <v>875</v>
      </c>
      <c r="D17" s="9">
        <f t="shared" si="1"/>
        <v>966.07999999999993</v>
      </c>
      <c r="E17" s="9">
        <f t="shared" si="1"/>
        <v>535.05999999999995</v>
      </c>
      <c r="F17" s="9">
        <f t="shared" si="1"/>
        <v>740</v>
      </c>
      <c r="G17" s="9">
        <f t="shared" si="1"/>
        <v>200</v>
      </c>
      <c r="H17" s="9">
        <f t="shared" si="1"/>
        <v>824.52</v>
      </c>
      <c r="I17" s="9">
        <f t="shared" si="1"/>
        <v>4952.92</v>
      </c>
      <c r="J17" s="9">
        <f t="shared" si="1"/>
        <v>228.03</v>
      </c>
      <c r="K17" s="9">
        <f t="shared" si="1"/>
        <v>3182.83</v>
      </c>
      <c r="L17" s="9">
        <f t="shared" si="1"/>
        <v>1420.27</v>
      </c>
      <c r="M17" s="9">
        <f t="shared" si="1"/>
        <v>782.33</v>
      </c>
      <c r="N17" s="9">
        <f t="shared" si="1"/>
        <v>14707.089999999998</v>
      </c>
    </row>
    <row r="18" spans="1:14" ht="15.75" hidden="1" outlineLevel="1" thickBot="1" x14ac:dyDescent="0.3">
      <c r="A18" s="27" t="s">
        <v>17</v>
      </c>
      <c r="B18" s="7">
        <f>INDEX(dados!$A$1:$DH$158,MATCH($A18,dados!$A$1:$A$158,0),MATCH(B$6,dados!$A$6:$DH$6,0))</f>
        <v>0</v>
      </c>
      <c r="C18" s="7">
        <f>INDEX(dados!$A$1:$DH$158,MATCH($A18,dados!$A$1:$A$158,0),MATCH(C$6,dados!$A$6:$DH$6,0))</f>
        <v>0</v>
      </c>
      <c r="D18" s="7">
        <f>INDEX(dados!$A$1:$DH$158,MATCH($A18,dados!$A$1:$A$158,0),MATCH(D$6,dados!$A$6:$DH$6,0))</f>
        <v>0</v>
      </c>
      <c r="E18" s="7">
        <f>INDEX(dados!$A$1:$DH$158,MATCH($A18,dados!$A$1:$A$158,0),MATCH(E$6,dados!$A$6:$DH$6,0))</f>
        <v>0</v>
      </c>
      <c r="F18" s="7">
        <f>INDEX(dados!$A$1:$DH$158,MATCH($A18,dados!$A$1:$A$158,0),MATCH(F$6,dados!$A$6:$DH$6,0))</f>
        <v>0</v>
      </c>
      <c r="G18" s="7">
        <f>INDEX(dados!$A$1:$DH$158,MATCH($A18,dados!$A$1:$A$158,0),MATCH(G$6,dados!$A$6:$DH$6,0))</f>
        <v>0</v>
      </c>
      <c r="H18" s="7">
        <f>INDEX(dados!$A$1:$DH$158,MATCH($A18,dados!$A$1:$A$158,0),MATCH(H$6,dados!$A$6:$DH$6,0))</f>
        <v>0</v>
      </c>
      <c r="I18" s="7">
        <f>INDEX(dados!$A$1:$DH$158,MATCH($A18,dados!$A$1:$A$158,0),MATCH(I$6,dados!$A$6:$DH$6,0))</f>
        <v>0</v>
      </c>
      <c r="J18" s="7">
        <f>INDEX(dados!$A$1:$DH$158,MATCH($A18,dados!$A$1:$A$158,0),MATCH(J$6,dados!$A$6:$DH$6,0))</f>
        <v>0</v>
      </c>
      <c r="K18" s="7">
        <f>INDEX(dados!$A$1:$DH$158,MATCH($A18,dados!$A$1:$A$158,0),MATCH(K$6,dados!$A$6:$DH$6,0))</f>
        <v>0</v>
      </c>
      <c r="L18" s="7">
        <f>INDEX(dados!$A$1:$DH$158,MATCH($A18,dados!$A$1:$A$158,0),MATCH(L$6,dados!$A$6:$DH$6,0))</f>
        <v>0</v>
      </c>
      <c r="M18" s="7">
        <f>INDEX(dados!$A$1:$DH$158,MATCH($A18,dados!$A$1:$A$158,0),MATCH(M$6,dados!$A$6:$DH$6,0))</f>
        <v>0</v>
      </c>
      <c r="N18" s="28">
        <f t="shared" ref="N18:N24" si="2">SUM(B18:M18)</f>
        <v>0</v>
      </c>
    </row>
    <row r="19" spans="1:14" ht="15.75" hidden="1" outlineLevel="1" thickBot="1" x14ac:dyDescent="0.3">
      <c r="A19" s="29" t="s">
        <v>18</v>
      </c>
      <c r="B19" s="5">
        <f>INDEX(dados!$A$1:$DH$158,MATCH($A19,dados!$A$1:$A$158,0),MATCH(B$6,dados!$A$6:$DH$6,0))</f>
        <v>0</v>
      </c>
      <c r="C19" s="5">
        <f>INDEX(dados!$A$1:$DH$158,MATCH($A19,dados!$A$1:$A$158,0),MATCH(C$6,dados!$A$6:$DH$6,0))</f>
        <v>0</v>
      </c>
      <c r="D19" s="5">
        <f>INDEX(dados!$A$1:$DH$158,MATCH($A19,dados!$A$1:$A$158,0),MATCH(D$6,dados!$A$6:$DH$6,0))</f>
        <v>0</v>
      </c>
      <c r="E19" s="5">
        <f>INDEX(dados!$A$1:$DH$158,MATCH($A19,dados!$A$1:$A$158,0),MATCH(E$6,dados!$A$6:$DH$6,0))</f>
        <v>0</v>
      </c>
      <c r="F19" s="5">
        <f>INDEX(dados!$A$1:$DH$158,MATCH($A19,dados!$A$1:$A$158,0),MATCH(F$6,dados!$A$6:$DH$6,0))</f>
        <v>0</v>
      </c>
      <c r="G19" s="5">
        <f>INDEX(dados!$A$1:$DH$158,MATCH($A19,dados!$A$1:$A$158,0),MATCH(G$6,dados!$A$6:$DH$6,0))</f>
        <v>0</v>
      </c>
      <c r="H19" s="5">
        <f>INDEX(dados!$A$1:$DH$158,MATCH($A19,dados!$A$1:$A$158,0),MATCH(H$6,dados!$A$6:$DH$6,0))</f>
        <v>0</v>
      </c>
      <c r="I19" s="5">
        <f>INDEX(dados!$A$1:$DH$158,MATCH($A19,dados!$A$1:$A$158,0),MATCH(I$6,dados!$A$6:$DH$6,0))</f>
        <v>0</v>
      </c>
      <c r="J19" s="5">
        <f>INDEX(dados!$A$1:$DH$158,MATCH($A19,dados!$A$1:$A$158,0),MATCH(J$6,dados!$A$6:$DH$6,0))</f>
        <v>0</v>
      </c>
      <c r="K19" s="5">
        <f>INDEX(dados!$A$1:$DH$158,MATCH($A19,dados!$A$1:$A$158,0),MATCH(K$6,dados!$A$6:$DH$6,0))</f>
        <v>0</v>
      </c>
      <c r="L19" s="5">
        <f>INDEX(dados!$A$1:$DH$158,MATCH($A19,dados!$A$1:$A$158,0),MATCH(L$6,dados!$A$6:$DH$6,0))</f>
        <v>1854.2</v>
      </c>
      <c r="M19" s="5">
        <f>INDEX(dados!$A$1:$DH$158,MATCH($A19,dados!$A$1:$A$158,0),MATCH(M$6,dados!$A$6:$DH$6,0))</f>
        <v>631.24</v>
      </c>
      <c r="N19" s="28">
        <f t="shared" si="2"/>
        <v>2485.44</v>
      </c>
    </row>
    <row r="20" spans="1:14" ht="15.75" hidden="1" outlineLevel="1" thickBot="1" x14ac:dyDescent="0.3">
      <c r="A20" s="29" t="s">
        <v>19</v>
      </c>
      <c r="B20" s="5">
        <f>INDEX(dados!$A$1:$DH$158,MATCH($A20,dados!$A$1:$A$158,0),MATCH(B$6,dados!$A$6:$DH$6,0))</f>
        <v>510.77</v>
      </c>
      <c r="C20" s="5">
        <f>INDEX(dados!$A$1:$DH$158,MATCH($A20,dados!$A$1:$A$158,0),MATCH(C$6,dados!$A$6:$DH$6,0))</f>
        <v>1131.0899999999999</v>
      </c>
      <c r="D20" s="5">
        <f>INDEX(dados!$A$1:$DH$158,MATCH($A20,dados!$A$1:$A$158,0),MATCH(D$6,dados!$A$6:$DH$6,0))</f>
        <v>1131.0899999999999</v>
      </c>
      <c r="E20" s="5">
        <f>INDEX(dados!$A$1:$DH$158,MATCH($A20,dados!$A$1:$A$158,0),MATCH(E$6,dados!$A$6:$DH$6,0))</f>
        <v>1131.0899999999999</v>
      </c>
      <c r="F20" s="5">
        <f>INDEX(dados!$A$1:$DH$158,MATCH($A20,dados!$A$1:$A$158,0),MATCH(F$6,dados!$A$6:$DH$6,0))</f>
        <v>1131.0899999999999</v>
      </c>
      <c r="G20" s="5">
        <f>INDEX(dados!$A$1:$DH$158,MATCH($A20,dados!$A$1:$A$158,0),MATCH(G$6,dados!$A$6:$DH$6,0))</f>
        <v>1131.0899999999999</v>
      </c>
      <c r="H20" s="5">
        <f>INDEX(dados!$A$1:$DH$158,MATCH($A20,dados!$A$1:$A$158,0),MATCH(H$6,dados!$A$6:$DH$6,0))</f>
        <v>605</v>
      </c>
      <c r="I20" s="5">
        <f>INDEX(dados!$A$1:$DH$158,MATCH($A20,dados!$A$1:$A$158,0),MATCH(I$6,dados!$A$6:$DH$6,0))</f>
        <v>526.09</v>
      </c>
      <c r="J20" s="5">
        <f>INDEX(dados!$A$1:$DH$158,MATCH($A20,dados!$A$1:$A$158,0),MATCH(J$6,dados!$A$6:$DH$6,0))</f>
        <v>1131.0899999999999</v>
      </c>
      <c r="K20" s="5">
        <f>INDEX(dados!$A$1:$DH$158,MATCH($A20,dados!$A$1:$A$158,0),MATCH(K$6,dados!$A$6:$DH$6,0))</f>
        <v>1155.82</v>
      </c>
      <c r="L20" s="5">
        <f>INDEX(dados!$A$1:$DH$158,MATCH($A20,dados!$A$1:$A$158,0),MATCH(L$6,dados!$A$6:$DH$6,0))</f>
        <v>550.82000000000005</v>
      </c>
      <c r="M20" s="5">
        <f>INDEX(dados!$A$1:$DH$158,MATCH($A20,dados!$A$1:$A$158,0),MATCH(M$6,dados!$A$6:$DH$6,0))</f>
        <v>1380.82</v>
      </c>
      <c r="N20" s="28">
        <f t="shared" si="2"/>
        <v>11515.859999999999</v>
      </c>
    </row>
    <row r="21" spans="1:14" ht="15.75" hidden="1" outlineLevel="1" thickBot="1" x14ac:dyDescent="0.3">
      <c r="A21" s="29" t="s">
        <v>20</v>
      </c>
      <c r="B21" s="5">
        <f>INDEX(dados!$A$1:$DH$158,MATCH($A21,dados!$A$1:$A$158,0),MATCH(B$6,dados!$A$6:$DH$6,0))</f>
        <v>0</v>
      </c>
      <c r="C21" s="5">
        <f>INDEX(dados!$A$1:$DH$158,MATCH($A21,dados!$A$1:$A$158,0),MATCH(C$6,dados!$A$6:$DH$6,0))</f>
        <v>0</v>
      </c>
      <c r="D21" s="5">
        <f>INDEX(dados!$A$1:$DH$158,MATCH($A21,dados!$A$1:$A$158,0),MATCH(D$6,dados!$A$6:$DH$6,0))</f>
        <v>0</v>
      </c>
      <c r="E21" s="5">
        <f>INDEX(dados!$A$1:$DH$158,MATCH($A21,dados!$A$1:$A$158,0),MATCH(E$6,dados!$A$6:$DH$6,0))</f>
        <v>0</v>
      </c>
      <c r="F21" s="5">
        <f>INDEX(dados!$A$1:$DH$158,MATCH($A21,dados!$A$1:$A$158,0),MATCH(F$6,dados!$A$6:$DH$6,0))</f>
        <v>0</v>
      </c>
      <c r="G21" s="5">
        <f>INDEX(dados!$A$1:$DH$158,MATCH($A21,dados!$A$1:$A$158,0),MATCH(G$6,dados!$A$6:$DH$6,0))</f>
        <v>0</v>
      </c>
      <c r="H21" s="5">
        <f>INDEX(dados!$A$1:$DH$158,MATCH($A21,dados!$A$1:$A$158,0),MATCH(H$6,dados!$A$6:$DH$6,0))</f>
        <v>1657.31</v>
      </c>
      <c r="I21" s="5">
        <f>INDEX(dados!$A$1:$DH$158,MATCH($A21,dados!$A$1:$A$158,0),MATCH(I$6,dados!$A$6:$DH$6,0))</f>
        <v>0</v>
      </c>
      <c r="J21" s="5">
        <f>INDEX(dados!$A$1:$DH$158,MATCH($A21,dados!$A$1:$A$158,0),MATCH(J$6,dados!$A$6:$DH$6,0))</f>
        <v>0</v>
      </c>
      <c r="K21" s="5">
        <f>INDEX(dados!$A$1:$DH$158,MATCH($A21,dados!$A$1:$A$158,0),MATCH(K$6,dados!$A$6:$DH$6,0))</f>
        <v>0</v>
      </c>
      <c r="L21" s="5">
        <f>INDEX(dados!$A$1:$DH$158,MATCH($A21,dados!$A$1:$A$158,0),MATCH(L$6,dados!$A$6:$DH$6,0))</f>
        <v>0</v>
      </c>
      <c r="M21" s="5">
        <f>INDEX(dados!$A$1:$DH$158,MATCH($A21,dados!$A$1:$A$158,0),MATCH(M$6,dados!$A$6:$DH$6,0))</f>
        <v>2673</v>
      </c>
      <c r="N21" s="28">
        <f t="shared" si="2"/>
        <v>4330.3099999999995</v>
      </c>
    </row>
    <row r="22" spans="1:14" ht="15.75" hidden="1" outlineLevel="1" thickBot="1" x14ac:dyDescent="0.3">
      <c r="A22" s="29" t="s">
        <v>21</v>
      </c>
      <c r="B22" s="5">
        <f>INDEX(dados!$A$1:$DH$158,MATCH($A22,dados!$A$1:$A$158,0),MATCH(B$6,dados!$A$6:$DH$6,0))</f>
        <v>2495.6</v>
      </c>
      <c r="C22" s="5">
        <f>INDEX(dados!$A$1:$DH$158,MATCH($A22,dados!$A$1:$A$158,0),MATCH(C$6,dados!$A$6:$DH$6,0))</f>
        <v>1853.35</v>
      </c>
      <c r="D22" s="5">
        <f>INDEX(dados!$A$1:$DH$158,MATCH($A22,dados!$A$1:$A$158,0),MATCH(D$6,dados!$A$6:$DH$6,0))</f>
        <v>2554.31</v>
      </c>
      <c r="E22" s="5">
        <f>INDEX(dados!$A$1:$DH$158,MATCH($A22,dados!$A$1:$A$158,0),MATCH(E$6,dados!$A$6:$DH$6,0))</f>
        <v>1673.86</v>
      </c>
      <c r="F22" s="5">
        <f>INDEX(dados!$A$1:$DH$158,MATCH($A22,dados!$A$1:$A$158,0),MATCH(F$6,dados!$A$6:$DH$6,0))</f>
        <v>1732.86</v>
      </c>
      <c r="G22" s="5">
        <f>INDEX(dados!$A$1:$DH$158,MATCH($A22,dados!$A$1:$A$158,0),MATCH(G$6,dados!$A$6:$DH$6,0))</f>
        <v>1731.86</v>
      </c>
      <c r="H22" s="5">
        <f>INDEX(dados!$A$1:$DH$158,MATCH($A22,dados!$A$1:$A$158,0),MATCH(H$6,dados!$A$6:$DH$6,0))</f>
        <v>2415.54</v>
      </c>
      <c r="I22" s="5">
        <f>INDEX(dados!$A$1:$DH$158,MATCH($A22,dados!$A$1:$A$158,0),MATCH(I$6,dados!$A$6:$DH$6,0))</f>
        <v>2788.73</v>
      </c>
      <c r="J22" s="5">
        <f>INDEX(dados!$A$1:$DH$158,MATCH($A22,dados!$A$1:$A$158,0),MATCH(J$6,dados!$A$6:$DH$6,0))</f>
        <v>2237.11</v>
      </c>
      <c r="K22" s="5">
        <f>INDEX(dados!$A$1:$DH$158,MATCH($A22,dados!$A$1:$A$158,0),MATCH(K$6,dados!$A$6:$DH$6,0))</f>
        <v>1982.4</v>
      </c>
      <c r="L22" s="5">
        <f>INDEX(dados!$A$1:$DH$158,MATCH($A22,dados!$A$1:$A$158,0),MATCH(L$6,dados!$A$6:$DH$6,0))</f>
        <v>2778.98</v>
      </c>
      <c r="M22" s="5">
        <f>INDEX(dados!$A$1:$DH$158,MATCH($A22,dados!$A$1:$A$158,0),MATCH(M$6,dados!$A$6:$DH$6,0))</f>
        <v>1872.16</v>
      </c>
      <c r="N22" s="28">
        <f t="shared" si="2"/>
        <v>26116.760000000002</v>
      </c>
    </row>
    <row r="23" spans="1:14" ht="15.75" hidden="1" outlineLevel="1" thickBot="1" x14ac:dyDescent="0.3">
      <c r="A23" s="29" t="s">
        <v>22</v>
      </c>
      <c r="B23" s="5">
        <f>INDEX(dados!$A$1:$DH$158,MATCH($A23,dados!$A$1:$A$158,0),MATCH(B$6,dados!$A$6:$DH$6,0))</f>
        <v>0</v>
      </c>
      <c r="C23" s="5">
        <f>INDEX(dados!$A$1:$DH$158,MATCH($A23,dados!$A$1:$A$158,0),MATCH(C$6,dados!$A$6:$DH$6,0))</f>
        <v>0</v>
      </c>
      <c r="D23" s="5">
        <f>INDEX(dados!$A$1:$DH$158,MATCH($A23,dados!$A$1:$A$158,0),MATCH(D$6,dados!$A$6:$DH$6,0))</f>
        <v>0</v>
      </c>
      <c r="E23" s="5">
        <f>INDEX(dados!$A$1:$DH$158,MATCH($A23,dados!$A$1:$A$158,0),MATCH(E$6,dados!$A$6:$DH$6,0))</f>
        <v>0</v>
      </c>
      <c r="F23" s="5">
        <f>INDEX(dados!$A$1:$DH$158,MATCH($A23,dados!$A$1:$A$158,0),MATCH(F$6,dados!$A$6:$DH$6,0))</f>
        <v>0</v>
      </c>
      <c r="G23" s="5">
        <f>INDEX(dados!$A$1:$DH$158,MATCH($A23,dados!$A$1:$A$158,0),MATCH(G$6,dados!$A$6:$DH$6,0))</f>
        <v>0</v>
      </c>
      <c r="H23" s="5">
        <f>INDEX(dados!$A$1:$DH$158,MATCH($A23,dados!$A$1:$A$158,0),MATCH(H$6,dados!$A$6:$DH$6,0))</f>
        <v>0</v>
      </c>
      <c r="I23" s="5">
        <f>INDEX(dados!$A$1:$DH$158,MATCH($A23,dados!$A$1:$A$158,0),MATCH(I$6,dados!$A$6:$DH$6,0))</f>
        <v>0</v>
      </c>
      <c r="J23" s="5">
        <f>INDEX(dados!$A$1:$DH$158,MATCH($A23,dados!$A$1:$A$158,0),MATCH(J$6,dados!$A$6:$DH$6,0))</f>
        <v>0</v>
      </c>
      <c r="K23" s="5">
        <f>INDEX(dados!$A$1:$DH$158,MATCH($A23,dados!$A$1:$A$158,0),MATCH(K$6,dados!$A$6:$DH$6,0))</f>
        <v>0</v>
      </c>
      <c r="L23" s="5">
        <f>INDEX(dados!$A$1:$DH$158,MATCH($A23,dados!$A$1:$A$158,0),MATCH(L$6,dados!$A$6:$DH$6,0))</f>
        <v>0</v>
      </c>
      <c r="M23" s="5">
        <f>INDEX(dados!$A$1:$DH$158,MATCH($A23,dados!$A$1:$A$158,0),MATCH(M$6,dados!$A$6:$DH$6,0))</f>
        <v>0</v>
      </c>
      <c r="N23" s="28">
        <f t="shared" si="2"/>
        <v>0</v>
      </c>
    </row>
    <row r="24" spans="1:14" ht="15.75" hidden="1" outlineLevel="1" thickBot="1" x14ac:dyDescent="0.3">
      <c r="A24" s="30" t="s">
        <v>23</v>
      </c>
      <c r="B24" s="6">
        <f>INDEX(dados!$A$1:$DH$158,MATCH($A24,dados!$A$1:$A$158,0),MATCH(B$6,dados!$A$6:$DH$6,0))</f>
        <v>3006.37</v>
      </c>
      <c r="C24" s="6">
        <f>INDEX(dados!$A$1:$DH$158,MATCH($A24,dados!$A$1:$A$158,0),MATCH(C$6,dados!$A$6:$DH$6,0))</f>
        <v>2984.44</v>
      </c>
      <c r="D24" s="6">
        <f>INDEX(dados!$A$1:$DH$158,MATCH($A24,dados!$A$1:$A$158,0),MATCH(D$6,dados!$A$6:$DH$6,0))</f>
        <v>3685.4</v>
      </c>
      <c r="E24" s="6">
        <f>INDEX(dados!$A$1:$DH$158,MATCH($A24,dados!$A$1:$A$158,0),MATCH(E$6,dados!$A$6:$DH$6,0))</f>
        <v>2804.95</v>
      </c>
      <c r="F24" s="6">
        <f>INDEX(dados!$A$1:$DH$158,MATCH($A24,dados!$A$1:$A$158,0),MATCH(F$6,dados!$A$6:$DH$6,0))</f>
        <v>2863.95</v>
      </c>
      <c r="G24" s="6">
        <f>INDEX(dados!$A$1:$DH$158,MATCH($A24,dados!$A$1:$A$158,0),MATCH(G$6,dados!$A$6:$DH$6,0))</f>
        <v>2862.95</v>
      </c>
      <c r="H24" s="6">
        <f>INDEX(dados!$A$1:$DH$158,MATCH($A24,dados!$A$1:$A$158,0),MATCH(H$6,dados!$A$6:$DH$6,0))</f>
        <v>4677.8500000000004</v>
      </c>
      <c r="I24" s="6">
        <f>INDEX(dados!$A$1:$DH$158,MATCH($A24,dados!$A$1:$A$158,0),MATCH(I$6,dados!$A$6:$DH$6,0))</f>
        <v>3314.82</v>
      </c>
      <c r="J24" s="6">
        <f>INDEX(dados!$A$1:$DH$158,MATCH($A24,dados!$A$1:$A$158,0),MATCH(J$6,dados!$A$6:$DH$6,0))</f>
        <v>3368.2</v>
      </c>
      <c r="K24" s="6">
        <f>INDEX(dados!$A$1:$DH$158,MATCH($A24,dados!$A$1:$A$158,0),MATCH(K$6,dados!$A$6:$DH$6,0))</f>
        <v>3138.22</v>
      </c>
      <c r="L24" s="6">
        <f>INDEX(dados!$A$1:$DH$158,MATCH($A24,dados!$A$1:$A$158,0),MATCH(L$6,dados!$A$6:$DH$6,0))</f>
        <v>5184</v>
      </c>
      <c r="M24" s="6">
        <f>INDEX(dados!$A$1:$DH$158,MATCH($A24,dados!$A$1:$A$158,0),MATCH(M$6,dados!$A$6:$DH$6,0))</f>
        <v>6557.22</v>
      </c>
      <c r="N24" s="28">
        <f t="shared" si="2"/>
        <v>44448.37000000001</v>
      </c>
    </row>
    <row r="25" spans="1:14" ht="15.75" collapsed="1" thickBot="1" x14ac:dyDescent="0.3">
      <c r="A25" s="8" t="s">
        <v>24</v>
      </c>
      <c r="B25" s="9">
        <f>SUBTOTAL(9,B18:B24)</f>
        <v>6012.74</v>
      </c>
      <c r="C25" s="9">
        <f t="shared" ref="C25:N25" si="3">SUBTOTAL(9,C18:C24)</f>
        <v>5968.8799999999992</v>
      </c>
      <c r="D25" s="9">
        <f t="shared" si="3"/>
        <v>7370.7999999999993</v>
      </c>
      <c r="E25" s="9">
        <f t="shared" si="3"/>
        <v>5609.9</v>
      </c>
      <c r="F25" s="9">
        <f t="shared" si="3"/>
        <v>5727.9</v>
      </c>
      <c r="G25" s="9">
        <f t="shared" si="3"/>
        <v>5725.9</v>
      </c>
      <c r="H25" s="9">
        <f t="shared" si="3"/>
        <v>9355.7000000000007</v>
      </c>
      <c r="I25" s="9">
        <f t="shared" si="3"/>
        <v>6629.64</v>
      </c>
      <c r="J25" s="9">
        <f t="shared" si="3"/>
        <v>6736.4</v>
      </c>
      <c r="K25" s="9">
        <f t="shared" si="3"/>
        <v>6276.4400000000005</v>
      </c>
      <c r="L25" s="9">
        <f t="shared" si="3"/>
        <v>10368</v>
      </c>
      <c r="M25" s="9">
        <f t="shared" si="3"/>
        <v>13114.439999999999</v>
      </c>
      <c r="N25" s="9">
        <f t="shared" si="3"/>
        <v>88896.74000000002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67" t="s">
        <v>25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7" t="s">
        <v>27</v>
      </c>
      <c r="B29" s="7">
        <f>INDEX(dados!$A$1:$DH$158,MATCH($A29,dados!$A$1:$A$158,0),MATCH(B$6,dados!$A$6:$DH$6,0))</f>
        <v>93.11</v>
      </c>
      <c r="C29" s="7">
        <f>INDEX(dados!$A$1:$DH$158,MATCH($A29,dados!$A$1:$A$158,0),MATCH(C$6,dados!$A$6:$DH$6,0))</f>
        <v>197.44</v>
      </c>
      <c r="D29" s="7">
        <f>INDEX(dados!$A$1:$DH$158,MATCH($A29,dados!$A$1:$A$158,0),MATCH(D$6,dados!$A$6:$DH$6,0))</f>
        <v>130.36000000000001</v>
      </c>
      <c r="E29" s="7">
        <f>INDEX(dados!$A$1:$DH$158,MATCH($A29,dados!$A$1:$A$158,0),MATCH(E$6,dados!$A$6:$DH$6,0))</f>
        <v>22.9</v>
      </c>
      <c r="F29" s="7">
        <f>INDEX(dados!$A$1:$DH$158,MATCH($A29,dados!$A$1:$A$158,0),MATCH(F$6,dados!$A$6:$DH$6,0))</f>
        <v>91.67</v>
      </c>
      <c r="G29" s="7">
        <f>INDEX(dados!$A$1:$DH$158,MATCH($A29,dados!$A$1:$A$158,0),MATCH(G$6,dados!$A$6:$DH$6,0))</f>
        <v>14.98</v>
      </c>
      <c r="H29" s="7">
        <f>INDEX(dados!$A$1:$DH$158,MATCH($A29,dados!$A$1:$A$158,0),MATCH(H$6,dados!$A$6:$DH$6,0))</f>
        <v>192.2</v>
      </c>
      <c r="I29" s="7">
        <f>INDEX(dados!$A$1:$DH$158,MATCH($A29,dados!$A$1:$A$158,0),MATCH(I$6,dados!$A$6:$DH$6,0))</f>
        <v>141.22</v>
      </c>
      <c r="J29" s="7">
        <f>INDEX(dados!$A$1:$DH$158,MATCH($A29,dados!$A$1:$A$158,0),MATCH(J$6,dados!$A$6:$DH$6,0))</f>
        <v>175.39</v>
      </c>
      <c r="K29" s="7">
        <f>INDEX(dados!$A$1:$DH$158,MATCH($A29,dados!$A$1:$A$158,0),MATCH(K$6,dados!$A$6:$DH$6,0))</f>
        <v>193.53</v>
      </c>
      <c r="L29" s="7">
        <f>INDEX(dados!$A$1:$DH$158,MATCH($A29,dados!$A$1:$A$158,0),MATCH(L$6,dados!$A$6:$DH$6,0))</f>
        <v>118.02</v>
      </c>
      <c r="M29" s="7">
        <f>INDEX(dados!$A$1:$DH$158,MATCH($A29,dados!$A$1:$A$158,0),MATCH(M$6,dados!$A$6:$DH$6,0))</f>
        <v>419.17</v>
      </c>
      <c r="N29" s="28">
        <f>SUM(B29:M29)</f>
        <v>1789.99</v>
      </c>
    </row>
    <row r="30" spans="1:14" ht="15.75" hidden="1" outlineLevel="1" thickBot="1" x14ac:dyDescent="0.3">
      <c r="A30" s="30" t="s">
        <v>28</v>
      </c>
      <c r="B30" s="6">
        <f>INDEX(dados!$A$1:$DH$158,MATCH($A30,dados!$A$1:$A$158,0),MATCH(B$6,dados!$A$6:$DH$6,0))</f>
        <v>529.17999999999995</v>
      </c>
      <c r="C30" s="6">
        <f>INDEX(dados!$A$1:$DH$158,MATCH($A30,dados!$A$1:$A$158,0),MATCH(C$6,dados!$A$6:$DH$6,0))</f>
        <v>207.81</v>
      </c>
      <c r="D30" s="6">
        <f>INDEX(dados!$A$1:$DH$158,MATCH($A30,dados!$A$1:$A$158,0),MATCH(D$6,dados!$A$6:$DH$6,0))</f>
        <v>491.46</v>
      </c>
      <c r="E30" s="6">
        <f>INDEX(dados!$A$1:$DH$158,MATCH($A30,dados!$A$1:$A$158,0),MATCH(E$6,dados!$A$6:$DH$6,0))</f>
        <v>655.74</v>
      </c>
      <c r="F30" s="6">
        <f>INDEX(dados!$A$1:$DH$158,MATCH($A30,dados!$A$1:$A$158,0),MATCH(F$6,dados!$A$6:$DH$6,0))</f>
        <v>554.35</v>
      </c>
      <c r="G30" s="6">
        <f>INDEX(dados!$A$1:$DH$158,MATCH($A30,dados!$A$1:$A$158,0),MATCH(G$6,dados!$A$6:$DH$6,0))</f>
        <v>120.25</v>
      </c>
      <c r="H30" s="6">
        <f>INDEX(dados!$A$1:$DH$158,MATCH($A30,dados!$A$1:$A$158,0),MATCH(H$6,dados!$A$6:$DH$6,0))</f>
        <v>783.13</v>
      </c>
      <c r="I30" s="6">
        <f>INDEX(dados!$A$1:$DH$158,MATCH($A30,dados!$A$1:$A$158,0),MATCH(I$6,dados!$A$6:$DH$6,0))</f>
        <v>381.4</v>
      </c>
      <c r="J30" s="6">
        <f>INDEX(dados!$A$1:$DH$158,MATCH($A30,dados!$A$1:$A$158,0),MATCH(J$6,dados!$A$6:$DH$6,0))</f>
        <v>181.78</v>
      </c>
      <c r="K30" s="6">
        <f>INDEX(dados!$A$1:$DH$158,MATCH($A30,dados!$A$1:$A$158,0),MATCH(K$6,dados!$A$6:$DH$6,0))</f>
        <v>678.06</v>
      </c>
      <c r="L30" s="6">
        <f>INDEX(dados!$A$1:$DH$158,MATCH($A30,dados!$A$1:$A$158,0),MATCH(L$6,dados!$A$6:$DH$6,0))</f>
        <v>429.44</v>
      </c>
      <c r="M30" s="6">
        <f>INDEX(dados!$A$1:$DH$158,MATCH($A30,dados!$A$1:$A$158,0),MATCH(M$6,dados!$A$6:$DH$6,0))</f>
        <v>687.52</v>
      </c>
      <c r="N30" s="28">
        <f>SUM(B30:M30)</f>
        <v>5700.119999999999</v>
      </c>
    </row>
    <row r="31" spans="1:14" ht="15.75" collapsed="1" thickBot="1" x14ac:dyDescent="0.3">
      <c r="A31" s="8" t="s">
        <v>29</v>
      </c>
      <c r="B31" s="9">
        <f>SUBTOTAL(9,B27:B30)</f>
        <v>622.29</v>
      </c>
      <c r="C31" s="9">
        <f t="shared" ref="C31:N31" si="4">SUBTOTAL(9,C27:C30)</f>
        <v>405.25</v>
      </c>
      <c r="D31" s="9">
        <f t="shared" si="4"/>
        <v>621.81999999999994</v>
      </c>
      <c r="E31" s="9">
        <f t="shared" si="4"/>
        <v>678.64</v>
      </c>
      <c r="F31" s="9">
        <f t="shared" si="4"/>
        <v>646.02</v>
      </c>
      <c r="G31" s="9">
        <f t="shared" si="4"/>
        <v>135.22999999999999</v>
      </c>
      <c r="H31" s="9">
        <f t="shared" si="4"/>
        <v>975.32999999999993</v>
      </c>
      <c r="I31" s="9">
        <f t="shared" si="4"/>
        <v>522.62</v>
      </c>
      <c r="J31" s="9">
        <f t="shared" si="4"/>
        <v>357.16999999999996</v>
      </c>
      <c r="K31" s="9">
        <f t="shared" si="4"/>
        <v>871.58999999999992</v>
      </c>
      <c r="L31" s="9">
        <f t="shared" si="4"/>
        <v>547.46</v>
      </c>
      <c r="M31" s="9">
        <f t="shared" si="4"/>
        <v>1106.69</v>
      </c>
      <c r="N31" s="9">
        <f t="shared" si="4"/>
        <v>7490.1099999999988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7" t="s">
        <v>31</v>
      </c>
      <c r="B33" s="7">
        <f>INDEX(dados!$A$1:$DH$158,MATCH($A33,dados!$A$1:$A$158,0),MATCH(B$6,dados!$A$6:$DH$6,0))</f>
        <v>0</v>
      </c>
      <c r="C33" s="7">
        <f>INDEX(dados!$A$1:$DH$158,MATCH($A33,dados!$A$1:$A$158,0),MATCH(C$6,dados!$A$6:$DH$6,0))</f>
        <v>28</v>
      </c>
      <c r="D33" s="7">
        <f>INDEX(dados!$A$1:$DH$158,MATCH($A33,dados!$A$1:$A$158,0),MATCH(D$6,dados!$A$6:$DH$6,0))</f>
        <v>53.5</v>
      </c>
      <c r="E33" s="7">
        <f>INDEX(dados!$A$1:$DH$158,MATCH($A33,dados!$A$1:$A$158,0),MATCH(E$6,dados!$A$6:$DH$6,0))</f>
        <v>55.3</v>
      </c>
      <c r="F33" s="7">
        <f>INDEX(dados!$A$1:$DH$158,MATCH($A33,dados!$A$1:$A$158,0),MATCH(F$6,dados!$A$6:$DH$6,0))</f>
        <v>107.7</v>
      </c>
      <c r="G33" s="7">
        <f>INDEX(dados!$A$1:$DH$158,MATCH($A33,dados!$A$1:$A$158,0),MATCH(G$6,dados!$A$6:$DH$6,0))</f>
        <v>99</v>
      </c>
      <c r="H33" s="7">
        <f>INDEX(dados!$A$1:$DH$158,MATCH($A33,dados!$A$1:$A$158,0),MATCH(H$6,dados!$A$6:$DH$6,0))</f>
        <v>28.3</v>
      </c>
      <c r="I33" s="7">
        <f>INDEX(dados!$A$1:$DH$158,MATCH($A33,dados!$A$1:$A$158,0),MATCH(I$6,dados!$A$6:$DH$6,0))</f>
        <v>26</v>
      </c>
      <c r="J33" s="7">
        <f>INDEX(dados!$A$1:$DH$158,MATCH($A33,dados!$A$1:$A$158,0),MATCH(J$6,dados!$A$6:$DH$6,0))</f>
        <v>32.5</v>
      </c>
      <c r="K33" s="7">
        <f>INDEX(dados!$A$1:$DH$158,MATCH($A33,dados!$A$1:$A$158,0),MATCH(K$6,dados!$A$6:$DH$6,0))</f>
        <v>54.3</v>
      </c>
      <c r="L33" s="7">
        <f>INDEX(dados!$A$1:$DH$158,MATCH($A33,dados!$A$1:$A$158,0),MATCH(L$6,dados!$A$6:$DH$6,0))</f>
        <v>54.3</v>
      </c>
      <c r="M33" s="7">
        <f>INDEX(dados!$A$1:$DH$158,MATCH($A33,dados!$A$1:$A$158,0),MATCH(M$6,dados!$A$6:$DH$6,0))</f>
        <v>42.9</v>
      </c>
      <c r="N33" s="28">
        <f>SUM(B33:M33)</f>
        <v>581.79999999999995</v>
      </c>
    </row>
    <row r="34" spans="1:14" ht="15.75" hidden="1" outlineLevel="1" thickBot="1" x14ac:dyDescent="0.3">
      <c r="A34" s="30" t="s">
        <v>32</v>
      </c>
      <c r="B34" s="6">
        <f>INDEX(dados!$A$1:$DH$158,MATCH($A34,dados!$A$1:$A$158,0),MATCH(B$6,dados!$A$6:$DH$6,0))</f>
        <v>0</v>
      </c>
      <c r="C34" s="6">
        <f>INDEX(dados!$A$1:$DH$158,MATCH($A34,dados!$A$1:$A$158,0),MATCH(C$6,dados!$A$6:$DH$6,0))</f>
        <v>38.24</v>
      </c>
      <c r="D34" s="6">
        <f>INDEX(dados!$A$1:$DH$158,MATCH($A34,dados!$A$1:$A$158,0),MATCH(D$6,dados!$A$6:$DH$6,0))</f>
        <v>0</v>
      </c>
      <c r="E34" s="6">
        <f>INDEX(dados!$A$1:$DH$158,MATCH($A34,dados!$A$1:$A$158,0),MATCH(E$6,dados!$A$6:$DH$6,0))</f>
        <v>98.5</v>
      </c>
      <c r="F34" s="6">
        <f>INDEX(dados!$A$1:$DH$158,MATCH($A34,dados!$A$1:$A$158,0),MATCH(F$6,dados!$A$6:$DH$6,0))</f>
        <v>98.5</v>
      </c>
      <c r="G34" s="6">
        <f>INDEX(dados!$A$1:$DH$158,MATCH($A34,dados!$A$1:$A$158,0),MATCH(G$6,dados!$A$6:$DH$6,0))</f>
        <v>0</v>
      </c>
      <c r="H34" s="6">
        <f>INDEX(dados!$A$1:$DH$158,MATCH($A34,dados!$A$1:$A$158,0),MATCH(H$6,dados!$A$6:$DH$6,0))</f>
        <v>0</v>
      </c>
      <c r="I34" s="6">
        <f>INDEX(dados!$A$1:$DH$158,MATCH($A34,dados!$A$1:$A$158,0),MATCH(I$6,dados!$A$6:$DH$6,0))</f>
        <v>0</v>
      </c>
      <c r="J34" s="6">
        <f>INDEX(dados!$A$1:$DH$158,MATCH($A34,dados!$A$1:$A$158,0),MATCH(J$6,dados!$A$6:$DH$6,0))</f>
        <v>0</v>
      </c>
      <c r="K34" s="6">
        <f>INDEX(dados!$A$1:$DH$158,MATCH($A34,dados!$A$1:$A$158,0),MATCH(K$6,dados!$A$6:$DH$6,0))</f>
        <v>0</v>
      </c>
      <c r="L34" s="6">
        <f>INDEX(dados!$A$1:$DH$158,MATCH($A34,dados!$A$1:$A$158,0),MATCH(L$6,dados!$A$6:$DH$6,0))</f>
        <v>0</v>
      </c>
      <c r="M34" s="6">
        <f>INDEX(dados!$A$1:$DH$158,MATCH($A34,dados!$A$1:$A$158,0),MATCH(M$6,dados!$A$6:$DH$6,0))</f>
        <v>0</v>
      </c>
      <c r="N34" s="28">
        <f>SUM(B34:M34)</f>
        <v>235.24</v>
      </c>
    </row>
    <row r="35" spans="1:14" ht="15.75" collapsed="1" thickBot="1" x14ac:dyDescent="0.3">
      <c r="A35" s="8" t="s">
        <v>33</v>
      </c>
      <c r="B35" s="9">
        <f>SUBTOTAL(9,B33:B34)</f>
        <v>0</v>
      </c>
      <c r="C35" s="9">
        <f t="shared" ref="C35:N35" si="5">SUBTOTAL(9,C33:C34)</f>
        <v>66.240000000000009</v>
      </c>
      <c r="D35" s="9">
        <f t="shared" si="5"/>
        <v>53.5</v>
      </c>
      <c r="E35" s="9">
        <f t="shared" si="5"/>
        <v>153.80000000000001</v>
      </c>
      <c r="F35" s="9">
        <f t="shared" si="5"/>
        <v>206.2</v>
      </c>
      <c r="G35" s="9">
        <f t="shared" si="5"/>
        <v>99</v>
      </c>
      <c r="H35" s="9">
        <f t="shared" si="5"/>
        <v>28.3</v>
      </c>
      <c r="I35" s="9">
        <f t="shared" si="5"/>
        <v>26</v>
      </c>
      <c r="J35" s="9">
        <f t="shared" si="5"/>
        <v>32.5</v>
      </c>
      <c r="K35" s="9">
        <f t="shared" si="5"/>
        <v>54.3</v>
      </c>
      <c r="L35" s="9">
        <f t="shared" si="5"/>
        <v>54.3</v>
      </c>
      <c r="M35" s="9">
        <f t="shared" si="5"/>
        <v>42.9</v>
      </c>
      <c r="N35" s="9">
        <f t="shared" si="5"/>
        <v>817.04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7" t="s">
        <v>35</v>
      </c>
      <c r="B37" s="7">
        <f>INDEX(dados!$A$1:$DH$158,MATCH($A37,dados!$A$1:$A$158,0),MATCH(B$6,dados!$A$6:$DH$6,0))</f>
        <v>172.63</v>
      </c>
      <c r="C37" s="7">
        <f>INDEX(dados!$A$1:$DH$158,MATCH($A37,dados!$A$1:$A$158,0),MATCH(C$6,dados!$A$6:$DH$6,0))</f>
        <v>225.03</v>
      </c>
      <c r="D37" s="7">
        <f>INDEX(dados!$A$1:$DH$158,MATCH($A37,dados!$A$1:$A$158,0),MATCH(D$6,dados!$A$6:$DH$6,0))</f>
        <v>175.05</v>
      </c>
      <c r="E37" s="7">
        <f>INDEX(dados!$A$1:$DH$158,MATCH($A37,dados!$A$1:$A$158,0),MATCH(E$6,dados!$A$6:$DH$6,0))</f>
        <v>200.05</v>
      </c>
      <c r="F37" s="7">
        <f>INDEX(dados!$A$1:$DH$158,MATCH($A37,dados!$A$1:$A$158,0),MATCH(F$6,dados!$A$6:$DH$6,0))</f>
        <v>170.56</v>
      </c>
      <c r="G37" s="7">
        <f>INDEX(dados!$A$1:$DH$158,MATCH($A37,dados!$A$1:$A$158,0),MATCH(G$6,dados!$A$6:$DH$6,0))</f>
        <v>155.03</v>
      </c>
      <c r="H37" s="7">
        <f>INDEX(dados!$A$1:$DH$158,MATCH($A37,dados!$A$1:$A$158,0),MATCH(H$6,dados!$A$6:$DH$6,0))</f>
        <v>197.63</v>
      </c>
      <c r="I37" s="7">
        <f>INDEX(dados!$A$1:$DH$158,MATCH($A37,dados!$A$1:$A$158,0),MATCH(I$6,dados!$A$6:$DH$6,0))</f>
        <v>163.56</v>
      </c>
      <c r="J37" s="7">
        <f>INDEX(dados!$A$1:$DH$158,MATCH($A37,dados!$A$1:$A$158,0),MATCH(J$6,dados!$A$6:$DH$6,0))</f>
        <v>189.25</v>
      </c>
      <c r="K37" s="7">
        <f>INDEX(dados!$A$1:$DH$158,MATCH($A37,dados!$A$1:$A$158,0),MATCH(K$6,dados!$A$6:$DH$6,0))</f>
        <v>186.52</v>
      </c>
      <c r="L37" s="7">
        <f>INDEX(dados!$A$1:$DH$158,MATCH($A37,dados!$A$1:$A$158,0),MATCH(L$6,dados!$A$6:$DH$6,0))</f>
        <v>177.59</v>
      </c>
      <c r="M37" s="7">
        <f>INDEX(dados!$A$1:$DH$158,MATCH($A37,dados!$A$1:$A$158,0),MATCH(M$6,dados!$A$6:$DH$6,0))</f>
        <v>138.19999999999999</v>
      </c>
      <c r="N37" s="28">
        <f t="shared" ref="N37:N43" si="6">SUM(B37:M37)</f>
        <v>2151.1</v>
      </c>
    </row>
    <row r="38" spans="1:14" ht="15.75" hidden="1" outlineLevel="1" thickBot="1" x14ac:dyDescent="0.3">
      <c r="A38" s="29" t="s">
        <v>36</v>
      </c>
      <c r="B38" s="5">
        <f>INDEX(dados!$A$1:$DH$158,MATCH($A38,dados!$A$1:$A$158,0),MATCH(B$6,dados!$A$6:$DH$6,0))</f>
        <v>0</v>
      </c>
      <c r="C38" s="5">
        <f>INDEX(dados!$A$1:$DH$158,MATCH($A38,dados!$A$1:$A$158,0),MATCH(C$6,dados!$A$6:$DH$6,0))</f>
        <v>108.4</v>
      </c>
      <c r="D38" s="5">
        <f>INDEX(dados!$A$1:$DH$158,MATCH($A38,dados!$A$1:$A$158,0),MATCH(D$6,dados!$A$6:$DH$6,0))</f>
        <v>138.5</v>
      </c>
      <c r="E38" s="5">
        <f>INDEX(dados!$A$1:$DH$158,MATCH($A38,dados!$A$1:$A$158,0),MATCH(E$6,dados!$A$6:$DH$6,0))</f>
        <v>80</v>
      </c>
      <c r="F38" s="5">
        <f>INDEX(dados!$A$1:$DH$158,MATCH($A38,dados!$A$1:$A$158,0),MATCH(F$6,dados!$A$6:$DH$6,0))</f>
        <v>0</v>
      </c>
      <c r="G38" s="5">
        <f>INDEX(dados!$A$1:$DH$158,MATCH($A38,dados!$A$1:$A$158,0),MATCH(G$6,dados!$A$6:$DH$6,0))</f>
        <v>0</v>
      </c>
      <c r="H38" s="5">
        <f>INDEX(dados!$A$1:$DH$158,MATCH($A38,dados!$A$1:$A$158,0),MATCH(H$6,dados!$A$6:$DH$6,0))</f>
        <v>0</v>
      </c>
      <c r="I38" s="5">
        <f>INDEX(dados!$A$1:$DH$158,MATCH($A38,dados!$A$1:$A$158,0),MATCH(I$6,dados!$A$6:$DH$6,0))</f>
        <v>0</v>
      </c>
      <c r="J38" s="5">
        <f>INDEX(dados!$A$1:$DH$158,MATCH($A38,dados!$A$1:$A$158,0),MATCH(J$6,dados!$A$6:$DH$6,0))</f>
        <v>0</v>
      </c>
      <c r="K38" s="5">
        <f>INDEX(dados!$A$1:$DH$158,MATCH($A38,dados!$A$1:$A$158,0),MATCH(K$6,dados!$A$6:$DH$6,0))</f>
        <v>0</v>
      </c>
      <c r="L38" s="5">
        <f>INDEX(dados!$A$1:$DH$158,MATCH($A38,dados!$A$1:$A$158,0),MATCH(L$6,dados!$A$6:$DH$6,0))</f>
        <v>0</v>
      </c>
      <c r="M38" s="5">
        <f>INDEX(dados!$A$1:$DH$158,MATCH($A38,dados!$A$1:$A$158,0),MATCH(M$6,dados!$A$6:$DH$6,0))</f>
        <v>58.99</v>
      </c>
      <c r="N38" s="28">
        <f t="shared" si="6"/>
        <v>385.89</v>
      </c>
    </row>
    <row r="39" spans="1:14" ht="15.75" hidden="1" outlineLevel="1" thickBot="1" x14ac:dyDescent="0.3">
      <c r="A39" s="29" t="s">
        <v>37</v>
      </c>
      <c r="B39" s="5">
        <f>INDEX(dados!$A$1:$DH$158,MATCH($A39,dados!$A$1:$A$158,0),MATCH(B$6,dados!$A$6:$DH$6,0))</f>
        <v>0</v>
      </c>
      <c r="C39" s="5">
        <f>INDEX(dados!$A$1:$DH$158,MATCH($A39,dados!$A$1:$A$158,0),MATCH(C$6,dados!$A$6:$DH$6,0))</f>
        <v>0</v>
      </c>
      <c r="D39" s="5">
        <f>INDEX(dados!$A$1:$DH$158,MATCH($A39,dados!$A$1:$A$158,0),MATCH(D$6,dados!$A$6:$DH$6,0))</f>
        <v>0</v>
      </c>
      <c r="E39" s="5">
        <f>INDEX(dados!$A$1:$DH$158,MATCH($A39,dados!$A$1:$A$158,0),MATCH(E$6,dados!$A$6:$DH$6,0))</f>
        <v>0</v>
      </c>
      <c r="F39" s="5">
        <f>INDEX(dados!$A$1:$DH$158,MATCH($A39,dados!$A$1:$A$158,0),MATCH(F$6,dados!$A$6:$DH$6,0))</f>
        <v>0</v>
      </c>
      <c r="G39" s="5">
        <f>INDEX(dados!$A$1:$DH$158,MATCH($A39,dados!$A$1:$A$158,0),MATCH(G$6,dados!$A$6:$DH$6,0))</f>
        <v>0</v>
      </c>
      <c r="H39" s="5">
        <f>INDEX(dados!$A$1:$DH$158,MATCH($A39,dados!$A$1:$A$158,0),MATCH(H$6,dados!$A$6:$DH$6,0))</f>
        <v>0</v>
      </c>
      <c r="I39" s="5">
        <f>INDEX(dados!$A$1:$DH$158,MATCH($A39,dados!$A$1:$A$158,0),MATCH(I$6,dados!$A$6:$DH$6,0))</f>
        <v>0</v>
      </c>
      <c r="J39" s="5">
        <f>INDEX(dados!$A$1:$DH$158,MATCH($A39,dados!$A$1:$A$158,0),MATCH(J$6,dados!$A$6:$DH$6,0))</f>
        <v>0</v>
      </c>
      <c r="K39" s="5">
        <f>INDEX(dados!$A$1:$DH$158,MATCH($A39,dados!$A$1:$A$158,0),MATCH(K$6,dados!$A$6:$DH$6,0))</f>
        <v>0</v>
      </c>
      <c r="L39" s="5">
        <f>INDEX(dados!$A$1:$DH$158,MATCH($A39,dados!$A$1:$A$158,0),MATCH(L$6,dados!$A$6:$DH$6,0))</f>
        <v>0</v>
      </c>
      <c r="M39" s="5">
        <f>INDEX(dados!$A$1:$DH$158,MATCH($A39,dados!$A$1:$A$158,0),MATCH(M$6,dados!$A$6:$DH$6,0))</f>
        <v>0</v>
      </c>
      <c r="N39" s="28">
        <f t="shared" si="6"/>
        <v>0</v>
      </c>
    </row>
    <row r="40" spans="1:14" ht="15.75" hidden="1" outlineLevel="1" thickBot="1" x14ac:dyDescent="0.3">
      <c r="A40" s="29" t="s">
        <v>38</v>
      </c>
      <c r="B40" s="5">
        <f>INDEX(dados!$A$1:$DH$158,MATCH($A40,dados!$A$1:$A$158,0),MATCH(B$6,dados!$A$6:$DH$6,0))</f>
        <v>116.16</v>
      </c>
      <c r="C40" s="5">
        <f>INDEX(dados!$A$1:$DH$158,MATCH($A40,dados!$A$1:$A$158,0),MATCH(C$6,dados!$A$6:$DH$6,0))</f>
        <v>252.35</v>
      </c>
      <c r="D40" s="5">
        <f>INDEX(dados!$A$1:$DH$158,MATCH($A40,dados!$A$1:$A$158,0),MATCH(D$6,dados!$A$6:$DH$6,0))</f>
        <v>0</v>
      </c>
      <c r="E40" s="5">
        <f>INDEX(dados!$A$1:$DH$158,MATCH($A40,dados!$A$1:$A$158,0),MATCH(E$6,dados!$A$6:$DH$6,0))</f>
        <v>0</v>
      </c>
      <c r="F40" s="5">
        <f>INDEX(dados!$A$1:$DH$158,MATCH($A40,dados!$A$1:$A$158,0),MATCH(F$6,dados!$A$6:$DH$6,0))</f>
        <v>0</v>
      </c>
      <c r="G40" s="5">
        <f>INDEX(dados!$A$1:$DH$158,MATCH($A40,dados!$A$1:$A$158,0),MATCH(G$6,dados!$A$6:$DH$6,0))</f>
        <v>0</v>
      </c>
      <c r="H40" s="5">
        <f>INDEX(dados!$A$1:$DH$158,MATCH($A40,dados!$A$1:$A$158,0),MATCH(H$6,dados!$A$6:$DH$6,0))</f>
        <v>0</v>
      </c>
      <c r="I40" s="5">
        <f>INDEX(dados!$A$1:$DH$158,MATCH($A40,dados!$A$1:$A$158,0),MATCH(I$6,dados!$A$6:$DH$6,0))</f>
        <v>306.5</v>
      </c>
      <c r="J40" s="5">
        <f>INDEX(dados!$A$1:$DH$158,MATCH($A40,dados!$A$1:$A$158,0),MATCH(J$6,dados!$A$6:$DH$6,0))</f>
        <v>0</v>
      </c>
      <c r="K40" s="5">
        <f>INDEX(dados!$A$1:$DH$158,MATCH($A40,dados!$A$1:$A$158,0),MATCH(K$6,dados!$A$6:$DH$6,0))</f>
        <v>0</v>
      </c>
      <c r="L40" s="5">
        <f>INDEX(dados!$A$1:$DH$158,MATCH($A40,dados!$A$1:$A$158,0),MATCH(L$6,dados!$A$6:$DH$6,0))</f>
        <v>0</v>
      </c>
      <c r="M40" s="5">
        <f>INDEX(dados!$A$1:$DH$158,MATCH($A40,dados!$A$1:$A$158,0),MATCH(M$6,dados!$A$6:$DH$6,0))</f>
        <v>0</v>
      </c>
      <c r="N40" s="28">
        <f t="shared" si="6"/>
        <v>675.01</v>
      </c>
    </row>
    <row r="41" spans="1:14" ht="15.75" hidden="1" outlineLevel="1" thickBot="1" x14ac:dyDescent="0.3">
      <c r="A41" s="29" t="s">
        <v>39</v>
      </c>
      <c r="B41" s="5">
        <f>INDEX(dados!$A$1:$DH$158,MATCH($A41,dados!$A$1:$A$158,0),MATCH(B$6,dados!$A$6:$DH$6,0))</f>
        <v>5</v>
      </c>
      <c r="C41" s="5">
        <f>INDEX(dados!$A$1:$DH$158,MATCH($A41,dados!$A$1:$A$158,0),MATCH(C$6,dados!$A$6:$DH$6,0))</f>
        <v>31</v>
      </c>
      <c r="D41" s="5">
        <f>INDEX(dados!$A$1:$DH$158,MATCH($A41,dados!$A$1:$A$158,0),MATCH(D$6,dados!$A$6:$DH$6,0))</f>
        <v>35</v>
      </c>
      <c r="E41" s="5">
        <f>INDEX(dados!$A$1:$DH$158,MATCH($A41,dados!$A$1:$A$158,0),MATCH(E$6,dados!$A$6:$DH$6,0))</f>
        <v>13.5</v>
      </c>
      <c r="F41" s="5">
        <f>INDEX(dados!$A$1:$DH$158,MATCH($A41,dados!$A$1:$A$158,0),MATCH(F$6,dados!$A$6:$DH$6,0))</f>
        <v>0</v>
      </c>
      <c r="G41" s="5">
        <f>INDEX(dados!$A$1:$DH$158,MATCH($A41,dados!$A$1:$A$158,0),MATCH(G$6,dados!$A$6:$DH$6,0))</f>
        <v>0</v>
      </c>
      <c r="H41" s="5">
        <f>INDEX(dados!$A$1:$DH$158,MATCH($A41,dados!$A$1:$A$158,0),MATCH(H$6,dados!$A$6:$DH$6,0))</f>
        <v>0</v>
      </c>
      <c r="I41" s="5">
        <f>INDEX(dados!$A$1:$DH$158,MATCH($A41,dados!$A$1:$A$158,0),MATCH(I$6,dados!$A$6:$DH$6,0))</f>
        <v>31.32</v>
      </c>
      <c r="J41" s="5">
        <f>INDEX(dados!$A$1:$DH$158,MATCH($A41,dados!$A$1:$A$158,0),MATCH(J$6,dados!$A$6:$DH$6,0))</f>
        <v>0</v>
      </c>
      <c r="K41" s="5">
        <f>INDEX(dados!$A$1:$DH$158,MATCH($A41,dados!$A$1:$A$158,0),MATCH(K$6,dados!$A$6:$DH$6,0))</f>
        <v>0</v>
      </c>
      <c r="L41" s="5">
        <f>INDEX(dados!$A$1:$DH$158,MATCH($A41,dados!$A$1:$A$158,0),MATCH(L$6,dados!$A$6:$DH$6,0))</f>
        <v>33.5</v>
      </c>
      <c r="M41" s="5">
        <f>INDEX(dados!$A$1:$DH$158,MATCH($A41,dados!$A$1:$A$158,0),MATCH(M$6,dados!$A$6:$DH$6,0))</f>
        <v>78</v>
      </c>
      <c r="N41" s="28">
        <f t="shared" si="6"/>
        <v>227.32</v>
      </c>
    </row>
    <row r="42" spans="1:14" ht="15.75" hidden="1" outlineLevel="1" thickBot="1" x14ac:dyDescent="0.3">
      <c r="A42" s="29" t="s">
        <v>40</v>
      </c>
      <c r="B42" s="5">
        <f>INDEX(dados!$A$1:$DH$158,MATCH($A42,dados!$A$1:$A$158,0),MATCH(B$6,dados!$A$6:$DH$6,0))</f>
        <v>0</v>
      </c>
      <c r="C42" s="5">
        <f>INDEX(dados!$A$1:$DH$158,MATCH($A42,dados!$A$1:$A$158,0),MATCH(C$6,dados!$A$6:$DH$6,0))</f>
        <v>5</v>
      </c>
      <c r="D42" s="5">
        <f>INDEX(dados!$A$1:$DH$158,MATCH($A42,dados!$A$1:$A$158,0),MATCH(D$6,dados!$A$6:$DH$6,0))</f>
        <v>60</v>
      </c>
      <c r="E42" s="5">
        <f>INDEX(dados!$A$1:$DH$158,MATCH($A42,dados!$A$1:$A$158,0),MATCH(E$6,dados!$A$6:$DH$6,0))</f>
        <v>42</v>
      </c>
      <c r="F42" s="5">
        <f>INDEX(dados!$A$1:$DH$158,MATCH($A42,dados!$A$1:$A$158,0),MATCH(F$6,dados!$A$6:$DH$6,0))</f>
        <v>74</v>
      </c>
      <c r="G42" s="5">
        <f>INDEX(dados!$A$1:$DH$158,MATCH($A42,dados!$A$1:$A$158,0),MATCH(G$6,dados!$A$6:$DH$6,0))</f>
        <v>0</v>
      </c>
      <c r="H42" s="5">
        <f>INDEX(dados!$A$1:$DH$158,MATCH($A42,dados!$A$1:$A$158,0),MATCH(H$6,dados!$A$6:$DH$6,0))</f>
        <v>30</v>
      </c>
      <c r="I42" s="5">
        <f>INDEX(dados!$A$1:$DH$158,MATCH($A42,dados!$A$1:$A$158,0),MATCH(I$6,dados!$A$6:$DH$6,0))</f>
        <v>54</v>
      </c>
      <c r="J42" s="5">
        <f>INDEX(dados!$A$1:$DH$158,MATCH($A42,dados!$A$1:$A$158,0),MATCH(J$6,dados!$A$6:$DH$6,0))</f>
        <v>0</v>
      </c>
      <c r="K42" s="5">
        <f>INDEX(dados!$A$1:$DH$158,MATCH($A42,dados!$A$1:$A$158,0),MATCH(K$6,dados!$A$6:$DH$6,0))</f>
        <v>0</v>
      </c>
      <c r="L42" s="5">
        <f>INDEX(dados!$A$1:$DH$158,MATCH($A42,dados!$A$1:$A$158,0),MATCH(L$6,dados!$A$6:$DH$6,0))</f>
        <v>50</v>
      </c>
      <c r="M42" s="5">
        <f>INDEX(dados!$A$1:$DH$158,MATCH($A42,dados!$A$1:$A$158,0),MATCH(M$6,dados!$A$6:$DH$6,0))</f>
        <v>0</v>
      </c>
      <c r="N42" s="28">
        <f t="shared" si="6"/>
        <v>315</v>
      </c>
    </row>
    <row r="43" spans="1:14" ht="15.75" hidden="1" outlineLevel="1" thickBot="1" x14ac:dyDescent="0.3">
      <c r="A43" s="30" t="s">
        <v>41</v>
      </c>
      <c r="B43" s="6">
        <f>INDEX(dados!$A$1:$DH$158,MATCH($A43,dados!$A$1:$A$158,0),MATCH(B$6,dados!$A$6:$DH$6,0))</f>
        <v>0</v>
      </c>
      <c r="C43" s="6">
        <f>INDEX(dados!$A$1:$DH$158,MATCH($A43,dados!$A$1:$A$158,0),MATCH(C$6,dados!$A$6:$DH$6,0))</f>
        <v>0</v>
      </c>
      <c r="D43" s="6">
        <f>INDEX(dados!$A$1:$DH$158,MATCH($A43,dados!$A$1:$A$158,0),MATCH(D$6,dados!$A$6:$DH$6,0))</f>
        <v>0</v>
      </c>
      <c r="E43" s="6">
        <f>INDEX(dados!$A$1:$DH$158,MATCH($A43,dados!$A$1:$A$158,0),MATCH(E$6,dados!$A$6:$DH$6,0))</f>
        <v>0</v>
      </c>
      <c r="F43" s="6">
        <f>INDEX(dados!$A$1:$DH$158,MATCH($A43,dados!$A$1:$A$158,0),MATCH(F$6,dados!$A$6:$DH$6,0))</f>
        <v>0</v>
      </c>
      <c r="G43" s="6">
        <f>INDEX(dados!$A$1:$DH$158,MATCH($A43,dados!$A$1:$A$158,0),MATCH(G$6,dados!$A$6:$DH$6,0))</f>
        <v>0</v>
      </c>
      <c r="H43" s="6">
        <f>INDEX(dados!$A$1:$DH$158,MATCH($A43,dados!$A$1:$A$158,0),MATCH(H$6,dados!$A$6:$DH$6,0))</f>
        <v>0</v>
      </c>
      <c r="I43" s="6">
        <f>INDEX(dados!$A$1:$DH$158,MATCH($A43,dados!$A$1:$A$158,0),MATCH(I$6,dados!$A$6:$DH$6,0))</f>
        <v>0</v>
      </c>
      <c r="J43" s="6">
        <f>INDEX(dados!$A$1:$DH$158,MATCH($A43,dados!$A$1:$A$158,0),MATCH(J$6,dados!$A$6:$DH$6,0))</f>
        <v>0</v>
      </c>
      <c r="K43" s="6">
        <f>INDEX(dados!$A$1:$DH$158,MATCH($A43,dados!$A$1:$A$158,0),MATCH(K$6,dados!$A$6:$DH$6,0))</f>
        <v>0</v>
      </c>
      <c r="L43" s="6">
        <f>INDEX(dados!$A$1:$DH$158,MATCH($A43,dados!$A$1:$A$158,0),MATCH(L$6,dados!$A$6:$DH$6,0))</f>
        <v>0</v>
      </c>
      <c r="M43" s="6">
        <f>INDEX(dados!$A$1:$DH$158,MATCH($A43,dados!$A$1:$A$158,0),MATCH(M$6,dados!$A$6:$DH$6,0))</f>
        <v>0</v>
      </c>
      <c r="N43" s="28">
        <f t="shared" si="6"/>
        <v>0</v>
      </c>
    </row>
    <row r="44" spans="1:14" ht="15.75" collapsed="1" thickBot="1" x14ac:dyDescent="0.3">
      <c r="A44" s="8" t="s">
        <v>42</v>
      </c>
      <c r="B44" s="9">
        <f>SUBTOTAL(9,B37:B43)</f>
        <v>293.78999999999996</v>
      </c>
      <c r="C44" s="9">
        <f t="shared" ref="C44:N44" si="7">SUBTOTAL(9,C37:C43)</f>
        <v>621.78</v>
      </c>
      <c r="D44" s="9">
        <f t="shared" si="7"/>
        <v>408.55</v>
      </c>
      <c r="E44" s="9">
        <f t="shared" si="7"/>
        <v>335.55</v>
      </c>
      <c r="F44" s="9">
        <f t="shared" si="7"/>
        <v>244.56</v>
      </c>
      <c r="G44" s="9">
        <f t="shared" si="7"/>
        <v>155.03</v>
      </c>
      <c r="H44" s="9">
        <f t="shared" si="7"/>
        <v>227.63</v>
      </c>
      <c r="I44" s="9">
        <f t="shared" si="7"/>
        <v>555.38</v>
      </c>
      <c r="J44" s="9">
        <f t="shared" si="7"/>
        <v>189.25</v>
      </c>
      <c r="K44" s="9">
        <f t="shared" si="7"/>
        <v>186.52</v>
      </c>
      <c r="L44" s="9">
        <f t="shared" si="7"/>
        <v>261.09000000000003</v>
      </c>
      <c r="M44" s="9">
        <f t="shared" si="7"/>
        <v>275.19</v>
      </c>
      <c r="N44" s="9">
        <f t="shared" si="7"/>
        <v>3754.32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7" t="s">
        <v>56</v>
      </c>
      <c r="B46" s="7">
        <f>INDEX(dados!$A$1:$DH$158,MATCH($A46,dados!$A$1:$A$158,0),MATCH(B$6,dados!$A$6:$DH$6,0))</f>
        <v>0</v>
      </c>
      <c r="C46" s="7">
        <f>INDEX(dados!$A$1:$DH$158,MATCH($A46,dados!$A$1:$A$158,0),MATCH(C$6,dados!$A$6:$DH$6,0))</f>
        <v>0</v>
      </c>
      <c r="D46" s="7">
        <f>INDEX(dados!$A$1:$DH$158,MATCH($A46,dados!$A$1:$A$158,0),MATCH(D$6,dados!$A$6:$DH$6,0))</f>
        <v>0</v>
      </c>
      <c r="E46" s="7">
        <f>INDEX(dados!$A$1:$DH$158,MATCH($A46,dados!$A$1:$A$158,0),MATCH(E$6,dados!$A$6:$DH$6,0))</f>
        <v>0</v>
      </c>
      <c r="F46" s="7">
        <f>INDEX(dados!$A$1:$DH$158,MATCH($A46,dados!$A$1:$A$158,0),MATCH(F$6,dados!$A$6:$DH$6,0))</f>
        <v>0</v>
      </c>
      <c r="G46" s="7">
        <f>INDEX(dados!$A$1:$DH$158,MATCH($A46,dados!$A$1:$A$158,0),MATCH(G$6,dados!$A$6:$DH$6,0))</f>
        <v>0</v>
      </c>
      <c r="H46" s="7">
        <f>INDEX(dados!$A$1:$DH$158,MATCH($A46,dados!$A$1:$A$158,0),MATCH(H$6,dados!$A$6:$DH$6,0))</f>
        <v>0</v>
      </c>
      <c r="I46" s="7">
        <f>INDEX(dados!$A$1:$DH$158,MATCH($A46,dados!$A$1:$A$158,0),MATCH(I$6,dados!$A$6:$DH$6,0))</f>
        <v>0</v>
      </c>
      <c r="J46" s="7">
        <f>INDEX(dados!$A$1:$DH$158,MATCH($A46,dados!$A$1:$A$158,0),MATCH(J$6,dados!$A$6:$DH$6,0))</f>
        <v>0</v>
      </c>
      <c r="K46" s="7">
        <f>INDEX(dados!$A$1:$DH$158,MATCH($A46,dados!$A$1:$A$158,0),MATCH(K$6,dados!$A$6:$DH$6,0))</f>
        <v>0</v>
      </c>
      <c r="L46" s="7">
        <f>INDEX(dados!$A$1:$DH$158,MATCH($A46,dados!$A$1:$A$158,0),MATCH(L$6,dados!$A$6:$DH$6,0))</f>
        <v>0</v>
      </c>
      <c r="M46" s="7">
        <f>INDEX(dados!$A$1:$DH$158,MATCH($A46,dados!$A$1:$A$158,0),MATCH(M$6,dados!$A$6:$DH$6,0))</f>
        <v>0</v>
      </c>
      <c r="N46" s="28">
        <f>SUM(B46:M46)</f>
        <v>0</v>
      </c>
    </row>
    <row r="47" spans="1:14" ht="15.75" hidden="1" outlineLevel="1" thickBot="1" x14ac:dyDescent="0.3">
      <c r="A47" s="29" t="s">
        <v>6</v>
      </c>
      <c r="B47" s="5">
        <f>INDEX(dados!$A$1:$DH$158,MATCH($A47,dados!$A$1:$A$158,0),MATCH(B$6,dados!$A$6:$DH$6,0))</f>
        <v>0</v>
      </c>
      <c r="C47" s="5">
        <f>INDEX(dados!$A$1:$DH$158,MATCH($A47,dados!$A$1:$A$158,0),MATCH(C$6,dados!$A$6:$DH$6,0))</f>
        <v>875</v>
      </c>
      <c r="D47" s="5">
        <f>INDEX(dados!$A$1:$DH$158,MATCH($A47,dados!$A$1:$A$158,0),MATCH(D$6,dados!$A$6:$DH$6,0))</f>
        <v>500</v>
      </c>
      <c r="E47" s="5">
        <f>INDEX(dados!$A$1:$DH$158,MATCH($A47,dados!$A$1:$A$158,0),MATCH(E$6,dados!$A$6:$DH$6,0))</f>
        <v>535</v>
      </c>
      <c r="F47" s="5">
        <f>INDEX(dados!$A$1:$DH$158,MATCH($A47,dados!$A$1:$A$158,0),MATCH(F$6,dados!$A$6:$DH$6,0))</f>
        <v>500</v>
      </c>
      <c r="G47" s="5">
        <f>INDEX(dados!$A$1:$DH$158,MATCH($A47,dados!$A$1:$A$158,0),MATCH(G$6,dados!$A$6:$DH$6,0))</f>
        <v>100</v>
      </c>
      <c r="H47" s="5">
        <f>INDEX(dados!$A$1:$DH$158,MATCH($A47,dados!$A$1:$A$158,0),MATCH(H$6,dados!$A$6:$DH$6,0))</f>
        <v>565</v>
      </c>
      <c r="I47" s="5">
        <f>INDEX(dados!$A$1:$DH$158,MATCH($A47,dados!$A$1:$A$158,0),MATCH(I$6,dados!$A$6:$DH$6,0))</f>
        <v>4555</v>
      </c>
      <c r="J47" s="5">
        <f>INDEX(dados!$A$1:$DH$158,MATCH($A47,dados!$A$1:$A$158,0),MATCH(J$6,dados!$A$6:$DH$6,0))</f>
        <v>0</v>
      </c>
      <c r="K47" s="5">
        <f>INDEX(dados!$A$1:$DH$158,MATCH($A47,dados!$A$1:$A$158,0),MATCH(K$6,dados!$A$6:$DH$6,0))</f>
        <v>2970</v>
      </c>
      <c r="L47" s="5">
        <f>INDEX(dados!$A$1:$DH$158,MATCH($A47,dados!$A$1:$A$158,0),MATCH(L$6,dados!$A$6:$DH$6,0))</f>
        <v>1090</v>
      </c>
      <c r="M47" s="5">
        <f>INDEX(dados!$A$1:$DH$158,MATCH($A47,dados!$A$1:$A$158,0),MATCH(M$6,dados!$A$6:$DH$6,0))</f>
        <v>500</v>
      </c>
      <c r="N47" s="28">
        <f>SUM(B47:M47)</f>
        <v>12190</v>
      </c>
    </row>
    <row r="48" spans="1:14" ht="15.75" hidden="1" outlineLevel="1" thickBot="1" x14ac:dyDescent="0.3">
      <c r="A48" s="29" t="s">
        <v>57</v>
      </c>
      <c r="B48" s="5">
        <f>INDEX(dados!$A$1:$DH$158,MATCH($A48,dados!$A$1:$A$158,0),MATCH(B$6,dados!$A$6:$DH$6,0))</f>
        <v>161.52000000000001</v>
      </c>
      <c r="C48" s="5">
        <f>INDEX(dados!$A$1:$DH$158,MATCH($A48,dados!$A$1:$A$158,0),MATCH(C$6,dados!$A$6:$DH$6,0))</f>
        <v>215.47</v>
      </c>
      <c r="D48" s="5">
        <f>INDEX(dados!$A$1:$DH$158,MATCH($A48,dados!$A$1:$A$158,0),MATCH(D$6,dados!$A$6:$DH$6,0))</f>
        <v>404.52</v>
      </c>
      <c r="E48" s="5">
        <f>INDEX(dados!$A$1:$DH$158,MATCH($A48,dados!$A$1:$A$158,0),MATCH(E$6,dados!$A$6:$DH$6,0))</f>
        <v>631.82000000000005</v>
      </c>
      <c r="F48" s="5">
        <f>INDEX(dados!$A$1:$DH$158,MATCH($A48,dados!$A$1:$A$158,0),MATCH(F$6,dados!$A$6:$DH$6,0))</f>
        <v>608.11</v>
      </c>
      <c r="G48" s="5">
        <f>INDEX(dados!$A$1:$DH$158,MATCH($A48,dados!$A$1:$A$158,0),MATCH(G$6,dados!$A$6:$DH$6,0))</f>
        <v>858.04</v>
      </c>
      <c r="H48" s="5">
        <f>INDEX(dados!$A$1:$DH$158,MATCH($A48,dados!$A$1:$A$158,0),MATCH(H$6,dados!$A$6:$DH$6,0))</f>
        <v>888.73</v>
      </c>
      <c r="I48" s="5">
        <f>INDEX(dados!$A$1:$DH$158,MATCH($A48,dados!$A$1:$A$158,0),MATCH(I$6,dados!$A$6:$DH$6,0))</f>
        <v>734.18</v>
      </c>
      <c r="J48" s="5">
        <f>INDEX(dados!$A$1:$DH$158,MATCH($A48,dados!$A$1:$A$158,0),MATCH(J$6,dados!$A$6:$DH$6,0))</f>
        <v>758.32</v>
      </c>
      <c r="K48" s="5">
        <f>INDEX(dados!$A$1:$DH$158,MATCH($A48,dados!$A$1:$A$158,0),MATCH(K$6,dados!$A$6:$DH$6,0))</f>
        <v>824.98</v>
      </c>
      <c r="L48" s="5">
        <f>INDEX(dados!$A$1:$DH$158,MATCH($A48,dados!$A$1:$A$158,0),MATCH(L$6,dados!$A$6:$DH$6,0))</f>
        <v>596.66</v>
      </c>
      <c r="M48" s="5">
        <f>INDEX(dados!$A$1:$DH$158,MATCH($A48,dados!$A$1:$A$158,0),MATCH(M$6,dados!$A$6:$DH$6,0))</f>
        <v>553.85</v>
      </c>
      <c r="N48" s="28">
        <f>SUM(B48:M48)</f>
        <v>7236.2000000000007</v>
      </c>
    </row>
    <row r="49" spans="1:14" ht="15.75" hidden="1" outlineLevel="1" thickBot="1" x14ac:dyDescent="0.3">
      <c r="A49" s="29" t="s">
        <v>58</v>
      </c>
      <c r="B49" s="5">
        <f>INDEX(dados!$A$1:$DH$158,MATCH($A49,dados!$A$1:$A$158,0),MATCH(B$6,dados!$A$6:$DH$6,0))</f>
        <v>315.68</v>
      </c>
      <c r="C49" s="5">
        <f>INDEX(dados!$A$1:$DH$158,MATCH($A49,dados!$A$1:$A$158,0),MATCH(C$6,dados!$A$6:$DH$6,0))</f>
        <v>627.6</v>
      </c>
      <c r="D49" s="5">
        <f>INDEX(dados!$A$1:$DH$158,MATCH($A49,dados!$A$1:$A$158,0),MATCH(D$6,dados!$A$6:$DH$6,0))</f>
        <v>891.82</v>
      </c>
      <c r="E49" s="5">
        <f>INDEX(dados!$A$1:$DH$158,MATCH($A49,dados!$A$1:$A$158,0),MATCH(E$6,dados!$A$6:$DH$6,0))</f>
        <v>566.02</v>
      </c>
      <c r="F49" s="5">
        <f>INDEX(dados!$A$1:$DH$158,MATCH($A49,dados!$A$1:$A$158,0),MATCH(F$6,dados!$A$6:$DH$6,0))</f>
        <v>479.88</v>
      </c>
      <c r="G49" s="5">
        <f>INDEX(dados!$A$1:$DH$158,MATCH($A49,dados!$A$1:$A$158,0),MATCH(G$6,dados!$A$6:$DH$6,0))</f>
        <v>262.2</v>
      </c>
      <c r="H49" s="5">
        <f>INDEX(dados!$A$1:$DH$158,MATCH($A49,dados!$A$1:$A$158,0),MATCH(H$6,dados!$A$6:$DH$6,0))</f>
        <v>299.29000000000002</v>
      </c>
      <c r="I49" s="5">
        <f>INDEX(dados!$A$1:$DH$158,MATCH($A49,dados!$A$1:$A$158,0),MATCH(I$6,dados!$A$6:$DH$6,0))</f>
        <v>770.48</v>
      </c>
      <c r="J49" s="5">
        <f>INDEX(dados!$A$1:$DH$158,MATCH($A49,dados!$A$1:$A$158,0),MATCH(J$6,dados!$A$6:$DH$6,0))</f>
        <v>34.950000000000003</v>
      </c>
      <c r="K49" s="5">
        <f>INDEX(dados!$A$1:$DH$158,MATCH($A49,dados!$A$1:$A$158,0),MATCH(K$6,dados!$A$6:$DH$6,0))</f>
        <v>0</v>
      </c>
      <c r="L49" s="5">
        <f>INDEX(dados!$A$1:$DH$158,MATCH($A49,dados!$A$1:$A$158,0),MATCH(L$6,dados!$A$6:$DH$6,0))</f>
        <v>0</v>
      </c>
      <c r="M49" s="5">
        <f>INDEX(dados!$A$1:$DH$158,MATCH($A49,dados!$A$1:$A$158,0),MATCH(M$6,dados!$A$6:$DH$6,0))</f>
        <v>0</v>
      </c>
      <c r="N49" s="28">
        <f>SUM(B49:M49)</f>
        <v>4247.9199999999992</v>
      </c>
    </row>
    <row r="50" spans="1:14" ht="15.75" hidden="1" outlineLevel="1" thickBot="1" x14ac:dyDescent="0.3">
      <c r="A50" s="30" t="s">
        <v>59</v>
      </c>
      <c r="B50" s="6">
        <f>INDEX(dados!$A$1:$DH$158,MATCH($A50,dados!$A$1:$A$158,0),MATCH(B$6,dados!$A$6:$DH$6,0))</f>
        <v>35.4</v>
      </c>
      <c r="C50" s="6">
        <f>INDEX(dados!$A$1:$DH$158,MATCH($A50,dados!$A$1:$A$158,0),MATCH(C$6,dados!$A$6:$DH$6,0))</f>
        <v>0</v>
      </c>
      <c r="D50" s="6">
        <f>INDEX(dados!$A$1:$DH$158,MATCH($A50,dados!$A$1:$A$158,0),MATCH(D$6,dados!$A$6:$DH$6,0))</f>
        <v>19.75</v>
      </c>
      <c r="E50" s="6">
        <f>INDEX(dados!$A$1:$DH$158,MATCH($A50,dados!$A$1:$A$158,0),MATCH(E$6,dados!$A$6:$DH$6,0))</f>
        <v>36.5</v>
      </c>
      <c r="F50" s="6">
        <f>INDEX(dados!$A$1:$DH$158,MATCH($A50,dados!$A$1:$A$158,0),MATCH(F$6,dados!$A$6:$DH$6,0))</f>
        <v>96.5</v>
      </c>
      <c r="G50" s="6">
        <f>INDEX(dados!$A$1:$DH$158,MATCH($A50,dados!$A$1:$A$158,0),MATCH(G$6,dados!$A$6:$DH$6,0))</f>
        <v>59</v>
      </c>
      <c r="H50" s="6">
        <f>INDEX(dados!$A$1:$DH$158,MATCH($A50,dados!$A$1:$A$158,0),MATCH(H$6,dados!$A$6:$DH$6,0))</f>
        <v>0</v>
      </c>
      <c r="I50" s="6">
        <f>INDEX(dados!$A$1:$DH$158,MATCH($A50,dados!$A$1:$A$158,0),MATCH(I$6,dados!$A$6:$DH$6,0))</f>
        <v>0</v>
      </c>
      <c r="J50" s="6">
        <f>INDEX(dados!$A$1:$DH$158,MATCH($A50,dados!$A$1:$A$158,0),MATCH(J$6,dados!$A$6:$DH$6,0))</f>
        <v>48</v>
      </c>
      <c r="K50" s="6">
        <f>INDEX(dados!$A$1:$DH$158,MATCH($A50,dados!$A$1:$A$158,0),MATCH(K$6,dados!$A$6:$DH$6,0))</f>
        <v>77.599999999999994</v>
      </c>
      <c r="L50" s="6">
        <f>INDEX(dados!$A$1:$DH$158,MATCH($A50,dados!$A$1:$A$158,0),MATCH(L$6,dados!$A$6:$DH$6,0))</f>
        <v>9.81</v>
      </c>
      <c r="M50" s="6">
        <f>INDEX(dados!$A$1:$DH$158,MATCH($A50,dados!$A$1:$A$158,0),MATCH(M$6,dados!$A$6:$DH$6,0))</f>
        <v>9.8800000000000008</v>
      </c>
      <c r="N50" s="28">
        <f>SUM(B50:M50)</f>
        <v>392.44</v>
      </c>
    </row>
    <row r="51" spans="1:14" ht="15.75" collapsed="1" thickBot="1" x14ac:dyDescent="0.3">
      <c r="A51" s="8" t="s">
        <v>60</v>
      </c>
      <c r="B51" s="9">
        <f>SUBTOTAL(9,B46:B50)</f>
        <v>512.6</v>
      </c>
      <c r="C51" s="9">
        <f t="shared" ref="C51:N51" si="8">SUBTOTAL(9,C46:C50)</f>
        <v>1718.0700000000002</v>
      </c>
      <c r="D51" s="9">
        <f t="shared" si="8"/>
        <v>1816.0900000000001</v>
      </c>
      <c r="E51" s="9">
        <f t="shared" si="8"/>
        <v>1769.3400000000001</v>
      </c>
      <c r="F51" s="9">
        <f t="shared" si="8"/>
        <v>1684.4900000000002</v>
      </c>
      <c r="G51" s="9">
        <f t="shared" si="8"/>
        <v>1279.24</v>
      </c>
      <c r="H51" s="9">
        <f t="shared" si="8"/>
        <v>1753.02</v>
      </c>
      <c r="I51" s="9">
        <f t="shared" si="8"/>
        <v>6059.66</v>
      </c>
      <c r="J51" s="9">
        <f t="shared" si="8"/>
        <v>841.2700000000001</v>
      </c>
      <c r="K51" s="9">
        <f t="shared" si="8"/>
        <v>3872.58</v>
      </c>
      <c r="L51" s="9">
        <f t="shared" si="8"/>
        <v>1696.4699999999998</v>
      </c>
      <c r="M51" s="9">
        <f t="shared" si="8"/>
        <v>1063.73</v>
      </c>
      <c r="N51" s="9">
        <f t="shared" si="8"/>
        <v>24066.559999999998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7" t="s">
        <v>62</v>
      </c>
      <c r="B53" s="7">
        <f>INDEX(dados!$A$1:$DH$158,MATCH($A53,dados!$A$1:$A$158,0),MATCH(B$6,dados!$A$6:$DH$6,0))</f>
        <v>0</v>
      </c>
      <c r="C53" s="7">
        <f>INDEX(dados!$A$1:$DH$158,MATCH($A53,dados!$A$1:$A$158,0),MATCH(C$6,dados!$A$6:$DH$6,0))</f>
        <v>0</v>
      </c>
      <c r="D53" s="7">
        <f>INDEX(dados!$A$1:$DH$158,MATCH($A53,dados!$A$1:$A$158,0),MATCH(D$6,dados!$A$6:$DH$6,0))</f>
        <v>0</v>
      </c>
      <c r="E53" s="7">
        <f>INDEX(dados!$A$1:$DH$158,MATCH($A53,dados!$A$1:$A$158,0),MATCH(E$6,dados!$A$6:$DH$6,0))</f>
        <v>0</v>
      </c>
      <c r="F53" s="7">
        <f>INDEX(dados!$A$1:$DH$158,MATCH($A53,dados!$A$1:$A$158,0),MATCH(F$6,dados!$A$6:$DH$6,0))</f>
        <v>0</v>
      </c>
      <c r="G53" s="7">
        <f>INDEX(dados!$A$1:$DH$158,MATCH($A53,dados!$A$1:$A$158,0),MATCH(G$6,dados!$A$6:$DH$6,0))</f>
        <v>0</v>
      </c>
      <c r="H53" s="7">
        <f>INDEX(dados!$A$1:$DH$158,MATCH($A53,dados!$A$1:$A$158,0),MATCH(H$6,dados!$A$6:$DH$6,0))</f>
        <v>0</v>
      </c>
      <c r="I53" s="7">
        <f>INDEX(dados!$A$1:$DH$158,MATCH($A53,dados!$A$1:$A$158,0),MATCH(I$6,dados!$A$6:$DH$6,0))</f>
        <v>0</v>
      </c>
      <c r="J53" s="7">
        <f>INDEX(dados!$A$1:$DH$158,MATCH($A53,dados!$A$1:$A$158,0),MATCH(J$6,dados!$A$6:$DH$6,0))</f>
        <v>0</v>
      </c>
      <c r="K53" s="7">
        <f>INDEX(dados!$A$1:$DH$158,MATCH($A53,dados!$A$1:$A$158,0),MATCH(K$6,dados!$A$6:$DH$6,0))</f>
        <v>0</v>
      </c>
      <c r="L53" s="7">
        <f>INDEX(dados!$A$1:$DH$158,MATCH($A53,dados!$A$1:$A$158,0),MATCH(L$6,dados!$A$6:$DH$6,0))</f>
        <v>0</v>
      </c>
      <c r="M53" s="7">
        <f>INDEX(dados!$A$1:$DH$158,MATCH($A53,dados!$A$1:$A$158,0),MATCH(M$6,dados!$A$6:$DH$6,0))</f>
        <v>0</v>
      </c>
      <c r="N53" s="28">
        <f t="shared" ref="N53:N61" si="9">SUM(B53:M53)</f>
        <v>0</v>
      </c>
    </row>
    <row r="54" spans="1:14" ht="15.75" hidden="1" outlineLevel="1" thickBot="1" x14ac:dyDescent="0.3">
      <c r="A54" s="29" t="s">
        <v>63</v>
      </c>
      <c r="B54" s="5">
        <f>INDEX(dados!$A$1:$DH$158,MATCH($A54,dados!$A$1:$A$158,0),MATCH(B$6,dados!$A$6:$DH$6,0))</f>
        <v>0</v>
      </c>
      <c r="C54" s="5">
        <f>INDEX(dados!$A$1:$DH$158,MATCH($A54,dados!$A$1:$A$158,0),MATCH(C$6,dados!$A$6:$DH$6,0))</f>
        <v>0</v>
      </c>
      <c r="D54" s="5">
        <f>INDEX(dados!$A$1:$DH$158,MATCH($A54,dados!$A$1:$A$158,0),MATCH(D$6,dados!$A$6:$DH$6,0))</f>
        <v>0</v>
      </c>
      <c r="E54" s="5">
        <f>INDEX(dados!$A$1:$DH$158,MATCH($A54,dados!$A$1:$A$158,0),MATCH(E$6,dados!$A$6:$DH$6,0))</f>
        <v>0</v>
      </c>
      <c r="F54" s="5">
        <f>INDEX(dados!$A$1:$DH$158,MATCH($A54,dados!$A$1:$A$158,0),MATCH(F$6,dados!$A$6:$DH$6,0))</f>
        <v>0</v>
      </c>
      <c r="G54" s="5">
        <f>INDEX(dados!$A$1:$DH$158,MATCH($A54,dados!$A$1:$A$158,0),MATCH(G$6,dados!$A$6:$DH$6,0))</f>
        <v>0</v>
      </c>
      <c r="H54" s="5">
        <f>INDEX(dados!$A$1:$DH$158,MATCH($A54,dados!$A$1:$A$158,0),MATCH(H$6,dados!$A$6:$DH$6,0))</f>
        <v>0</v>
      </c>
      <c r="I54" s="5">
        <f>INDEX(dados!$A$1:$DH$158,MATCH($A54,dados!$A$1:$A$158,0),MATCH(I$6,dados!$A$6:$DH$6,0))</f>
        <v>0</v>
      </c>
      <c r="J54" s="5">
        <f>INDEX(dados!$A$1:$DH$158,MATCH($A54,dados!$A$1:$A$158,0),MATCH(J$6,dados!$A$6:$DH$6,0))</f>
        <v>0</v>
      </c>
      <c r="K54" s="5">
        <f>INDEX(dados!$A$1:$DH$158,MATCH($A54,dados!$A$1:$A$158,0),MATCH(K$6,dados!$A$6:$DH$6,0))</f>
        <v>0</v>
      </c>
      <c r="L54" s="5">
        <f>INDEX(dados!$A$1:$DH$158,MATCH($A54,dados!$A$1:$A$158,0),MATCH(L$6,dados!$A$6:$DH$6,0))</f>
        <v>0</v>
      </c>
      <c r="M54" s="5">
        <f>INDEX(dados!$A$1:$DH$158,MATCH($A54,dados!$A$1:$A$158,0),MATCH(M$6,dados!$A$6:$DH$6,0))</f>
        <v>0</v>
      </c>
      <c r="N54" s="28">
        <f t="shared" si="9"/>
        <v>0</v>
      </c>
    </row>
    <row r="55" spans="1:14" ht="15.75" hidden="1" outlineLevel="1" thickBot="1" x14ac:dyDescent="0.3">
      <c r="A55" s="29" t="s">
        <v>64</v>
      </c>
      <c r="B55" s="5">
        <f>INDEX(dados!$A$1:$DH$158,MATCH($A55,dados!$A$1:$A$158,0),MATCH(B$6,dados!$A$6:$DH$6,0))</f>
        <v>0</v>
      </c>
      <c r="C55" s="5">
        <f>INDEX(dados!$A$1:$DH$158,MATCH($A55,dados!$A$1:$A$158,0),MATCH(C$6,dados!$A$6:$DH$6,0))</f>
        <v>0</v>
      </c>
      <c r="D55" s="5">
        <f>INDEX(dados!$A$1:$DH$158,MATCH($A55,dados!$A$1:$A$158,0),MATCH(D$6,dados!$A$6:$DH$6,0))</f>
        <v>0</v>
      </c>
      <c r="E55" s="5">
        <f>INDEX(dados!$A$1:$DH$158,MATCH($A55,dados!$A$1:$A$158,0),MATCH(E$6,dados!$A$6:$DH$6,0))</f>
        <v>0</v>
      </c>
      <c r="F55" s="5">
        <f>INDEX(dados!$A$1:$DH$158,MATCH($A55,dados!$A$1:$A$158,0),MATCH(F$6,dados!$A$6:$DH$6,0))</f>
        <v>0</v>
      </c>
      <c r="G55" s="5">
        <f>INDEX(dados!$A$1:$DH$158,MATCH($A55,dados!$A$1:$A$158,0),MATCH(G$6,dados!$A$6:$DH$6,0))</f>
        <v>0</v>
      </c>
      <c r="H55" s="5">
        <f>INDEX(dados!$A$1:$DH$158,MATCH($A55,dados!$A$1:$A$158,0),MATCH(H$6,dados!$A$6:$DH$6,0))</f>
        <v>0</v>
      </c>
      <c r="I55" s="5">
        <f>INDEX(dados!$A$1:$DH$158,MATCH($A55,dados!$A$1:$A$158,0),MATCH(I$6,dados!$A$6:$DH$6,0))</f>
        <v>0</v>
      </c>
      <c r="J55" s="5">
        <f>INDEX(dados!$A$1:$DH$158,MATCH($A55,dados!$A$1:$A$158,0),MATCH(J$6,dados!$A$6:$DH$6,0))</f>
        <v>0</v>
      </c>
      <c r="K55" s="5">
        <f>INDEX(dados!$A$1:$DH$158,MATCH($A55,dados!$A$1:$A$158,0),MATCH(K$6,dados!$A$6:$DH$6,0))</f>
        <v>0</v>
      </c>
      <c r="L55" s="5">
        <f>INDEX(dados!$A$1:$DH$158,MATCH($A55,dados!$A$1:$A$158,0),MATCH(L$6,dados!$A$6:$DH$6,0))</f>
        <v>0</v>
      </c>
      <c r="M55" s="5">
        <f>INDEX(dados!$A$1:$DH$158,MATCH($A55,dados!$A$1:$A$158,0),MATCH(M$6,dados!$A$6:$DH$6,0))</f>
        <v>0</v>
      </c>
      <c r="N55" s="28">
        <f t="shared" si="9"/>
        <v>0</v>
      </c>
    </row>
    <row r="56" spans="1:14" ht="15.75" hidden="1" outlineLevel="1" thickBot="1" x14ac:dyDescent="0.3">
      <c r="A56" s="29" t="s">
        <v>65</v>
      </c>
      <c r="B56" s="5">
        <f>INDEX(dados!$A$1:$DH$158,MATCH($A56,dados!$A$1:$A$158,0),MATCH(B$6,dados!$A$6:$DH$6,0))</f>
        <v>0</v>
      </c>
      <c r="C56" s="5">
        <f>INDEX(dados!$A$1:$DH$158,MATCH($A56,dados!$A$1:$A$158,0),MATCH(C$6,dados!$A$6:$DH$6,0))</f>
        <v>0</v>
      </c>
      <c r="D56" s="5">
        <f>INDEX(dados!$A$1:$DH$158,MATCH($A56,dados!$A$1:$A$158,0),MATCH(D$6,dados!$A$6:$DH$6,0))</f>
        <v>0</v>
      </c>
      <c r="E56" s="5">
        <f>INDEX(dados!$A$1:$DH$158,MATCH($A56,dados!$A$1:$A$158,0),MATCH(E$6,dados!$A$6:$DH$6,0))</f>
        <v>0</v>
      </c>
      <c r="F56" s="5">
        <f>INDEX(dados!$A$1:$DH$158,MATCH($A56,dados!$A$1:$A$158,0),MATCH(F$6,dados!$A$6:$DH$6,0))</f>
        <v>0</v>
      </c>
      <c r="G56" s="5">
        <f>INDEX(dados!$A$1:$DH$158,MATCH($A56,dados!$A$1:$A$158,0),MATCH(G$6,dados!$A$6:$DH$6,0))</f>
        <v>0</v>
      </c>
      <c r="H56" s="5">
        <f>INDEX(dados!$A$1:$DH$158,MATCH($A56,dados!$A$1:$A$158,0),MATCH(H$6,dados!$A$6:$DH$6,0))</f>
        <v>0</v>
      </c>
      <c r="I56" s="5">
        <f>INDEX(dados!$A$1:$DH$158,MATCH($A56,dados!$A$1:$A$158,0),MATCH(I$6,dados!$A$6:$DH$6,0))</f>
        <v>0</v>
      </c>
      <c r="J56" s="5">
        <f>INDEX(dados!$A$1:$DH$158,MATCH($A56,dados!$A$1:$A$158,0),MATCH(J$6,dados!$A$6:$DH$6,0))</f>
        <v>0</v>
      </c>
      <c r="K56" s="5">
        <f>INDEX(dados!$A$1:$DH$158,MATCH($A56,dados!$A$1:$A$158,0),MATCH(K$6,dados!$A$6:$DH$6,0))</f>
        <v>0</v>
      </c>
      <c r="L56" s="5">
        <f>INDEX(dados!$A$1:$DH$158,MATCH($A56,dados!$A$1:$A$158,0),MATCH(L$6,dados!$A$6:$DH$6,0))</f>
        <v>0</v>
      </c>
      <c r="M56" s="5">
        <f>INDEX(dados!$A$1:$DH$158,MATCH($A56,dados!$A$1:$A$158,0),MATCH(M$6,dados!$A$6:$DH$6,0))</f>
        <v>0</v>
      </c>
      <c r="N56" s="28">
        <f t="shared" si="9"/>
        <v>0</v>
      </c>
    </row>
    <row r="57" spans="1:14" ht="15.75" hidden="1" outlineLevel="1" thickBot="1" x14ac:dyDescent="0.3">
      <c r="A57" s="29" t="s">
        <v>66</v>
      </c>
      <c r="B57" s="5">
        <f>INDEX(dados!$A$1:$DH$158,MATCH($A57,dados!$A$1:$A$158,0),MATCH(B$6,dados!$A$6:$DH$6,0))</f>
        <v>0</v>
      </c>
      <c r="C57" s="5">
        <f>INDEX(dados!$A$1:$DH$158,MATCH($A57,dados!$A$1:$A$158,0),MATCH(C$6,dados!$A$6:$DH$6,0))</f>
        <v>0</v>
      </c>
      <c r="D57" s="5">
        <f>INDEX(dados!$A$1:$DH$158,MATCH($A57,dados!$A$1:$A$158,0),MATCH(D$6,dados!$A$6:$DH$6,0))</f>
        <v>0</v>
      </c>
      <c r="E57" s="5">
        <f>INDEX(dados!$A$1:$DH$158,MATCH($A57,dados!$A$1:$A$158,0),MATCH(E$6,dados!$A$6:$DH$6,0))</f>
        <v>0</v>
      </c>
      <c r="F57" s="5">
        <f>INDEX(dados!$A$1:$DH$158,MATCH($A57,dados!$A$1:$A$158,0),MATCH(F$6,dados!$A$6:$DH$6,0))</f>
        <v>0</v>
      </c>
      <c r="G57" s="5">
        <f>INDEX(dados!$A$1:$DH$158,MATCH($A57,dados!$A$1:$A$158,0),MATCH(G$6,dados!$A$6:$DH$6,0))</f>
        <v>0</v>
      </c>
      <c r="H57" s="5">
        <f>INDEX(dados!$A$1:$DH$158,MATCH($A57,dados!$A$1:$A$158,0),MATCH(H$6,dados!$A$6:$DH$6,0))</f>
        <v>0</v>
      </c>
      <c r="I57" s="5">
        <f>INDEX(dados!$A$1:$DH$158,MATCH($A57,dados!$A$1:$A$158,0),MATCH(I$6,dados!$A$6:$DH$6,0))</f>
        <v>0</v>
      </c>
      <c r="J57" s="5">
        <f>INDEX(dados!$A$1:$DH$158,MATCH($A57,dados!$A$1:$A$158,0),MATCH(J$6,dados!$A$6:$DH$6,0))</f>
        <v>0</v>
      </c>
      <c r="K57" s="5">
        <f>INDEX(dados!$A$1:$DH$158,MATCH($A57,dados!$A$1:$A$158,0),MATCH(K$6,dados!$A$6:$DH$6,0))</f>
        <v>0</v>
      </c>
      <c r="L57" s="5">
        <f>INDEX(dados!$A$1:$DH$158,MATCH($A57,dados!$A$1:$A$158,0),MATCH(L$6,dados!$A$6:$DH$6,0))</f>
        <v>0</v>
      </c>
      <c r="M57" s="5">
        <f>INDEX(dados!$A$1:$DH$158,MATCH($A57,dados!$A$1:$A$158,0),MATCH(M$6,dados!$A$6:$DH$6,0))</f>
        <v>0</v>
      </c>
      <c r="N57" s="28">
        <f t="shared" si="9"/>
        <v>0</v>
      </c>
    </row>
    <row r="58" spans="1:14" ht="15.75" hidden="1" outlineLevel="1" thickBot="1" x14ac:dyDescent="0.3">
      <c r="A58" s="29" t="s">
        <v>67</v>
      </c>
      <c r="B58" s="5">
        <f>INDEX(dados!$A$1:$DH$158,MATCH($A58,dados!$A$1:$A$158,0),MATCH(B$6,dados!$A$6:$DH$6,0))</f>
        <v>0</v>
      </c>
      <c r="C58" s="5">
        <f>INDEX(dados!$A$1:$DH$158,MATCH($A58,dados!$A$1:$A$158,0),MATCH(C$6,dados!$A$6:$DH$6,0))</f>
        <v>0</v>
      </c>
      <c r="D58" s="5">
        <f>INDEX(dados!$A$1:$DH$158,MATCH($A58,dados!$A$1:$A$158,0),MATCH(D$6,dados!$A$6:$DH$6,0))</f>
        <v>0</v>
      </c>
      <c r="E58" s="5">
        <f>INDEX(dados!$A$1:$DH$158,MATCH($A58,dados!$A$1:$A$158,0),MATCH(E$6,dados!$A$6:$DH$6,0))</f>
        <v>0</v>
      </c>
      <c r="F58" s="5">
        <f>INDEX(dados!$A$1:$DH$158,MATCH($A58,dados!$A$1:$A$158,0),MATCH(F$6,dados!$A$6:$DH$6,0))</f>
        <v>0</v>
      </c>
      <c r="G58" s="5">
        <f>INDEX(dados!$A$1:$DH$158,MATCH($A58,dados!$A$1:$A$158,0),MATCH(G$6,dados!$A$6:$DH$6,0))</f>
        <v>0</v>
      </c>
      <c r="H58" s="5">
        <f>INDEX(dados!$A$1:$DH$158,MATCH($A58,dados!$A$1:$A$158,0),MATCH(H$6,dados!$A$6:$DH$6,0))</f>
        <v>0</v>
      </c>
      <c r="I58" s="5">
        <f>INDEX(dados!$A$1:$DH$158,MATCH($A58,dados!$A$1:$A$158,0),MATCH(I$6,dados!$A$6:$DH$6,0))</f>
        <v>0</v>
      </c>
      <c r="J58" s="5">
        <f>INDEX(dados!$A$1:$DH$158,MATCH($A58,dados!$A$1:$A$158,0),MATCH(J$6,dados!$A$6:$DH$6,0))</f>
        <v>0</v>
      </c>
      <c r="K58" s="5">
        <f>INDEX(dados!$A$1:$DH$158,MATCH($A58,dados!$A$1:$A$158,0),MATCH(K$6,dados!$A$6:$DH$6,0))</f>
        <v>0</v>
      </c>
      <c r="L58" s="5">
        <f>INDEX(dados!$A$1:$DH$158,MATCH($A58,dados!$A$1:$A$158,0),MATCH(L$6,dados!$A$6:$DH$6,0))</f>
        <v>0</v>
      </c>
      <c r="M58" s="5">
        <f>INDEX(dados!$A$1:$DH$158,MATCH($A58,dados!$A$1:$A$158,0),MATCH(M$6,dados!$A$6:$DH$6,0))</f>
        <v>0</v>
      </c>
      <c r="N58" s="28">
        <f t="shared" si="9"/>
        <v>0</v>
      </c>
    </row>
    <row r="59" spans="1:14" ht="15.75" hidden="1" outlineLevel="1" thickBot="1" x14ac:dyDescent="0.3">
      <c r="A59" s="29" t="s">
        <v>68</v>
      </c>
      <c r="B59" s="5">
        <f>INDEX(dados!$A$1:$DH$158,MATCH($A59,dados!$A$1:$A$158,0),MATCH(B$6,dados!$A$6:$DH$6,0))</f>
        <v>0</v>
      </c>
      <c r="C59" s="5">
        <f>INDEX(dados!$A$1:$DH$158,MATCH($A59,dados!$A$1:$A$158,0),MATCH(C$6,dados!$A$6:$DH$6,0))</f>
        <v>0</v>
      </c>
      <c r="D59" s="5">
        <f>INDEX(dados!$A$1:$DH$158,MATCH($A59,dados!$A$1:$A$158,0),MATCH(D$6,dados!$A$6:$DH$6,0))</f>
        <v>0</v>
      </c>
      <c r="E59" s="5">
        <f>INDEX(dados!$A$1:$DH$158,MATCH($A59,dados!$A$1:$A$158,0),MATCH(E$6,dados!$A$6:$DH$6,0))</f>
        <v>0</v>
      </c>
      <c r="F59" s="5">
        <f>INDEX(dados!$A$1:$DH$158,MATCH($A59,dados!$A$1:$A$158,0),MATCH(F$6,dados!$A$6:$DH$6,0))</f>
        <v>0</v>
      </c>
      <c r="G59" s="5">
        <f>INDEX(dados!$A$1:$DH$158,MATCH($A59,dados!$A$1:$A$158,0),MATCH(G$6,dados!$A$6:$DH$6,0))</f>
        <v>0</v>
      </c>
      <c r="H59" s="5">
        <f>INDEX(dados!$A$1:$DH$158,MATCH($A59,dados!$A$1:$A$158,0),MATCH(H$6,dados!$A$6:$DH$6,0))</f>
        <v>0</v>
      </c>
      <c r="I59" s="5">
        <f>INDEX(dados!$A$1:$DH$158,MATCH($A59,dados!$A$1:$A$158,0),MATCH(I$6,dados!$A$6:$DH$6,0))</f>
        <v>0</v>
      </c>
      <c r="J59" s="5">
        <f>INDEX(dados!$A$1:$DH$158,MATCH($A59,dados!$A$1:$A$158,0),MATCH(J$6,dados!$A$6:$DH$6,0))</f>
        <v>0</v>
      </c>
      <c r="K59" s="5">
        <f>INDEX(dados!$A$1:$DH$158,MATCH($A59,dados!$A$1:$A$158,0),MATCH(K$6,dados!$A$6:$DH$6,0))</f>
        <v>0</v>
      </c>
      <c r="L59" s="5">
        <f>INDEX(dados!$A$1:$DH$158,MATCH($A59,dados!$A$1:$A$158,0),MATCH(L$6,dados!$A$6:$DH$6,0))</f>
        <v>0</v>
      </c>
      <c r="M59" s="5">
        <f>INDEX(dados!$A$1:$DH$158,MATCH($A59,dados!$A$1:$A$158,0),MATCH(M$6,dados!$A$6:$DH$6,0))</f>
        <v>0</v>
      </c>
      <c r="N59" s="28">
        <f t="shared" si="9"/>
        <v>0</v>
      </c>
    </row>
    <row r="60" spans="1:14" ht="15.75" hidden="1" outlineLevel="1" thickBot="1" x14ac:dyDescent="0.3">
      <c r="A60" s="29" t="s">
        <v>69</v>
      </c>
      <c r="B60" s="5">
        <f>INDEX(dados!$A$1:$DH$158,MATCH($A60,dados!$A$1:$A$158,0),MATCH(B$6,dados!$A$6:$DH$6,0))</f>
        <v>0</v>
      </c>
      <c r="C60" s="5">
        <f>INDEX(dados!$A$1:$DH$158,MATCH($A60,dados!$A$1:$A$158,0),MATCH(C$6,dados!$A$6:$DH$6,0))</f>
        <v>0</v>
      </c>
      <c r="D60" s="5">
        <f>INDEX(dados!$A$1:$DH$158,MATCH($A60,dados!$A$1:$A$158,0),MATCH(D$6,dados!$A$6:$DH$6,0))</f>
        <v>0</v>
      </c>
      <c r="E60" s="5">
        <f>INDEX(dados!$A$1:$DH$158,MATCH($A60,dados!$A$1:$A$158,0),MATCH(E$6,dados!$A$6:$DH$6,0))</f>
        <v>0</v>
      </c>
      <c r="F60" s="5">
        <f>INDEX(dados!$A$1:$DH$158,MATCH($A60,dados!$A$1:$A$158,0),MATCH(F$6,dados!$A$6:$DH$6,0))</f>
        <v>0</v>
      </c>
      <c r="G60" s="5">
        <f>INDEX(dados!$A$1:$DH$158,MATCH($A60,dados!$A$1:$A$158,0),MATCH(G$6,dados!$A$6:$DH$6,0))</f>
        <v>0</v>
      </c>
      <c r="H60" s="5">
        <f>INDEX(dados!$A$1:$DH$158,MATCH($A60,dados!$A$1:$A$158,0),MATCH(H$6,dados!$A$6:$DH$6,0))</f>
        <v>0</v>
      </c>
      <c r="I60" s="5">
        <f>INDEX(dados!$A$1:$DH$158,MATCH($A60,dados!$A$1:$A$158,0),MATCH(I$6,dados!$A$6:$DH$6,0))</f>
        <v>0</v>
      </c>
      <c r="J60" s="5">
        <f>INDEX(dados!$A$1:$DH$158,MATCH($A60,dados!$A$1:$A$158,0),MATCH(J$6,dados!$A$6:$DH$6,0))</f>
        <v>0</v>
      </c>
      <c r="K60" s="5">
        <f>INDEX(dados!$A$1:$DH$158,MATCH($A60,dados!$A$1:$A$158,0),MATCH(K$6,dados!$A$6:$DH$6,0))</f>
        <v>0</v>
      </c>
      <c r="L60" s="5">
        <f>INDEX(dados!$A$1:$DH$158,MATCH($A60,dados!$A$1:$A$158,0),MATCH(L$6,dados!$A$6:$DH$6,0))</f>
        <v>0</v>
      </c>
      <c r="M60" s="5">
        <f>INDEX(dados!$A$1:$DH$158,MATCH($A60,dados!$A$1:$A$158,0),MATCH(M$6,dados!$A$6:$DH$6,0))</f>
        <v>0</v>
      </c>
      <c r="N60" s="28">
        <f t="shared" si="9"/>
        <v>0</v>
      </c>
    </row>
    <row r="61" spans="1:14" ht="15.75" hidden="1" outlineLevel="1" thickBot="1" x14ac:dyDescent="0.3">
      <c r="A61" s="30" t="s">
        <v>70</v>
      </c>
      <c r="B61" s="6">
        <f>INDEX(dados!$A$1:$DH$158,MATCH($A61,dados!$A$1:$A$158,0),MATCH(B$6,dados!$A$6:$DH$6,0))</f>
        <v>0</v>
      </c>
      <c r="C61" s="6">
        <f>INDEX(dados!$A$1:$DH$158,MATCH($A61,dados!$A$1:$A$158,0),MATCH(C$6,dados!$A$6:$DH$6,0))</f>
        <v>0</v>
      </c>
      <c r="D61" s="6">
        <f>INDEX(dados!$A$1:$DH$158,MATCH($A61,dados!$A$1:$A$158,0),MATCH(D$6,dados!$A$6:$DH$6,0))</f>
        <v>0</v>
      </c>
      <c r="E61" s="6">
        <f>INDEX(dados!$A$1:$DH$158,MATCH($A61,dados!$A$1:$A$158,0),MATCH(E$6,dados!$A$6:$DH$6,0))</f>
        <v>0</v>
      </c>
      <c r="F61" s="6">
        <f>INDEX(dados!$A$1:$DH$158,MATCH($A61,dados!$A$1:$A$158,0),MATCH(F$6,dados!$A$6:$DH$6,0))</f>
        <v>0</v>
      </c>
      <c r="G61" s="6">
        <f>INDEX(dados!$A$1:$DH$158,MATCH($A61,dados!$A$1:$A$158,0),MATCH(G$6,dados!$A$6:$DH$6,0))</f>
        <v>0</v>
      </c>
      <c r="H61" s="6">
        <f>INDEX(dados!$A$1:$DH$158,MATCH($A61,dados!$A$1:$A$158,0),MATCH(H$6,dados!$A$6:$DH$6,0))</f>
        <v>0</v>
      </c>
      <c r="I61" s="6">
        <f>INDEX(dados!$A$1:$DH$158,MATCH($A61,dados!$A$1:$A$158,0),MATCH(I$6,dados!$A$6:$DH$6,0))</f>
        <v>0</v>
      </c>
      <c r="J61" s="6">
        <f>INDEX(dados!$A$1:$DH$158,MATCH($A61,dados!$A$1:$A$158,0),MATCH(J$6,dados!$A$6:$DH$6,0))</f>
        <v>0</v>
      </c>
      <c r="K61" s="6">
        <f>INDEX(dados!$A$1:$DH$158,MATCH($A61,dados!$A$1:$A$158,0),MATCH(K$6,dados!$A$6:$DH$6,0))</f>
        <v>0</v>
      </c>
      <c r="L61" s="6">
        <f>INDEX(dados!$A$1:$DH$158,MATCH($A61,dados!$A$1:$A$158,0),MATCH(L$6,dados!$A$6:$DH$6,0))</f>
        <v>0</v>
      </c>
      <c r="M61" s="6">
        <f>INDEX(dados!$A$1:$DH$158,MATCH($A61,dados!$A$1:$A$158,0),MATCH(M$6,dados!$A$6:$DH$6,0))</f>
        <v>0</v>
      </c>
      <c r="N61" s="28">
        <f t="shared" si="9"/>
        <v>0</v>
      </c>
    </row>
    <row r="62" spans="1:14" ht="15.75" collapsed="1" thickBot="1" x14ac:dyDescent="0.3">
      <c r="A62" s="8" t="s">
        <v>71</v>
      </c>
      <c r="B62" s="9">
        <f>SUBTOTAL(9,B53:B61)</f>
        <v>0</v>
      </c>
      <c r="C62" s="9">
        <f t="shared" ref="C62:N62" si="10">SUBTOTAL(9,C53:C61)</f>
        <v>0</v>
      </c>
      <c r="D62" s="9">
        <f t="shared" si="10"/>
        <v>0</v>
      </c>
      <c r="E62" s="9">
        <f t="shared" si="10"/>
        <v>0</v>
      </c>
      <c r="F62" s="9">
        <f t="shared" si="10"/>
        <v>0</v>
      </c>
      <c r="G62" s="9">
        <f t="shared" si="10"/>
        <v>0</v>
      </c>
      <c r="H62" s="9">
        <f t="shared" si="10"/>
        <v>0</v>
      </c>
      <c r="I62" s="9">
        <f t="shared" si="10"/>
        <v>0</v>
      </c>
      <c r="J62" s="9">
        <f t="shared" si="10"/>
        <v>0</v>
      </c>
      <c r="K62" s="9">
        <f t="shared" si="10"/>
        <v>0</v>
      </c>
      <c r="L62" s="9">
        <f t="shared" si="10"/>
        <v>0</v>
      </c>
      <c r="M62" s="9">
        <f t="shared" si="10"/>
        <v>0</v>
      </c>
      <c r="N62" s="9">
        <f t="shared" si="10"/>
        <v>0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7" t="s">
        <v>73</v>
      </c>
      <c r="B64" s="7">
        <f>INDEX(dados!$A$1:$DH$158,MATCH($A64,dados!$A$1:$A$158,0),MATCH(B$6,dados!$A$6:$DH$6,0))</f>
        <v>4.9000000000000004</v>
      </c>
      <c r="C64" s="7">
        <f>INDEX(dados!$A$1:$DH$158,MATCH($A64,dados!$A$1:$A$158,0),MATCH(C$6,dados!$A$6:$DH$6,0))</f>
        <v>0</v>
      </c>
      <c r="D64" s="7">
        <f>INDEX(dados!$A$1:$DH$158,MATCH($A64,dados!$A$1:$A$158,0),MATCH(D$6,dados!$A$6:$DH$6,0))</f>
        <v>0</v>
      </c>
      <c r="E64" s="7">
        <f>INDEX(dados!$A$1:$DH$158,MATCH($A64,dados!$A$1:$A$158,0),MATCH(E$6,dados!$A$6:$DH$6,0))</f>
        <v>0</v>
      </c>
      <c r="F64" s="7">
        <f>INDEX(dados!$A$1:$DH$158,MATCH($A64,dados!$A$1:$A$158,0),MATCH(F$6,dados!$A$6:$DH$6,0))</f>
        <v>0</v>
      </c>
      <c r="G64" s="7">
        <f>INDEX(dados!$A$1:$DH$158,MATCH($A64,dados!$A$1:$A$158,0),MATCH(G$6,dados!$A$6:$DH$6,0))</f>
        <v>0</v>
      </c>
      <c r="H64" s="7">
        <f>INDEX(dados!$A$1:$DH$158,MATCH($A64,dados!$A$1:$A$158,0),MATCH(H$6,dados!$A$6:$DH$6,0))</f>
        <v>0</v>
      </c>
      <c r="I64" s="7">
        <f>INDEX(dados!$A$1:$DH$158,MATCH($A64,dados!$A$1:$A$158,0),MATCH(I$6,dados!$A$6:$DH$6,0))</f>
        <v>0</v>
      </c>
      <c r="J64" s="7">
        <f>INDEX(dados!$A$1:$DH$158,MATCH($A64,dados!$A$1:$A$158,0),MATCH(J$6,dados!$A$6:$DH$6,0))</f>
        <v>0</v>
      </c>
      <c r="K64" s="7">
        <f>INDEX(dados!$A$1:$DH$158,MATCH($A64,dados!$A$1:$A$158,0),MATCH(K$6,dados!$A$6:$DH$6,0))</f>
        <v>0</v>
      </c>
      <c r="L64" s="7">
        <f>INDEX(dados!$A$1:$DH$158,MATCH($A64,dados!$A$1:$A$158,0),MATCH(L$6,dados!$A$6:$DH$6,0))</f>
        <v>0</v>
      </c>
      <c r="M64" s="7">
        <f>INDEX(dados!$A$1:$DH$158,MATCH($A64,dados!$A$1:$A$158,0),MATCH(M$6,dados!$A$6:$DH$6,0))</f>
        <v>0</v>
      </c>
      <c r="N64" s="28">
        <f t="shared" ref="N64:N74" si="11">SUM(B64:M64)</f>
        <v>4.9000000000000004</v>
      </c>
    </row>
    <row r="65" spans="1:14" ht="15.75" hidden="1" outlineLevel="1" thickBot="1" x14ac:dyDescent="0.3">
      <c r="A65" s="29" t="s">
        <v>74</v>
      </c>
      <c r="B65" s="5">
        <f>INDEX(dados!$A$1:$DH$158,MATCH($A65,dados!$A$1:$A$158,0),MATCH(B$6,dados!$A$6:$DH$6,0))</f>
        <v>312</v>
      </c>
      <c r="C65" s="5">
        <f>INDEX(dados!$A$1:$DH$158,MATCH($A65,dados!$A$1:$A$158,0),MATCH(C$6,dados!$A$6:$DH$6,0))</f>
        <v>164</v>
      </c>
      <c r="D65" s="5">
        <f>INDEX(dados!$A$1:$DH$158,MATCH($A65,dados!$A$1:$A$158,0),MATCH(D$6,dados!$A$6:$DH$6,0))</f>
        <v>189</v>
      </c>
      <c r="E65" s="5">
        <f>INDEX(dados!$A$1:$DH$158,MATCH($A65,dados!$A$1:$A$158,0),MATCH(E$6,dados!$A$6:$DH$6,0))</f>
        <v>164</v>
      </c>
      <c r="F65" s="5">
        <f>INDEX(dados!$A$1:$DH$158,MATCH($A65,dados!$A$1:$A$158,0),MATCH(F$6,dados!$A$6:$DH$6,0))</f>
        <v>50</v>
      </c>
      <c r="G65" s="5">
        <f>INDEX(dados!$A$1:$DH$158,MATCH($A65,dados!$A$1:$A$158,0),MATCH(G$6,dados!$A$6:$DH$6,0))</f>
        <v>0</v>
      </c>
      <c r="H65" s="5">
        <f>INDEX(dados!$A$1:$DH$158,MATCH($A65,dados!$A$1:$A$158,0),MATCH(H$6,dados!$A$6:$DH$6,0))</f>
        <v>32</v>
      </c>
      <c r="I65" s="5">
        <f>INDEX(dados!$A$1:$DH$158,MATCH($A65,dados!$A$1:$A$158,0),MATCH(I$6,dados!$A$6:$DH$6,0))</f>
        <v>0</v>
      </c>
      <c r="J65" s="5">
        <f>INDEX(dados!$A$1:$DH$158,MATCH($A65,dados!$A$1:$A$158,0),MATCH(J$6,dados!$A$6:$DH$6,0))</f>
        <v>0</v>
      </c>
      <c r="K65" s="5">
        <f>INDEX(dados!$A$1:$DH$158,MATCH($A65,dados!$A$1:$A$158,0),MATCH(K$6,dados!$A$6:$DH$6,0))</f>
        <v>0</v>
      </c>
      <c r="L65" s="5">
        <f>INDEX(dados!$A$1:$DH$158,MATCH($A65,dados!$A$1:$A$158,0),MATCH(L$6,dados!$A$6:$DH$6,0))</f>
        <v>0</v>
      </c>
      <c r="M65" s="5">
        <f>INDEX(dados!$A$1:$DH$158,MATCH($A65,dados!$A$1:$A$158,0),MATCH(M$6,dados!$A$6:$DH$6,0))</f>
        <v>0</v>
      </c>
      <c r="N65" s="28">
        <f t="shared" si="11"/>
        <v>911</v>
      </c>
    </row>
    <row r="66" spans="1:14" ht="15.75" hidden="1" outlineLevel="1" thickBot="1" x14ac:dyDescent="0.3">
      <c r="A66" s="29" t="s">
        <v>75</v>
      </c>
      <c r="B66" s="5">
        <f>INDEX(dados!$A$1:$DH$158,MATCH($A66,dados!$A$1:$A$158,0),MATCH(B$6,dados!$A$6:$DH$6,0))</f>
        <v>167.3</v>
      </c>
      <c r="C66" s="5">
        <f>INDEX(dados!$A$1:$DH$158,MATCH($A66,dados!$A$1:$A$158,0),MATCH(C$6,dados!$A$6:$DH$6,0))</f>
        <v>0</v>
      </c>
      <c r="D66" s="5">
        <f>INDEX(dados!$A$1:$DH$158,MATCH($A66,dados!$A$1:$A$158,0),MATCH(D$6,dados!$A$6:$DH$6,0))</f>
        <v>334.6</v>
      </c>
      <c r="E66" s="5">
        <f>INDEX(dados!$A$1:$DH$158,MATCH($A66,dados!$A$1:$A$158,0),MATCH(E$6,dados!$A$6:$DH$6,0))</f>
        <v>0</v>
      </c>
      <c r="F66" s="5">
        <f>INDEX(dados!$A$1:$DH$158,MATCH($A66,dados!$A$1:$A$158,0),MATCH(F$6,dados!$A$6:$DH$6,0))</f>
        <v>334.6</v>
      </c>
      <c r="G66" s="5">
        <f>INDEX(dados!$A$1:$DH$158,MATCH($A66,dados!$A$1:$A$158,0),MATCH(G$6,dados!$A$6:$DH$6,0))</f>
        <v>167.3</v>
      </c>
      <c r="H66" s="5">
        <f>INDEX(dados!$A$1:$DH$158,MATCH($A66,dados!$A$1:$A$158,0),MATCH(H$6,dados!$A$6:$DH$6,0))</f>
        <v>171.91</v>
      </c>
      <c r="I66" s="5">
        <f>INDEX(dados!$A$1:$DH$158,MATCH($A66,dados!$A$1:$A$158,0),MATCH(I$6,dados!$A$6:$DH$6,0))</f>
        <v>167.3</v>
      </c>
      <c r="J66" s="5">
        <f>INDEX(dados!$A$1:$DH$158,MATCH($A66,dados!$A$1:$A$158,0),MATCH(J$6,dados!$A$6:$DH$6,0))</f>
        <v>397.1</v>
      </c>
      <c r="K66" s="5">
        <f>INDEX(dados!$A$1:$DH$158,MATCH($A66,dados!$A$1:$A$158,0),MATCH(K$6,dados!$A$6:$DH$6,0))</f>
        <v>167.3</v>
      </c>
      <c r="L66" s="5">
        <f>INDEX(dados!$A$1:$DH$158,MATCH($A66,dados!$A$1:$A$158,0),MATCH(L$6,dados!$A$6:$DH$6,0))</f>
        <v>167.3</v>
      </c>
      <c r="M66" s="5">
        <f>INDEX(dados!$A$1:$DH$158,MATCH($A66,dados!$A$1:$A$158,0),MATCH(M$6,dados!$A$6:$DH$6,0))</f>
        <v>167.3</v>
      </c>
      <c r="N66" s="28">
        <f t="shared" si="11"/>
        <v>2242.0100000000002</v>
      </c>
    </row>
    <row r="67" spans="1:14" ht="15.75" hidden="1" outlineLevel="1" thickBot="1" x14ac:dyDescent="0.3">
      <c r="A67" s="29" t="s">
        <v>76</v>
      </c>
      <c r="B67" s="5">
        <f>INDEX(dados!$A$1:$DH$158,MATCH($A67,dados!$A$1:$A$158,0),MATCH(B$6,dados!$A$6:$DH$6,0))</f>
        <v>0</v>
      </c>
      <c r="C67" s="5">
        <f>INDEX(dados!$A$1:$DH$158,MATCH($A67,dados!$A$1:$A$158,0),MATCH(C$6,dados!$A$6:$DH$6,0))</f>
        <v>0</v>
      </c>
      <c r="D67" s="5">
        <f>INDEX(dados!$A$1:$DH$158,MATCH($A67,dados!$A$1:$A$158,0),MATCH(D$6,dados!$A$6:$DH$6,0))</f>
        <v>0</v>
      </c>
      <c r="E67" s="5">
        <f>INDEX(dados!$A$1:$DH$158,MATCH($A67,dados!$A$1:$A$158,0),MATCH(E$6,dados!$A$6:$DH$6,0))</f>
        <v>0</v>
      </c>
      <c r="F67" s="5">
        <f>INDEX(dados!$A$1:$DH$158,MATCH($A67,dados!$A$1:$A$158,0),MATCH(F$6,dados!$A$6:$DH$6,0))</f>
        <v>18</v>
      </c>
      <c r="G67" s="5">
        <f>INDEX(dados!$A$1:$DH$158,MATCH($A67,dados!$A$1:$A$158,0),MATCH(G$6,dados!$A$6:$DH$6,0))</f>
        <v>0</v>
      </c>
      <c r="H67" s="5">
        <f>INDEX(dados!$A$1:$DH$158,MATCH($A67,dados!$A$1:$A$158,0),MATCH(H$6,dados!$A$6:$DH$6,0))</f>
        <v>0</v>
      </c>
      <c r="I67" s="5">
        <f>INDEX(dados!$A$1:$DH$158,MATCH($A67,dados!$A$1:$A$158,0),MATCH(I$6,dados!$A$6:$DH$6,0))</f>
        <v>184.99</v>
      </c>
      <c r="J67" s="5">
        <f>INDEX(dados!$A$1:$DH$158,MATCH($A67,dados!$A$1:$A$158,0),MATCH(J$6,dados!$A$6:$DH$6,0))</f>
        <v>93</v>
      </c>
      <c r="K67" s="5">
        <f>INDEX(dados!$A$1:$DH$158,MATCH($A67,dados!$A$1:$A$158,0),MATCH(K$6,dados!$A$6:$DH$6,0))</f>
        <v>68</v>
      </c>
      <c r="L67" s="5">
        <f>INDEX(dados!$A$1:$DH$158,MATCH($A67,dados!$A$1:$A$158,0),MATCH(L$6,dados!$A$6:$DH$6,0))</f>
        <v>0</v>
      </c>
      <c r="M67" s="5">
        <f>INDEX(dados!$A$1:$DH$158,MATCH($A67,dados!$A$1:$A$158,0),MATCH(M$6,dados!$A$6:$DH$6,0))</f>
        <v>0</v>
      </c>
      <c r="N67" s="28">
        <f t="shared" si="11"/>
        <v>363.99</v>
      </c>
    </row>
    <row r="68" spans="1:14" ht="15.75" hidden="1" outlineLevel="1" thickBot="1" x14ac:dyDescent="0.3">
      <c r="A68" s="29" t="s">
        <v>77</v>
      </c>
      <c r="B68" s="5">
        <f>INDEX(dados!$A$1:$DH$158,MATCH($A68,dados!$A$1:$A$158,0),MATCH(B$6,dados!$A$6:$DH$6,0))</f>
        <v>0</v>
      </c>
      <c r="C68" s="5">
        <f>INDEX(dados!$A$1:$DH$158,MATCH($A68,dados!$A$1:$A$158,0),MATCH(C$6,dados!$A$6:$DH$6,0))</f>
        <v>0</v>
      </c>
      <c r="D68" s="5">
        <f>INDEX(dados!$A$1:$DH$158,MATCH($A68,dados!$A$1:$A$158,0),MATCH(D$6,dados!$A$6:$DH$6,0))</f>
        <v>0</v>
      </c>
      <c r="E68" s="5">
        <f>INDEX(dados!$A$1:$DH$158,MATCH($A68,dados!$A$1:$A$158,0),MATCH(E$6,dados!$A$6:$DH$6,0))</f>
        <v>0</v>
      </c>
      <c r="F68" s="5">
        <f>INDEX(dados!$A$1:$DH$158,MATCH($A68,dados!$A$1:$A$158,0),MATCH(F$6,dados!$A$6:$DH$6,0))</f>
        <v>0</v>
      </c>
      <c r="G68" s="5">
        <f>INDEX(dados!$A$1:$DH$158,MATCH($A68,dados!$A$1:$A$158,0),MATCH(G$6,dados!$A$6:$DH$6,0))</f>
        <v>0</v>
      </c>
      <c r="H68" s="5">
        <f>INDEX(dados!$A$1:$DH$158,MATCH($A68,dados!$A$1:$A$158,0),MATCH(H$6,dados!$A$6:$DH$6,0))</f>
        <v>0</v>
      </c>
      <c r="I68" s="5">
        <f>INDEX(dados!$A$1:$DH$158,MATCH($A68,dados!$A$1:$A$158,0),MATCH(I$6,dados!$A$6:$DH$6,0))</f>
        <v>0</v>
      </c>
      <c r="J68" s="5">
        <f>INDEX(dados!$A$1:$DH$158,MATCH($A68,dados!$A$1:$A$158,0),MATCH(J$6,dados!$A$6:$DH$6,0))</f>
        <v>0</v>
      </c>
      <c r="K68" s="5">
        <f>INDEX(dados!$A$1:$DH$158,MATCH($A68,dados!$A$1:$A$158,0),MATCH(K$6,dados!$A$6:$DH$6,0))</f>
        <v>0</v>
      </c>
      <c r="L68" s="5">
        <f>INDEX(dados!$A$1:$DH$158,MATCH($A68,dados!$A$1:$A$158,0),MATCH(L$6,dados!$A$6:$DH$6,0))</f>
        <v>0</v>
      </c>
      <c r="M68" s="5">
        <f>INDEX(dados!$A$1:$DH$158,MATCH($A68,dados!$A$1:$A$158,0),MATCH(M$6,dados!$A$6:$DH$6,0))</f>
        <v>0</v>
      </c>
      <c r="N68" s="28">
        <f t="shared" si="11"/>
        <v>0</v>
      </c>
    </row>
    <row r="69" spans="1:14" ht="15.75" hidden="1" outlineLevel="1" thickBot="1" x14ac:dyDescent="0.3">
      <c r="A69" s="29" t="s">
        <v>78</v>
      </c>
      <c r="B69" s="5">
        <f>INDEX(dados!$A$1:$DH$158,MATCH($A69,dados!$A$1:$A$158,0),MATCH(B$6,dados!$A$6:$DH$6,0))</f>
        <v>114.71</v>
      </c>
      <c r="C69" s="5">
        <f>INDEX(dados!$A$1:$DH$158,MATCH($A69,dados!$A$1:$A$158,0),MATCH(C$6,dados!$A$6:$DH$6,0))</f>
        <v>111.05</v>
      </c>
      <c r="D69" s="5">
        <f>INDEX(dados!$A$1:$DH$158,MATCH($A69,dados!$A$1:$A$158,0),MATCH(D$6,dados!$A$6:$DH$6,0))</f>
        <v>78.349999999999994</v>
      </c>
      <c r="E69" s="5">
        <f>INDEX(dados!$A$1:$DH$158,MATCH($A69,dados!$A$1:$A$158,0),MATCH(E$6,dados!$A$6:$DH$6,0))</f>
        <v>38</v>
      </c>
      <c r="F69" s="5">
        <f>INDEX(dados!$A$1:$DH$158,MATCH($A69,dados!$A$1:$A$158,0),MATCH(F$6,dados!$A$6:$DH$6,0))</f>
        <v>0</v>
      </c>
      <c r="G69" s="5">
        <f>INDEX(dados!$A$1:$DH$158,MATCH($A69,dados!$A$1:$A$158,0),MATCH(G$6,dados!$A$6:$DH$6,0))</f>
        <v>0</v>
      </c>
      <c r="H69" s="5">
        <f>INDEX(dados!$A$1:$DH$158,MATCH($A69,dados!$A$1:$A$158,0),MATCH(H$6,dados!$A$6:$DH$6,0))</f>
        <v>0</v>
      </c>
      <c r="I69" s="5">
        <f>INDEX(dados!$A$1:$DH$158,MATCH($A69,dados!$A$1:$A$158,0),MATCH(I$6,dados!$A$6:$DH$6,0))</f>
        <v>0</v>
      </c>
      <c r="J69" s="5">
        <f>INDEX(dados!$A$1:$DH$158,MATCH($A69,dados!$A$1:$A$158,0),MATCH(J$6,dados!$A$6:$DH$6,0))</f>
        <v>0</v>
      </c>
      <c r="K69" s="5">
        <f>INDEX(dados!$A$1:$DH$158,MATCH($A69,dados!$A$1:$A$158,0),MATCH(K$6,dados!$A$6:$DH$6,0))</f>
        <v>0</v>
      </c>
      <c r="L69" s="5">
        <f>INDEX(dados!$A$1:$DH$158,MATCH($A69,dados!$A$1:$A$158,0),MATCH(L$6,dados!$A$6:$DH$6,0))</f>
        <v>0</v>
      </c>
      <c r="M69" s="5">
        <f>INDEX(dados!$A$1:$DH$158,MATCH($A69,dados!$A$1:$A$158,0),MATCH(M$6,dados!$A$6:$DH$6,0))</f>
        <v>112.77</v>
      </c>
      <c r="N69" s="28">
        <f t="shared" si="11"/>
        <v>454.88</v>
      </c>
    </row>
    <row r="70" spans="1:14" ht="15.75" hidden="1" outlineLevel="1" thickBot="1" x14ac:dyDescent="0.3">
      <c r="A70" s="29" t="s">
        <v>79</v>
      </c>
      <c r="B70" s="5">
        <f>INDEX(dados!$A$1:$DH$158,MATCH($A70,dados!$A$1:$A$158,0),MATCH(B$6,dados!$A$6:$DH$6,0))</f>
        <v>0</v>
      </c>
      <c r="C70" s="5">
        <f>INDEX(dados!$A$1:$DH$158,MATCH($A70,dados!$A$1:$A$158,0),MATCH(C$6,dados!$A$6:$DH$6,0))</f>
        <v>0</v>
      </c>
      <c r="D70" s="5">
        <f>INDEX(dados!$A$1:$DH$158,MATCH($A70,dados!$A$1:$A$158,0),MATCH(D$6,dados!$A$6:$DH$6,0))</f>
        <v>0</v>
      </c>
      <c r="E70" s="5">
        <f>INDEX(dados!$A$1:$DH$158,MATCH($A70,dados!$A$1:$A$158,0),MATCH(E$6,dados!$A$6:$DH$6,0))</f>
        <v>0</v>
      </c>
      <c r="F70" s="5">
        <f>INDEX(dados!$A$1:$DH$158,MATCH($A70,dados!$A$1:$A$158,0),MATCH(F$6,dados!$A$6:$DH$6,0))</f>
        <v>0</v>
      </c>
      <c r="G70" s="5">
        <f>INDEX(dados!$A$1:$DH$158,MATCH($A70,dados!$A$1:$A$158,0),MATCH(G$6,dados!$A$6:$DH$6,0))</f>
        <v>0</v>
      </c>
      <c r="H70" s="5">
        <f>INDEX(dados!$A$1:$DH$158,MATCH($A70,dados!$A$1:$A$158,0),MATCH(H$6,dados!$A$6:$DH$6,0))</f>
        <v>0</v>
      </c>
      <c r="I70" s="5">
        <f>INDEX(dados!$A$1:$DH$158,MATCH($A70,dados!$A$1:$A$158,0),MATCH(I$6,dados!$A$6:$DH$6,0))</f>
        <v>0</v>
      </c>
      <c r="J70" s="5">
        <f>INDEX(dados!$A$1:$DH$158,MATCH($A70,dados!$A$1:$A$158,0),MATCH(J$6,dados!$A$6:$DH$6,0))</f>
        <v>0</v>
      </c>
      <c r="K70" s="5">
        <f>INDEX(dados!$A$1:$DH$158,MATCH($A70,dados!$A$1:$A$158,0),MATCH(K$6,dados!$A$6:$DH$6,0))</f>
        <v>0</v>
      </c>
      <c r="L70" s="5">
        <f>INDEX(dados!$A$1:$DH$158,MATCH($A70,dados!$A$1:$A$158,0),MATCH(L$6,dados!$A$6:$DH$6,0))</f>
        <v>0</v>
      </c>
      <c r="M70" s="5">
        <f>INDEX(dados!$A$1:$DH$158,MATCH($A70,dados!$A$1:$A$158,0),MATCH(M$6,dados!$A$6:$DH$6,0))</f>
        <v>0</v>
      </c>
      <c r="N70" s="28">
        <f t="shared" si="11"/>
        <v>0</v>
      </c>
    </row>
    <row r="71" spans="1:14" ht="15.75" hidden="1" outlineLevel="1" thickBot="1" x14ac:dyDescent="0.3">
      <c r="A71" s="29" t="s">
        <v>80</v>
      </c>
      <c r="B71" s="5">
        <f>INDEX(dados!$A$1:$DH$158,MATCH($A71,dados!$A$1:$A$158,0),MATCH(B$6,dados!$A$6:$DH$6,0))</f>
        <v>0</v>
      </c>
      <c r="C71" s="5">
        <f>INDEX(dados!$A$1:$DH$158,MATCH($A71,dados!$A$1:$A$158,0),MATCH(C$6,dados!$A$6:$DH$6,0))</f>
        <v>0</v>
      </c>
      <c r="D71" s="5">
        <f>INDEX(dados!$A$1:$DH$158,MATCH($A71,dados!$A$1:$A$158,0),MATCH(D$6,dados!$A$6:$DH$6,0))</f>
        <v>0</v>
      </c>
      <c r="E71" s="5">
        <f>INDEX(dados!$A$1:$DH$158,MATCH($A71,dados!$A$1:$A$158,0),MATCH(E$6,dados!$A$6:$DH$6,0))</f>
        <v>0</v>
      </c>
      <c r="F71" s="5">
        <f>INDEX(dados!$A$1:$DH$158,MATCH($A71,dados!$A$1:$A$158,0),MATCH(F$6,dados!$A$6:$DH$6,0))</f>
        <v>0</v>
      </c>
      <c r="G71" s="5">
        <f>INDEX(dados!$A$1:$DH$158,MATCH($A71,dados!$A$1:$A$158,0),MATCH(G$6,dados!$A$6:$DH$6,0))</f>
        <v>0</v>
      </c>
      <c r="H71" s="5">
        <f>INDEX(dados!$A$1:$DH$158,MATCH($A71,dados!$A$1:$A$158,0),MATCH(H$6,dados!$A$6:$DH$6,0))</f>
        <v>0</v>
      </c>
      <c r="I71" s="5">
        <f>INDEX(dados!$A$1:$DH$158,MATCH($A71,dados!$A$1:$A$158,0),MATCH(I$6,dados!$A$6:$DH$6,0))</f>
        <v>0</v>
      </c>
      <c r="J71" s="5">
        <f>INDEX(dados!$A$1:$DH$158,MATCH($A71,dados!$A$1:$A$158,0),MATCH(J$6,dados!$A$6:$DH$6,0))</f>
        <v>0</v>
      </c>
      <c r="K71" s="5">
        <f>INDEX(dados!$A$1:$DH$158,MATCH($A71,dados!$A$1:$A$158,0),MATCH(K$6,dados!$A$6:$DH$6,0))</f>
        <v>0</v>
      </c>
      <c r="L71" s="5">
        <f>INDEX(dados!$A$1:$DH$158,MATCH($A71,dados!$A$1:$A$158,0),MATCH(L$6,dados!$A$6:$DH$6,0))</f>
        <v>0</v>
      </c>
      <c r="M71" s="5">
        <f>INDEX(dados!$A$1:$DH$158,MATCH($A71,dados!$A$1:$A$158,0),MATCH(M$6,dados!$A$6:$DH$6,0))</f>
        <v>0</v>
      </c>
      <c r="N71" s="28">
        <f t="shared" si="11"/>
        <v>0</v>
      </c>
    </row>
    <row r="72" spans="1:14" ht="15.75" hidden="1" outlineLevel="1" thickBot="1" x14ac:dyDescent="0.3">
      <c r="A72" s="29" t="s">
        <v>81</v>
      </c>
      <c r="B72" s="5">
        <f>INDEX(dados!$A$1:$DH$158,MATCH($A72,dados!$A$1:$A$158,0),MATCH(B$6,dados!$A$6:$DH$6,0))</f>
        <v>82.49</v>
      </c>
      <c r="C72" s="5">
        <f>INDEX(dados!$A$1:$DH$158,MATCH($A72,dados!$A$1:$A$158,0),MATCH(C$6,dados!$A$6:$DH$6,0))</f>
        <v>82.49</v>
      </c>
      <c r="D72" s="5">
        <f>INDEX(dados!$A$1:$DH$158,MATCH($A72,dados!$A$1:$A$158,0),MATCH(D$6,dados!$A$6:$DH$6,0))</f>
        <v>0</v>
      </c>
      <c r="E72" s="5">
        <f>INDEX(dados!$A$1:$DH$158,MATCH($A72,dados!$A$1:$A$158,0),MATCH(E$6,dados!$A$6:$DH$6,0))</f>
        <v>0</v>
      </c>
      <c r="F72" s="5">
        <f>INDEX(dados!$A$1:$DH$158,MATCH($A72,dados!$A$1:$A$158,0),MATCH(F$6,dados!$A$6:$DH$6,0))</f>
        <v>19.989999999999998</v>
      </c>
      <c r="G72" s="5">
        <f>INDEX(dados!$A$1:$DH$158,MATCH($A72,dados!$A$1:$A$158,0),MATCH(G$6,dados!$A$6:$DH$6,0))</f>
        <v>0</v>
      </c>
      <c r="H72" s="5">
        <f>INDEX(dados!$A$1:$DH$158,MATCH($A72,dados!$A$1:$A$158,0),MATCH(H$6,dados!$A$6:$DH$6,0))</f>
        <v>0</v>
      </c>
      <c r="I72" s="5">
        <f>INDEX(dados!$A$1:$DH$158,MATCH($A72,dados!$A$1:$A$158,0),MATCH(I$6,dados!$A$6:$DH$6,0))</f>
        <v>0</v>
      </c>
      <c r="J72" s="5">
        <f>INDEX(dados!$A$1:$DH$158,MATCH($A72,dados!$A$1:$A$158,0),MATCH(J$6,dados!$A$6:$DH$6,0))</f>
        <v>24.95</v>
      </c>
      <c r="K72" s="5">
        <f>INDEX(dados!$A$1:$DH$158,MATCH($A72,dados!$A$1:$A$158,0),MATCH(K$6,dados!$A$6:$DH$6,0))</f>
        <v>24.95</v>
      </c>
      <c r="L72" s="5">
        <f>INDEX(dados!$A$1:$DH$158,MATCH($A72,dados!$A$1:$A$158,0),MATCH(L$6,dados!$A$6:$DH$6,0))</f>
        <v>84.35</v>
      </c>
      <c r="M72" s="5">
        <f>INDEX(dados!$A$1:$DH$158,MATCH($A72,dados!$A$1:$A$158,0),MATCH(M$6,dados!$A$6:$DH$6,0))</f>
        <v>84.35</v>
      </c>
      <c r="N72" s="28">
        <f t="shared" si="11"/>
        <v>403.56999999999994</v>
      </c>
    </row>
    <row r="73" spans="1:14" ht="15.75" hidden="1" outlineLevel="1" thickBot="1" x14ac:dyDescent="0.3">
      <c r="A73" s="29" t="s">
        <v>82</v>
      </c>
      <c r="B73" s="5">
        <f>INDEX(dados!$A$1:$DH$158,MATCH($A73,dados!$A$1:$A$158,0),MATCH(B$6,dados!$A$6:$DH$6,0))</f>
        <v>10</v>
      </c>
      <c r="C73" s="5">
        <f>INDEX(dados!$A$1:$DH$158,MATCH($A73,dados!$A$1:$A$158,0),MATCH(C$6,dados!$A$6:$DH$6,0))</f>
        <v>0</v>
      </c>
      <c r="D73" s="5">
        <f>INDEX(dados!$A$1:$DH$158,MATCH($A73,dados!$A$1:$A$158,0),MATCH(D$6,dados!$A$6:$DH$6,0))</f>
        <v>0</v>
      </c>
      <c r="E73" s="5">
        <f>INDEX(dados!$A$1:$DH$158,MATCH($A73,dados!$A$1:$A$158,0),MATCH(E$6,dados!$A$6:$DH$6,0))</f>
        <v>30</v>
      </c>
      <c r="F73" s="5">
        <f>INDEX(dados!$A$1:$DH$158,MATCH($A73,dados!$A$1:$A$158,0),MATCH(F$6,dados!$A$6:$DH$6,0))</f>
        <v>0</v>
      </c>
      <c r="G73" s="5">
        <f>INDEX(dados!$A$1:$DH$158,MATCH($A73,dados!$A$1:$A$158,0),MATCH(G$6,dados!$A$6:$DH$6,0))</f>
        <v>0</v>
      </c>
      <c r="H73" s="5">
        <f>INDEX(dados!$A$1:$DH$158,MATCH($A73,dados!$A$1:$A$158,0),MATCH(H$6,dados!$A$6:$DH$6,0))</f>
        <v>0</v>
      </c>
      <c r="I73" s="5">
        <f>INDEX(dados!$A$1:$DH$158,MATCH($A73,dados!$A$1:$A$158,0),MATCH(I$6,dados!$A$6:$DH$6,0))</f>
        <v>15</v>
      </c>
      <c r="J73" s="5">
        <f>INDEX(dados!$A$1:$DH$158,MATCH($A73,dados!$A$1:$A$158,0),MATCH(J$6,dados!$A$6:$DH$6,0))</f>
        <v>0</v>
      </c>
      <c r="K73" s="5">
        <f>INDEX(dados!$A$1:$DH$158,MATCH($A73,dados!$A$1:$A$158,0),MATCH(K$6,dados!$A$6:$DH$6,0))</f>
        <v>55</v>
      </c>
      <c r="L73" s="5">
        <f>INDEX(dados!$A$1:$DH$158,MATCH($A73,dados!$A$1:$A$158,0),MATCH(L$6,dados!$A$6:$DH$6,0))</f>
        <v>10</v>
      </c>
      <c r="M73" s="5">
        <f>INDEX(dados!$A$1:$DH$158,MATCH($A73,dados!$A$1:$A$158,0),MATCH(M$6,dados!$A$6:$DH$6,0))</f>
        <v>0</v>
      </c>
      <c r="N73" s="28">
        <f t="shared" si="11"/>
        <v>120</v>
      </c>
    </row>
    <row r="74" spans="1:14" ht="15.75" hidden="1" outlineLevel="1" thickBot="1" x14ac:dyDescent="0.3">
      <c r="A74" s="30" t="s">
        <v>83</v>
      </c>
      <c r="B74" s="6">
        <f>INDEX(dados!$A$1:$DH$158,MATCH($A74,dados!$A$1:$A$158,0),MATCH(B$6,dados!$A$6:$DH$6,0))</f>
        <v>0</v>
      </c>
      <c r="C74" s="6">
        <f>INDEX(dados!$A$1:$DH$158,MATCH($A74,dados!$A$1:$A$158,0),MATCH(C$6,dados!$A$6:$DH$6,0))</f>
        <v>0</v>
      </c>
      <c r="D74" s="6">
        <f>INDEX(dados!$A$1:$DH$158,MATCH($A74,dados!$A$1:$A$158,0),MATCH(D$6,dados!$A$6:$DH$6,0))</f>
        <v>0</v>
      </c>
      <c r="E74" s="6">
        <f>INDEX(dados!$A$1:$DH$158,MATCH($A74,dados!$A$1:$A$158,0),MATCH(E$6,dados!$A$6:$DH$6,0))</f>
        <v>0</v>
      </c>
      <c r="F74" s="6">
        <f>INDEX(dados!$A$1:$DH$158,MATCH($A74,dados!$A$1:$A$158,0),MATCH(F$6,dados!$A$6:$DH$6,0))</f>
        <v>0</v>
      </c>
      <c r="G74" s="6">
        <f>INDEX(dados!$A$1:$DH$158,MATCH($A74,dados!$A$1:$A$158,0),MATCH(G$6,dados!$A$6:$DH$6,0))</f>
        <v>0</v>
      </c>
      <c r="H74" s="6">
        <f>INDEX(dados!$A$1:$DH$158,MATCH($A74,dados!$A$1:$A$158,0),MATCH(H$6,dados!$A$6:$DH$6,0))</f>
        <v>0</v>
      </c>
      <c r="I74" s="6">
        <f>INDEX(dados!$A$1:$DH$158,MATCH($A74,dados!$A$1:$A$158,0),MATCH(I$6,dados!$A$6:$DH$6,0))</f>
        <v>29.99</v>
      </c>
      <c r="J74" s="6">
        <f>INDEX(dados!$A$1:$DH$158,MATCH($A74,dados!$A$1:$A$158,0),MATCH(J$6,dados!$A$6:$DH$6,0))</f>
        <v>0</v>
      </c>
      <c r="K74" s="6">
        <f>INDEX(dados!$A$1:$DH$158,MATCH($A74,dados!$A$1:$A$158,0),MATCH(K$6,dados!$A$6:$DH$6,0))</f>
        <v>0</v>
      </c>
      <c r="L74" s="6">
        <f>INDEX(dados!$A$1:$DH$158,MATCH($A74,dados!$A$1:$A$158,0),MATCH(L$6,dados!$A$6:$DH$6,0))</f>
        <v>60</v>
      </c>
      <c r="M74" s="6">
        <f>INDEX(dados!$A$1:$DH$158,MATCH($A74,dados!$A$1:$A$158,0),MATCH(M$6,dados!$A$6:$DH$6,0))</f>
        <v>112.77</v>
      </c>
      <c r="N74" s="28">
        <f t="shared" si="11"/>
        <v>202.76</v>
      </c>
    </row>
    <row r="75" spans="1:14" ht="15.75" collapsed="1" thickBot="1" x14ac:dyDescent="0.3">
      <c r="A75" s="8" t="s">
        <v>84</v>
      </c>
      <c r="B75" s="9">
        <f>SUBTOTAL(9,B64:B74)</f>
        <v>691.4</v>
      </c>
      <c r="C75" s="9">
        <f t="shared" ref="C75:N75" si="12">SUBTOTAL(9,C64:C74)</f>
        <v>357.54</v>
      </c>
      <c r="D75" s="9">
        <f t="shared" si="12"/>
        <v>601.95000000000005</v>
      </c>
      <c r="E75" s="9">
        <f t="shared" si="12"/>
        <v>232</v>
      </c>
      <c r="F75" s="9">
        <f t="shared" si="12"/>
        <v>422.59000000000003</v>
      </c>
      <c r="G75" s="9">
        <f t="shared" si="12"/>
        <v>167.3</v>
      </c>
      <c r="H75" s="9">
        <f t="shared" si="12"/>
        <v>203.91</v>
      </c>
      <c r="I75" s="9">
        <f t="shared" si="12"/>
        <v>397.28000000000003</v>
      </c>
      <c r="J75" s="9">
        <f t="shared" si="12"/>
        <v>515.05000000000007</v>
      </c>
      <c r="K75" s="9">
        <f t="shared" si="12"/>
        <v>315.25</v>
      </c>
      <c r="L75" s="9">
        <f t="shared" si="12"/>
        <v>321.64999999999998</v>
      </c>
      <c r="M75" s="9">
        <f t="shared" si="12"/>
        <v>477.18999999999994</v>
      </c>
      <c r="N75" s="9">
        <f t="shared" si="12"/>
        <v>4703.1100000000006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7" t="s">
        <v>98</v>
      </c>
      <c r="B77" s="7">
        <f>INDEX(dados!$A$1:$DH$158,MATCH($A77,dados!$A$1:$A$158,0),MATCH(B$6,dados!$A$6:$DH$6,0))</f>
        <v>0</v>
      </c>
      <c r="C77" s="7">
        <f>INDEX(dados!$A$1:$DH$158,MATCH($A77,dados!$A$1:$A$158,0),MATCH(C$6,dados!$A$6:$DH$6,0))</f>
        <v>0</v>
      </c>
      <c r="D77" s="7">
        <f>INDEX(dados!$A$1:$DH$158,MATCH($A77,dados!$A$1:$A$158,0),MATCH(D$6,dados!$A$6:$DH$6,0))</f>
        <v>0</v>
      </c>
      <c r="E77" s="7">
        <f>INDEX(dados!$A$1:$DH$158,MATCH($A77,dados!$A$1:$A$158,0),MATCH(E$6,dados!$A$6:$DH$6,0))</f>
        <v>0</v>
      </c>
      <c r="F77" s="7">
        <f>INDEX(dados!$A$1:$DH$158,MATCH($A77,dados!$A$1:$A$158,0),MATCH(F$6,dados!$A$6:$DH$6,0))</f>
        <v>0</v>
      </c>
      <c r="G77" s="7">
        <f>INDEX(dados!$A$1:$DH$158,MATCH($A77,dados!$A$1:$A$158,0),MATCH(G$6,dados!$A$6:$DH$6,0))</f>
        <v>0</v>
      </c>
      <c r="H77" s="7">
        <f>INDEX(dados!$A$1:$DH$158,MATCH($A77,dados!$A$1:$A$158,0),MATCH(H$6,dados!$A$6:$DH$6,0))</f>
        <v>0</v>
      </c>
      <c r="I77" s="7">
        <f>INDEX(dados!$A$1:$DH$158,MATCH($A77,dados!$A$1:$A$158,0),MATCH(I$6,dados!$A$6:$DH$6,0))</f>
        <v>0</v>
      </c>
      <c r="J77" s="7">
        <f>INDEX(dados!$A$1:$DH$158,MATCH($A77,dados!$A$1:$A$158,0),MATCH(J$6,dados!$A$6:$DH$6,0))</f>
        <v>0</v>
      </c>
      <c r="K77" s="7">
        <f>INDEX(dados!$A$1:$DH$158,MATCH($A77,dados!$A$1:$A$158,0),MATCH(K$6,dados!$A$6:$DH$6,0))</f>
        <v>0</v>
      </c>
      <c r="L77" s="7">
        <f>INDEX(dados!$A$1:$DH$158,MATCH($A77,dados!$A$1:$A$158,0),MATCH(L$6,dados!$A$6:$DH$6,0))</f>
        <v>0</v>
      </c>
      <c r="M77" s="7">
        <f>INDEX(dados!$A$1:$DH$158,MATCH($A77,dados!$A$1:$A$158,0),MATCH(M$6,dados!$A$6:$DH$6,0))</f>
        <v>0</v>
      </c>
      <c r="N77" s="28">
        <f t="shared" ref="N77:N88" si="13">SUM(B77:M77)</f>
        <v>0</v>
      </c>
    </row>
    <row r="78" spans="1:14" ht="15.75" hidden="1" outlineLevel="1" thickBot="1" x14ac:dyDescent="0.3">
      <c r="A78" s="29" t="s">
        <v>99</v>
      </c>
      <c r="B78" s="5">
        <f>INDEX(dados!$A$1:$DH$158,MATCH($A78,dados!$A$1:$A$158,0),MATCH(B$6,dados!$A$6:$DH$6,0))</f>
        <v>0</v>
      </c>
      <c r="C78" s="5">
        <f>INDEX(dados!$A$1:$DH$158,MATCH($A78,dados!$A$1:$A$158,0),MATCH(C$6,dados!$A$6:$DH$6,0))</f>
        <v>25</v>
      </c>
      <c r="D78" s="5">
        <f>INDEX(dados!$A$1:$DH$158,MATCH($A78,dados!$A$1:$A$158,0),MATCH(D$6,dados!$A$6:$DH$6,0))</f>
        <v>34</v>
      </c>
      <c r="E78" s="5">
        <f>INDEX(dados!$A$1:$DH$158,MATCH($A78,dados!$A$1:$A$158,0),MATCH(E$6,dados!$A$6:$DH$6,0))</f>
        <v>15</v>
      </c>
      <c r="F78" s="5">
        <f>INDEX(dados!$A$1:$DH$158,MATCH($A78,dados!$A$1:$A$158,0),MATCH(F$6,dados!$A$6:$DH$6,0))</f>
        <v>0</v>
      </c>
      <c r="G78" s="5">
        <f>INDEX(dados!$A$1:$DH$158,MATCH($A78,dados!$A$1:$A$158,0),MATCH(G$6,dados!$A$6:$DH$6,0))</f>
        <v>0</v>
      </c>
      <c r="H78" s="5">
        <f>INDEX(dados!$A$1:$DH$158,MATCH($A78,dados!$A$1:$A$158,0),MATCH(H$6,dados!$A$6:$DH$6,0))</f>
        <v>0</v>
      </c>
      <c r="I78" s="5">
        <f>INDEX(dados!$A$1:$DH$158,MATCH($A78,dados!$A$1:$A$158,0),MATCH(I$6,dados!$A$6:$DH$6,0))</f>
        <v>35</v>
      </c>
      <c r="J78" s="5">
        <f>INDEX(dados!$A$1:$DH$158,MATCH($A78,dados!$A$1:$A$158,0),MATCH(J$6,dados!$A$6:$DH$6,0))</f>
        <v>25</v>
      </c>
      <c r="K78" s="5">
        <f>INDEX(dados!$A$1:$DH$158,MATCH($A78,dados!$A$1:$A$158,0),MATCH(K$6,dados!$A$6:$DH$6,0))</f>
        <v>10</v>
      </c>
      <c r="L78" s="5">
        <f>INDEX(dados!$A$1:$DH$158,MATCH($A78,dados!$A$1:$A$158,0),MATCH(L$6,dados!$A$6:$DH$6,0))</f>
        <v>33.799999999999997</v>
      </c>
      <c r="M78" s="5">
        <f>INDEX(dados!$A$1:$DH$158,MATCH($A78,dados!$A$1:$A$158,0),MATCH(M$6,dados!$A$6:$DH$6,0))</f>
        <v>40</v>
      </c>
      <c r="N78" s="28">
        <f t="shared" si="13"/>
        <v>217.8</v>
      </c>
    </row>
    <row r="79" spans="1:14" ht="15.75" hidden="1" outlineLevel="1" thickBot="1" x14ac:dyDescent="0.3">
      <c r="A79" s="29" t="s">
        <v>100</v>
      </c>
      <c r="B79" s="5">
        <f>INDEX(dados!$A$1:$DH$158,MATCH($A79,dados!$A$1:$A$158,0),MATCH(B$6,dados!$A$6:$DH$6,0))</f>
        <v>0</v>
      </c>
      <c r="C79" s="5">
        <f>INDEX(dados!$A$1:$DH$158,MATCH($A79,dados!$A$1:$A$158,0),MATCH(C$6,dados!$A$6:$DH$6,0))</f>
        <v>100</v>
      </c>
      <c r="D79" s="5">
        <f>INDEX(dados!$A$1:$DH$158,MATCH($A79,dados!$A$1:$A$158,0),MATCH(D$6,dados!$A$6:$DH$6,0))</f>
        <v>116.92</v>
      </c>
      <c r="E79" s="5">
        <f>INDEX(dados!$A$1:$DH$158,MATCH($A79,dados!$A$1:$A$158,0),MATCH(E$6,dados!$A$6:$DH$6,0))</f>
        <v>116.92</v>
      </c>
      <c r="F79" s="5">
        <f>INDEX(dados!$A$1:$DH$158,MATCH($A79,dados!$A$1:$A$158,0),MATCH(F$6,dados!$A$6:$DH$6,0))</f>
        <v>264.77</v>
      </c>
      <c r="G79" s="5">
        <f>INDEX(dados!$A$1:$DH$158,MATCH($A79,dados!$A$1:$A$158,0),MATCH(G$6,dados!$A$6:$DH$6,0))</f>
        <v>141.6</v>
      </c>
      <c r="H79" s="5">
        <f>INDEX(dados!$A$1:$DH$158,MATCH($A79,dados!$A$1:$A$158,0),MATCH(H$6,dados!$A$6:$DH$6,0))</f>
        <v>60.25</v>
      </c>
      <c r="I79" s="5">
        <f>INDEX(dados!$A$1:$DH$158,MATCH($A79,dados!$A$1:$A$158,0),MATCH(I$6,dados!$A$6:$DH$6,0))</f>
        <v>62.25</v>
      </c>
      <c r="J79" s="5">
        <f>INDEX(dados!$A$1:$DH$158,MATCH($A79,dados!$A$1:$A$158,0),MATCH(J$6,dados!$A$6:$DH$6,0))</f>
        <v>160</v>
      </c>
      <c r="K79" s="5">
        <f>INDEX(dados!$A$1:$DH$158,MATCH($A79,dados!$A$1:$A$158,0),MATCH(K$6,dados!$A$6:$DH$6,0))</f>
        <v>0</v>
      </c>
      <c r="L79" s="5">
        <f>INDEX(dados!$A$1:$DH$158,MATCH($A79,dados!$A$1:$A$158,0),MATCH(L$6,dados!$A$6:$DH$6,0))</f>
        <v>66</v>
      </c>
      <c r="M79" s="5">
        <f>INDEX(dados!$A$1:$DH$158,MATCH($A79,dados!$A$1:$A$158,0),MATCH(M$6,dados!$A$6:$DH$6,0))</f>
        <v>0</v>
      </c>
      <c r="N79" s="28">
        <f t="shared" si="13"/>
        <v>1088.71</v>
      </c>
    </row>
    <row r="80" spans="1:14" ht="15.75" hidden="1" outlineLevel="1" thickBot="1" x14ac:dyDescent="0.3">
      <c r="A80" s="29" t="s">
        <v>101</v>
      </c>
      <c r="B80" s="5">
        <f>INDEX(dados!$A$1:$DH$158,MATCH($A80,dados!$A$1:$A$158,0),MATCH(B$6,dados!$A$6:$DH$6,0))</f>
        <v>624.96</v>
      </c>
      <c r="C80" s="5">
        <f>INDEX(dados!$A$1:$DH$158,MATCH($A80,dados!$A$1:$A$158,0),MATCH(C$6,dados!$A$6:$DH$6,0))</f>
        <v>0</v>
      </c>
      <c r="D80" s="5">
        <f>INDEX(dados!$A$1:$DH$158,MATCH($A80,dados!$A$1:$A$158,0),MATCH(D$6,dados!$A$6:$DH$6,0))</f>
        <v>316</v>
      </c>
      <c r="E80" s="5">
        <f>INDEX(dados!$A$1:$DH$158,MATCH($A80,dados!$A$1:$A$158,0),MATCH(E$6,dados!$A$6:$DH$6,0))</f>
        <v>0</v>
      </c>
      <c r="F80" s="5">
        <f>INDEX(dados!$A$1:$DH$158,MATCH($A80,dados!$A$1:$A$158,0),MATCH(F$6,dados!$A$6:$DH$6,0))</f>
        <v>364.18</v>
      </c>
      <c r="G80" s="5">
        <f>INDEX(dados!$A$1:$DH$158,MATCH($A80,dados!$A$1:$A$158,0),MATCH(G$6,dados!$A$6:$DH$6,0))</f>
        <v>0</v>
      </c>
      <c r="H80" s="5">
        <f>INDEX(dados!$A$1:$DH$158,MATCH($A80,dados!$A$1:$A$158,0),MATCH(H$6,dados!$A$6:$DH$6,0))</f>
        <v>257.81</v>
      </c>
      <c r="I80" s="5">
        <f>INDEX(dados!$A$1:$DH$158,MATCH($A80,dados!$A$1:$A$158,0),MATCH(I$6,dados!$A$6:$DH$6,0))</f>
        <v>354.51</v>
      </c>
      <c r="J80" s="5">
        <f>INDEX(dados!$A$1:$DH$158,MATCH($A80,dados!$A$1:$A$158,0),MATCH(J$6,dados!$A$6:$DH$6,0))</f>
        <v>277.58999999999997</v>
      </c>
      <c r="K80" s="5">
        <f>INDEX(dados!$A$1:$DH$158,MATCH($A80,dados!$A$1:$A$158,0),MATCH(K$6,dados!$A$6:$DH$6,0))</f>
        <v>393.54</v>
      </c>
      <c r="L80" s="5">
        <f>INDEX(dados!$A$1:$DH$158,MATCH($A80,dados!$A$1:$A$158,0),MATCH(L$6,dados!$A$6:$DH$6,0))</f>
        <v>1036.22</v>
      </c>
      <c r="M80" s="5">
        <f>INDEX(dados!$A$1:$DH$158,MATCH($A80,dados!$A$1:$A$158,0),MATCH(M$6,dados!$A$6:$DH$6,0))</f>
        <v>388.85</v>
      </c>
      <c r="N80" s="28">
        <f t="shared" si="13"/>
        <v>4013.6600000000003</v>
      </c>
    </row>
    <row r="81" spans="1:14" ht="15.75" hidden="1" outlineLevel="1" thickBot="1" x14ac:dyDescent="0.3">
      <c r="A81" s="29" t="s">
        <v>102</v>
      </c>
      <c r="B81" s="5">
        <f>INDEX(dados!$A$1:$DH$158,MATCH($A81,dados!$A$1:$A$158,0),MATCH(B$6,dados!$A$6:$DH$6,0))</f>
        <v>0</v>
      </c>
      <c r="C81" s="5">
        <f>INDEX(dados!$A$1:$DH$158,MATCH($A81,dados!$A$1:$A$158,0),MATCH(C$6,dados!$A$6:$DH$6,0))</f>
        <v>0</v>
      </c>
      <c r="D81" s="5">
        <f>INDEX(dados!$A$1:$DH$158,MATCH($A81,dados!$A$1:$A$158,0),MATCH(D$6,dados!$A$6:$DH$6,0))</f>
        <v>0</v>
      </c>
      <c r="E81" s="5">
        <f>INDEX(dados!$A$1:$DH$158,MATCH($A81,dados!$A$1:$A$158,0),MATCH(E$6,dados!$A$6:$DH$6,0))</f>
        <v>0</v>
      </c>
      <c r="F81" s="5">
        <f>INDEX(dados!$A$1:$DH$158,MATCH($A81,dados!$A$1:$A$158,0),MATCH(F$6,dados!$A$6:$DH$6,0))</f>
        <v>0</v>
      </c>
      <c r="G81" s="5">
        <f>INDEX(dados!$A$1:$DH$158,MATCH($A81,dados!$A$1:$A$158,0),MATCH(G$6,dados!$A$6:$DH$6,0))</f>
        <v>0</v>
      </c>
      <c r="H81" s="5">
        <f>INDEX(dados!$A$1:$DH$158,MATCH($A81,dados!$A$1:$A$158,0),MATCH(H$6,dados!$A$6:$DH$6,0))</f>
        <v>0</v>
      </c>
      <c r="I81" s="5">
        <f>INDEX(dados!$A$1:$DH$158,MATCH($A81,dados!$A$1:$A$158,0),MATCH(I$6,dados!$A$6:$DH$6,0))</f>
        <v>0</v>
      </c>
      <c r="J81" s="5">
        <f>INDEX(dados!$A$1:$DH$158,MATCH($A81,dados!$A$1:$A$158,0),MATCH(J$6,dados!$A$6:$DH$6,0))</f>
        <v>0</v>
      </c>
      <c r="K81" s="5">
        <f>INDEX(dados!$A$1:$DH$158,MATCH($A81,dados!$A$1:$A$158,0),MATCH(K$6,dados!$A$6:$DH$6,0))</f>
        <v>0</v>
      </c>
      <c r="L81" s="5">
        <f>INDEX(dados!$A$1:$DH$158,MATCH($A81,dados!$A$1:$A$158,0),MATCH(L$6,dados!$A$6:$DH$6,0))</f>
        <v>0</v>
      </c>
      <c r="M81" s="5">
        <f>INDEX(dados!$A$1:$DH$158,MATCH($A81,dados!$A$1:$A$158,0),MATCH(M$6,dados!$A$6:$DH$6,0))</f>
        <v>0</v>
      </c>
      <c r="N81" s="28">
        <f t="shared" si="13"/>
        <v>0</v>
      </c>
    </row>
    <row r="82" spans="1:14" ht="15.75" hidden="1" outlineLevel="1" thickBot="1" x14ac:dyDescent="0.3">
      <c r="A82" s="29" t="s">
        <v>103</v>
      </c>
      <c r="B82" s="5">
        <f>INDEX(dados!$A$1:$DH$158,MATCH($A82,dados!$A$1:$A$158,0),MATCH(B$6,dados!$A$6:$DH$6,0))</f>
        <v>0</v>
      </c>
      <c r="C82" s="5">
        <f>INDEX(dados!$A$1:$DH$158,MATCH($A82,dados!$A$1:$A$158,0),MATCH(C$6,dados!$A$6:$DH$6,0))</f>
        <v>30</v>
      </c>
      <c r="D82" s="5">
        <f>INDEX(dados!$A$1:$DH$158,MATCH($A82,dados!$A$1:$A$158,0),MATCH(D$6,dados!$A$6:$DH$6,0))</f>
        <v>5.5</v>
      </c>
      <c r="E82" s="5">
        <f>INDEX(dados!$A$1:$DH$158,MATCH($A82,dados!$A$1:$A$158,0),MATCH(E$6,dados!$A$6:$DH$6,0))</f>
        <v>50.09</v>
      </c>
      <c r="F82" s="5">
        <f>INDEX(dados!$A$1:$DH$158,MATCH($A82,dados!$A$1:$A$158,0),MATCH(F$6,dados!$A$6:$DH$6,0))</f>
        <v>0</v>
      </c>
      <c r="G82" s="5">
        <f>INDEX(dados!$A$1:$DH$158,MATCH($A82,dados!$A$1:$A$158,0),MATCH(G$6,dados!$A$6:$DH$6,0))</f>
        <v>0</v>
      </c>
      <c r="H82" s="5">
        <f>INDEX(dados!$A$1:$DH$158,MATCH($A82,dados!$A$1:$A$158,0),MATCH(H$6,dados!$A$6:$DH$6,0))</f>
        <v>0</v>
      </c>
      <c r="I82" s="5">
        <f>INDEX(dados!$A$1:$DH$158,MATCH($A82,dados!$A$1:$A$158,0),MATCH(I$6,dados!$A$6:$DH$6,0))</f>
        <v>368.28</v>
      </c>
      <c r="J82" s="5">
        <f>INDEX(dados!$A$1:$DH$158,MATCH($A82,dados!$A$1:$A$158,0),MATCH(J$6,dados!$A$6:$DH$6,0))</f>
        <v>19.96</v>
      </c>
      <c r="K82" s="5">
        <f>INDEX(dados!$A$1:$DH$158,MATCH($A82,dados!$A$1:$A$158,0),MATCH(K$6,dados!$A$6:$DH$6,0))</f>
        <v>91.96</v>
      </c>
      <c r="L82" s="5">
        <f>INDEX(dados!$A$1:$DH$158,MATCH($A82,dados!$A$1:$A$158,0),MATCH(L$6,dados!$A$6:$DH$6,0))</f>
        <v>275.36</v>
      </c>
      <c r="M82" s="5">
        <f>INDEX(dados!$A$1:$DH$158,MATCH($A82,dados!$A$1:$A$158,0),MATCH(M$6,dados!$A$6:$DH$6,0))</f>
        <v>103.94</v>
      </c>
      <c r="N82" s="28">
        <f t="shared" si="13"/>
        <v>945.08999999999992</v>
      </c>
    </row>
    <row r="83" spans="1:14" ht="15.75" hidden="1" outlineLevel="1" thickBot="1" x14ac:dyDescent="0.3">
      <c r="A83" s="29" t="s">
        <v>104</v>
      </c>
      <c r="B83" s="5">
        <f>INDEX(dados!$A$1:$DH$158,MATCH($A83,dados!$A$1:$A$158,0),MATCH(B$6,dados!$A$6:$DH$6,0))</f>
        <v>0</v>
      </c>
      <c r="C83" s="5">
        <f>INDEX(dados!$A$1:$DH$158,MATCH($A83,dados!$A$1:$A$158,0),MATCH(C$6,dados!$A$6:$DH$6,0))</f>
        <v>0</v>
      </c>
      <c r="D83" s="5">
        <f>INDEX(dados!$A$1:$DH$158,MATCH($A83,dados!$A$1:$A$158,0),MATCH(D$6,dados!$A$6:$DH$6,0))</f>
        <v>0</v>
      </c>
      <c r="E83" s="5">
        <f>INDEX(dados!$A$1:$DH$158,MATCH($A83,dados!$A$1:$A$158,0),MATCH(E$6,dados!$A$6:$DH$6,0))</f>
        <v>0</v>
      </c>
      <c r="F83" s="5">
        <f>INDEX(dados!$A$1:$DH$158,MATCH($A83,dados!$A$1:$A$158,0),MATCH(F$6,dados!$A$6:$DH$6,0))</f>
        <v>0</v>
      </c>
      <c r="G83" s="5">
        <f>INDEX(dados!$A$1:$DH$158,MATCH($A83,dados!$A$1:$A$158,0),MATCH(G$6,dados!$A$6:$DH$6,0))</f>
        <v>0</v>
      </c>
      <c r="H83" s="5">
        <f>INDEX(dados!$A$1:$DH$158,MATCH($A83,dados!$A$1:$A$158,0),MATCH(H$6,dados!$A$6:$DH$6,0))</f>
        <v>0</v>
      </c>
      <c r="I83" s="5">
        <f>INDEX(dados!$A$1:$DH$158,MATCH($A83,dados!$A$1:$A$158,0),MATCH(I$6,dados!$A$6:$DH$6,0))</f>
        <v>0</v>
      </c>
      <c r="J83" s="5">
        <f>INDEX(dados!$A$1:$DH$158,MATCH($A83,dados!$A$1:$A$158,0),MATCH(J$6,dados!$A$6:$DH$6,0))</f>
        <v>0</v>
      </c>
      <c r="K83" s="5">
        <f>INDEX(dados!$A$1:$DH$158,MATCH($A83,dados!$A$1:$A$158,0),MATCH(K$6,dados!$A$6:$DH$6,0))</f>
        <v>0</v>
      </c>
      <c r="L83" s="5">
        <f>INDEX(dados!$A$1:$DH$158,MATCH($A83,dados!$A$1:$A$158,0),MATCH(L$6,dados!$A$6:$DH$6,0))</f>
        <v>0</v>
      </c>
      <c r="M83" s="5">
        <f>INDEX(dados!$A$1:$DH$158,MATCH($A83,dados!$A$1:$A$158,0),MATCH(M$6,dados!$A$6:$DH$6,0))</f>
        <v>0</v>
      </c>
      <c r="N83" s="28">
        <f t="shared" si="13"/>
        <v>0</v>
      </c>
    </row>
    <row r="84" spans="1:14" ht="15.75" hidden="1" outlineLevel="1" thickBot="1" x14ac:dyDescent="0.3">
      <c r="A84" s="29" t="s">
        <v>105</v>
      </c>
      <c r="B84" s="5">
        <f>INDEX(dados!$A$1:$DH$158,MATCH($A84,dados!$A$1:$A$158,0),MATCH(B$6,dados!$A$6:$DH$6,0))</f>
        <v>141.15</v>
      </c>
      <c r="C84" s="5">
        <f>INDEX(dados!$A$1:$DH$158,MATCH($A84,dados!$A$1:$A$158,0),MATCH(C$6,dados!$A$6:$DH$6,0))</f>
        <v>73.25</v>
      </c>
      <c r="D84" s="5">
        <f>INDEX(dados!$A$1:$DH$158,MATCH($A84,dados!$A$1:$A$158,0),MATCH(D$6,dados!$A$6:$DH$6,0))</f>
        <v>0</v>
      </c>
      <c r="E84" s="5">
        <f>INDEX(dados!$A$1:$DH$158,MATCH($A84,dados!$A$1:$A$158,0),MATCH(E$6,dados!$A$6:$DH$6,0))</f>
        <v>0</v>
      </c>
      <c r="F84" s="5">
        <f>INDEX(dados!$A$1:$DH$158,MATCH($A84,dados!$A$1:$A$158,0),MATCH(F$6,dados!$A$6:$DH$6,0))</f>
        <v>0</v>
      </c>
      <c r="G84" s="5">
        <f>INDEX(dados!$A$1:$DH$158,MATCH($A84,dados!$A$1:$A$158,0),MATCH(G$6,dados!$A$6:$DH$6,0))</f>
        <v>0</v>
      </c>
      <c r="H84" s="5">
        <f>INDEX(dados!$A$1:$DH$158,MATCH($A84,dados!$A$1:$A$158,0),MATCH(H$6,dados!$A$6:$DH$6,0))</f>
        <v>30.98</v>
      </c>
      <c r="I84" s="5">
        <f>INDEX(dados!$A$1:$DH$158,MATCH($A84,dados!$A$1:$A$158,0),MATCH(I$6,dados!$A$6:$DH$6,0))</f>
        <v>0</v>
      </c>
      <c r="J84" s="5">
        <f>INDEX(dados!$A$1:$DH$158,MATCH($A84,dados!$A$1:$A$158,0),MATCH(J$6,dados!$A$6:$DH$6,0))</f>
        <v>0</v>
      </c>
      <c r="K84" s="5">
        <f>INDEX(dados!$A$1:$DH$158,MATCH($A84,dados!$A$1:$A$158,0),MATCH(K$6,dados!$A$6:$DH$6,0))</f>
        <v>0</v>
      </c>
      <c r="L84" s="5">
        <f>INDEX(dados!$A$1:$DH$158,MATCH($A84,dados!$A$1:$A$158,0),MATCH(L$6,dados!$A$6:$DH$6,0))</f>
        <v>0</v>
      </c>
      <c r="M84" s="5">
        <f>INDEX(dados!$A$1:$DH$158,MATCH($A84,dados!$A$1:$A$158,0),MATCH(M$6,dados!$A$6:$DH$6,0))</f>
        <v>38.5</v>
      </c>
      <c r="N84" s="28">
        <f t="shared" si="13"/>
        <v>283.88</v>
      </c>
    </row>
    <row r="85" spans="1:14" ht="15.75" hidden="1" outlineLevel="1" thickBot="1" x14ac:dyDescent="0.3">
      <c r="A85" s="29" t="s">
        <v>106</v>
      </c>
      <c r="B85" s="5">
        <f>INDEX(dados!$A$1:$DH$158,MATCH($A85,dados!$A$1:$A$158,0),MATCH(B$6,dados!$A$6:$DH$6,0))</f>
        <v>0</v>
      </c>
      <c r="C85" s="5">
        <f>INDEX(dados!$A$1:$DH$158,MATCH($A85,dados!$A$1:$A$158,0),MATCH(C$6,dados!$A$6:$DH$6,0))</f>
        <v>0</v>
      </c>
      <c r="D85" s="5">
        <f>INDEX(dados!$A$1:$DH$158,MATCH($A85,dados!$A$1:$A$158,0),MATCH(D$6,dados!$A$6:$DH$6,0))</f>
        <v>0</v>
      </c>
      <c r="E85" s="5">
        <f>INDEX(dados!$A$1:$DH$158,MATCH($A85,dados!$A$1:$A$158,0),MATCH(E$6,dados!$A$6:$DH$6,0))</f>
        <v>0</v>
      </c>
      <c r="F85" s="5">
        <f>INDEX(dados!$A$1:$DH$158,MATCH($A85,dados!$A$1:$A$158,0),MATCH(F$6,dados!$A$6:$DH$6,0))</f>
        <v>0</v>
      </c>
      <c r="G85" s="5">
        <f>INDEX(dados!$A$1:$DH$158,MATCH($A85,dados!$A$1:$A$158,0),MATCH(G$6,dados!$A$6:$DH$6,0))</f>
        <v>0</v>
      </c>
      <c r="H85" s="5">
        <f>INDEX(dados!$A$1:$DH$158,MATCH($A85,dados!$A$1:$A$158,0),MATCH(H$6,dados!$A$6:$DH$6,0))</f>
        <v>0</v>
      </c>
      <c r="I85" s="5">
        <f>INDEX(dados!$A$1:$DH$158,MATCH($A85,dados!$A$1:$A$158,0),MATCH(I$6,dados!$A$6:$DH$6,0))</f>
        <v>0</v>
      </c>
      <c r="J85" s="5">
        <f>INDEX(dados!$A$1:$DH$158,MATCH($A85,dados!$A$1:$A$158,0),MATCH(J$6,dados!$A$6:$DH$6,0))</f>
        <v>0</v>
      </c>
      <c r="K85" s="5">
        <f>INDEX(dados!$A$1:$DH$158,MATCH($A85,dados!$A$1:$A$158,0),MATCH(K$6,dados!$A$6:$DH$6,0))</f>
        <v>0</v>
      </c>
      <c r="L85" s="5">
        <f>INDEX(dados!$A$1:$DH$158,MATCH($A85,dados!$A$1:$A$158,0),MATCH(L$6,dados!$A$6:$DH$6,0))</f>
        <v>0</v>
      </c>
      <c r="M85" s="5">
        <f>INDEX(dados!$A$1:$DH$158,MATCH($A85,dados!$A$1:$A$158,0),MATCH(M$6,dados!$A$6:$DH$6,0))</f>
        <v>0</v>
      </c>
      <c r="N85" s="28">
        <f t="shared" si="13"/>
        <v>0</v>
      </c>
    </row>
    <row r="86" spans="1:14" ht="15.75" hidden="1" outlineLevel="1" thickBot="1" x14ac:dyDescent="0.3">
      <c r="A86" s="29" t="s">
        <v>107</v>
      </c>
      <c r="B86" s="5">
        <f>INDEX(dados!$A$1:$DH$158,MATCH($A86,dados!$A$1:$A$158,0),MATCH(B$6,dados!$A$6:$DH$6,0))</f>
        <v>0</v>
      </c>
      <c r="C86" s="5">
        <f>INDEX(dados!$A$1:$DH$158,MATCH($A86,dados!$A$1:$A$158,0),MATCH(C$6,dados!$A$6:$DH$6,0))</f>
        <v>0</v>
      </c>
      <c r="D86" s="5">
        <f>INDEX(dados!$A$1:$DH$158,MATCH($A86,dados!$A$1:$A$158,0),MATCH(D$6,dados!$A$6:$DH$6,0))</f>
        <v>0</v>
      </c>
      <c r="E86" s="5">
        <f>INDEX(dados!$A$1:$DH$158,MATCH($A86,dados!$A$1:$A$158,0),MATCH(E$6,dados!$A$6:$DH$6,0))</f>
        <v>0</v>
      </c>
      <c r="F86" s="5">
        <f>INDEX(dados!$A$1:$DH$158,MATCH($A86,dados!$A$1:$A$158,0),MATCH(F$6,dados!$A$6:$DH$6,0))</f>
        <v>0</v>
      </c>
      <c r="G86" s="5">
        <f>INDEX(dados!$A$1:$DH$158,MATCH($A86,dados!$A$1:$A$158,0),MATCH(G$6,dados!$A$6:$DH$6,0))</f>
        <v>0</v>
      </c>
      <c r="H86" s="5">
        <f>INDEX(dados!$A$1:$DH$158,MATCH($A86,dados!$A$1:$A$158,0),MATCH(H$6,dados!$A$6:$DH$6,0))</f>
        <v>0</v>
      </c>
      <c r="I86" s="5">
        <f>INDEX(dados!$A$1:$DH$158,MATCH($A86,dados!$A$1:$A$158,0),MATCH(I$6,dados!$A$6:$DH$6,0))</f>
        <v>0</v>
      </c>
      <c r="J86" s="5">
        <f>INDEX(dados!$A$1:$DH$158,MATCH($A86,dados!$A$1:$A$158,0),MATCH(J$6,dados!$A$6:$DH$6,0))</f>
        <v>0</v>
      </c>
      <c r="K86" s="5">
        <f>INDEX(dados!$A$1:$DH$158,MATCH($A86,dados!$A$1:$A$158,0),MATCH(K$6,dados!$A$6:$DH$6,0))</f>
        <v>0</v>
      </c>
      <c r="L86" s="5">
        <f>INDEX(dados!$A$1:$DH$158,MATCH($A86,dados!$A$1:$A$158,0),MATCH(L$6,dados!$A$6:$DH$6,0))</f>
        <v>0</v>
      </c>
      <c r="M86" s="5">
        <f>INDEX(dados!$A$1:$DH$158,MATCH($A86,dados!$A$1:$A$158,0),MATCH(M$6,dados!$A$6:$DH$6,0))</f>
        <v>0</v>
      </c>
      <c r="N86" s="28">
        <f t="shared" si="13"/>
        <v>0</v>
      </c>
    </row>
    <row r="87" spans="1:14" ht="15.75" hidden="1" outlineLevel="1" thickBot="1" x14ac:dyDescent="0.3">
      <c r="A87" s="29" t="s">
        <v>108</v>
      </c>
      <c r="B87" s="5">
        <f>INDEX(dados!$A$1:$DH$158,MATCH($A87,dados!$A$1:$A$158,0),MATCH(B$6,dados!$A$6:$DH$6,0))</f>
        <v>0</v>
      </c>
      <c r="C87" s="5">
        <f>INDEX(dados!$A$1:$DH$158,MATCH($A87,dados!$A$1:$A$158,0),MATCH(C$6,dados!$A$6:$DH$6,0))</f>
        <v>0</v>
      </c>
      <c r="D87" s="5">
        <f>INDEX(dados!$A$1:$DH$158,MATCH($A87,dados!$A$1:$A$158,0),MATCH(D$6,dados!$A$6:$DH$6,0))</f>
        <v>0</v>
      </c>
      <c r="E87" s="5">
        <f>INDEX(dados!$A$1:$DH$158,MATCH($A87,dados!$A$1:$A$158,0),MATCH(E$6,dados!$A$6:$DH$6,0))</f>
        <v>0</v>
      </c>
      <c r="F87" s="5">
        <f>INDEX(dados!$A$1:$DH$158,MATCH($A87,dados!$A$1:$A$158,0),MATCH(F$6,dados!$A$6:$DH$6,0))</f>
        <v>0</v>
      </c>
      <c r="G87" s="5">
        <f>INDEX(dados!$A$1:$DH$158,MATCH($A87,dados!$A$1:$A$158,0),MATCH(G$6,dados!$A$6:$DH$6,0))</f>
        <v>0</v>
      </c>
      <c r="H87" s="5">
        <f>INDEX(dados!$A$1:$DH$158,MATCH($A87,dados!$A$1:$A$158,0),MATCH(H$6,dados!$A$6:$DH$6,0))</f>
        <v>0</v>
      </c>
      <c r="I87" s="5">
        <f>INDEX(dados!$A$1:$DH$158,MATCH($A87,dados!$A$1:$A$158,0),MATCH(I$6,dados!$A$6:$DH$6,0))</f>
        <v>0</v>
      </c>
      <c r="J87" s="5">
        <f>INDEX(dados!$A$1:$DH$158,MATCH($A87,dados!$A$1:$A$158,0),MATCH(J$6,dados!$A$6:$DH$6,0))</f>
        <v>0</v>
      </c>
      <c r="K87" s="5">
        <f>INDEX(dados!$A$1:$DH$158,MATCH($A87,dados!$A$1:$A$158,0),MATCH(K$6,dados!$A$6:$DH$6,0))</f>
        <v>0</v>
      </c>
      <c r="L87" s="5">
        <f>INDEX(dados!$A$1:$DH$158,MATCH($A87,dados!$A$1:$A$158,0),MATCH(L$6,dados!$A$6:$DH$6,0))</f>
        <v>0</v>
      </c>
      <c r="M87" s="5">
        <f>INDEX(dados!$A$1:$DH$158,MATCH($A87,dados!$A$1:$A$158,0),MATCH(M$6,dados!$A$6:$DH$6,0))</f>
        <v>0</v>
      </c>
      <c r="N87" s="28">
        <f t="shared" si="13"/>
        <v>0</v>
      </c>
    </row>
    <row r="88" spans="1:14" ht="15.75" hidden="1" outlineLevel="1" thickBot="1" x14ac:dyDescent="0.3">
      <c r="A88" s="30" t="s">
        <v>109</v>
      </c>
      <c r="B88" s="6">
        <f>INDEX(dados!$A$1:$DH$158,MATCH($A88,dados!$A$1:$A$158,0),MATCH(B$6,dados!$A$6:$DH$6,0))</f>
        <v>335.98</v>
      </c>
      <c r="C88" s="6">
        <f>INDEX(dados!$A$1:$DH$158,MATCH($A88,dados!$A$1:$A$158,0),MATCH(C$6,dados!$A$6:$DH$6,0))</f>
        <v>263.60000000000002</v>
      </c>
      <c r="D88" s="6">
        <f>INDEX(dados!$A$1:$DH$158,MATCH($A88,dados!$A$1:$A$158,0),MATCH(D$6,dados!$A$6:$DH$6,0))</f>
        <v>278.60000000000002</v>
      </c>
      <c r="E88" s="6">
        <f>INDEX(dados!$A$1:$DH$158,MATCH($A88,dados!$A$1:$A$158,0),MATCH(E$6,dados!$A$6:$DH$6,0))</f>
        <v>59.89</v>
      </c>
      <c r="F88" s="6">
        <f>INDEX(dados!$A$1:$DH$158,MATCH($A88,dados!$A$1:$A$158,0),MATCH(F$6,dados!$A$6:$DH$6,0))</f>
        <v>0</v>
      </c>
      <c r="G88" s="6">
        <f>INDEX(dados!$A$1:$DH$158,MATCH($A88,dados!$A$1:$A$158,0),MATCH(G$6,dados!$A$6:$DH$6,0))</f>
        <v>12</v>
      </c>
      <c r="H88" s="6">
        <f>INDEX(dados!$A$1:$DH$158,MATCH($A88,dados!$A$1:$A$158,0),MATCH(H$6,dados!$A$6:$DH$6,0))</f>
        <v>45.79</v>
      </c>
      <c r="I88" s="6">
        <f>INDEX(dados!$A$1:$DH$158,MATCH($A88,dados!$A$1:$A$158,0),MATCH(I$6,dados!$A$6:$DH$6,0))</f>
        <v>208.04</v>
      </c>
      <c r="J88" s="6">
        <f>INDEX(dados!$A$1:$DH$158,MATCH($A88,dados!$A$1:$A$158,0),MATCH(J$6,dados!$A$6:$DH$6,0))</f>
        <v>0</v>
      </c>
      <c r="K88" s="6">
        <f>INDEX(dados!$A$1:$DH$158,MATCH($A88,dados!$A$1:$A$158,0),MATCH(K$6,dados!$A$6:$DH$6,0))</f>
        <v>59.85</v>
      </c>
      <c r="L88" s="6">
        <f>INDEX(dados!$A$1:$DH$158,MATCH($A88,dados!$A$1:$A$158,0),MATCH(L$6,dados!$A$6:$DH$6,0))</f>
        <v>59.95</v>
      </c>
      <c r="M88" s="6">
        <f>INDEX(dados!$A$1:$DH$158,MATCH($A88,dados!$A$1:$A$158,0),MATCH(M$6,dados!$A$6:$DH$6,0))</f>
        <v>248.56</v>
      </c>
      <c r="N88" s="28">
        <f t="shared" si="13"/>
        <v>1572.26</v>
      </c>
    </row>
    <row r="89" spans="1:14" ht="15.75" collapsed="1" thickBot="1" x14ac:dyDescent="0.3">
      <c r="A89" s="8" t="s">
        <v>110</v>
      </c>
      <c r="B89" s="9">
        <f>SUBTOTAL(9,B77:B88)</f>
        <v>1102.0900000000001</v>
      </c>
      <c r="C89" s="9">
        <f t="shared" ref="C89:N89" si="14">SUBTOTAL(9,C77:C88)</f>
        <v>491.85</v>
      </c>
      <c r="D89" s="9">
        <f t="shared" si="14"/>
        <v>751.02</v>
      </c>
      <c r="E89" s="9">
        <f t="shared" si="14"/>
        <v>241.90000000000003</v>
      </c>
      <c r="F89" s="9">
        <f t="shared" si="14"/>
        <v>628.95000000000005</v>
      </c>
      <c r="G89" s="9">
        <f t="shared" si="14"/>
        <v>153.6</v>
      </c>
      <c r="H89" s="9">
        <f t="shared" si="14"/>
        <v>394.83000000000004</v>
      </c>
      <c r="I89" s="9">
        <f t="shared" si="14"/>
        <v>1028.08</v>
      </c>
      <c r="J89" s="9">
        <f t="shared" si="14"/>
        <v>482.54999999999995</v>
      </c>
      <c r="K89" s="9">
        <f t="shared" si="14"/>
        <v>555.35</v>
      </c>
      <c r="L89" s="9">
        <f t="shared" si="14"/>
        <v>1471.3300000000002</v>
      </c>
      <c r="M89" s="9">
        <f t="shared" si="14"/>
        <v>819.84999999999991</v>
      </c>
      <c r="N89" s="9">
        <f t="shared" si="14"/>
        <v>8121.4000000000005</v>
      </c>
    </row>
    <row r="90" spans="1:14" ht="15.75" outlineLevel="1" thickBot="1" x14ac:dyDescent="0.3">
      <c r="A90" s="17" t="s">
        <v>165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7" t="s">
        <v>112</v>
      </c>
      <c r="B91" s="7">
        <f>INDEX(dados!$A$1:$DH$158,MATCH($A91,dados!$A$1:$A$158,0),MATCH(B$6,dados!$A$6:$DH$6,0))</f>
        <v>0</v>
      </c>
      <c r="C91" s="7">
        <f>INDEX(dados!$A$1:$DH$158,MATCH($A91,dados!$A$1:$A$158,0),MATCH(C$6,dados!$A$6:$DH$6,0))</f>
        <v>0</v>
      </c>
      <c r="D91" s="7">
        <f>INDEX(dados!$A$1:$DH$158,MATCH($A91,dados!$A$1:$A$158,0),MATCH(D$6,dados!$A$6:$DH$6,0))</f>
        <v>0</v>
      </c>
      <c r="E91" s="7">
        <f>INDEX(dados!$A$1:$DH$158,MATCH($A91,dados!$A$1:$A$158,0),MATCH(E$6,dados!$A$6:$DH$6,0))</f>
        <v>0</v>
      </c>
      <c r="F91" s="7">
        <f>INDEX(dados!$A$1:$DH$158,MATCH($A91,dados!$A$1:$A$158,0),MATCH(F$6,dados!$A$6:$DH$6,0))</f>
        <v>0</v>
      </c>
      <c r="G91" s="7">
        <f>INDEX(dados!$A$1:$DH$158,MATCH($A91,dados!$A$1:$A$158,0),MATCH(G$6,dados!$A$6:$DH$6,0))</f>
        <v>0</v>
      </c>
      <c r="H91" s="7">
        <f>INDEX(dados!$A$1:$DH$158,MATCH($A91,dados!$A$1:$A$158,0),MATCH(H$6,dados!$A$6:$DH$6,0))</f>
        <v>0</v>
      </c>
      <c r="I91" s="7">
        <f>INDEX(dados!$A$1:$DH$158,MATCH($A91,dados!$A$1:$A$158,0),MATCH(I$6,dados!$A$6:$DH$6,0))</f>
        <v>0</v>
      </c>
      <c r="J91" s="7">
        <f>INDEX(dados!$A$1:$DH$158,MATCH($A91,dados!$A$1:$A$158,0),MATCH(J$6,dados!$A$6:$DH$6,0))</f>
        <v>0</v>
      </c>
      <c r="K91" s="7">
        <f>INDEX(dados!$A$1:$DH$158,MATCH($A91,dados!$A$1:$A$158,0),MATCH(K$6,dados!$A$6:$DH$6,0))</f>
        <v>0</v>
      </c>
      <c r="L91" s="7">
        <f>INDEX(dados!$A$1:$DH$158,MATCH($A91,dados!$A$1:$A$158,0),MATCH(L$6,dados!$A$6:$DH$6,0))</f>
        <v>0</v>
      </c>
      <c r="M91" s="7">
        <f>INDEX(dados!$A$1:$DH$158,MATCH($A91,dados!$A$1:$A$158,0),MATCH(M$6,dados!$A$6:$DH$6,0))</f>
        <v>0</v>
      </c>
      <c r="N91" s="28">
        <f>SUM(B91:M91)</f>
        <v>0</v>
      </c>
    </row>
    <row r="92" spans="1:14" outlineLevel="1" x14ac:dyDescent="0.25">
      <c r="A92" s="29" t="s">
        <v>113</v>
      </c>
      <c r="B92" s="5">
        <f>INDEX(dados!$A$1:$DH$158,MATCH($A92,dados!$A$1:$A$158,0),MATCH(B$6,dados!$A$6:$DH$6,0))</f>
        <v>0</v>
      </c>
      <c r="C92" s="5">
        <f>INDEX(dados!$A$1:$DH$158,MATCH($A92,dados!$A$1:$A$158,0),MATCH(C$6,dados!$A$6:$DH$6,0))</f>
        <v>0</v>
      </c>
      <c r="D92" s="5">
        <f>INDEX(dados!$A$1:$DH$158,MATCH($A92,dados!$A$1:$A$158,0),MATCH(D$6,dados!$A$6:$DH$6,0))</f>
        <v>0</v>
      </c>
      <c r="E92" s="5">
        <f>INDEX(dados!$A$1:$DH$158,MATCH($A92,dados!$A$1:$A$158,0),MATCH(E$6,dados!$A$6:$DH$6,0))</f>
        <v>0</v>
      </c>
      <c r="F92" s="5">
        <f>INDEX(dados!$A$1:$DH$158,MATCH($A92,dados!$A$1:$A$158,0),MATCH(F$6,dados!$A$6:$DH$6,0))</f>
        <v>0</v>
      </c>
      <c r="G92" s="5">
        <f>INDEX(dados!$A$1:$DH$158,MATCH($A92,dados!$A$1:$A$158,0),MATCH(G$6,dados!$A$6:$DH$6,0))</f>
        <v>0</v>
      </c>
      <c r="H92" s="5">
        <f>INDEX(dados!$A$1:$DH$158,MATCH($A92,dados!$A$1:$A$158,0),MATCH(H$6,dados!$A$6:$DH$6,0))</f>
        <v>0</v>
      </c>
      <c r="I92" s="5">
        <f>INDEX(dados!$A$1:$DH$158,MATCH($A92,dados!$A$1:$A$158,0),MATCH(I$6,dados!$A$6:$DH$6,0))</f>
        <v>0</v>
      </c>
      <c r="J92" s="5">
        <f>INDEX(dados!$A$1:$DH$158,MATCH($A92,dados!$A$1:$A$158,0),MATCH(J$6,dados!$A$6:$DH$6,0))</f>
        <v>0</v>
      </c>
      <c r="K92" s="5">
        <f>INDEX(dados!$A$1:$DH$158,MATCH($A92,dados!$A$1:$A$158,0),MATCH(K$6,dados!$A$6:$DH$6,0))</f>
        <v>0</v>
      </c>
      <c r="L92" s="5">
        <f>INDEX(dados!$A$1:$DH$158,MATCH($A92,dados!$A$1:$A$158,0),MATCH(L$6,dados!$A$6:$DH$6,0))</f>
        <v>0</v>
      </c>
      <c r="M92" s="5">
        <f>INDEX(dados!$A$1:$DH$158,MATCH($A92,dados!$A$1:$A$158,0),MATCH(M$6,dados!$A$6:$DH$6,0))</f>
        <v>0</v>
      </c>
      <c r="N92" s="28">
        <f>SUM(B92:M92)</f>
        <v>0</v>
      </c>
    </row>
    <row r="93" spans="1:14" outlineLevel="1" x14ac:dyDescent="0.25">
      <c r="A93" s="30" t="s">
        <v>114</v>
      </c>
      <c r="B93" s="6">
        <f>INDEX(dados!$A$1:$DH$158,MATCH($A93,dados!$A$1:$A$158,0),MATCH(B$6,dados!$A$6:$DH$6,0))</f>
        <v>529.20000000000005</v>
      </c>
      <c r="C93" s="6">
        <f>INDEX(dados!$A$1:$DH$158,MATCH($A93,dados!$A$1:$A$158,0),MATCH(C$6,dados!$A$6:$DH$6,0))</f>
        <v>374.94</v>
      </c>
      <c r="D93" s="6">
        <f>INDEX(dados!$A$1:$DH$158,MATCH($A93,dados!$A$1:$A$158,0),MATCH(D$6,dados!$A$6:$DH$6,0))</f>
        <v>1254.0899999999999</v>
      </c>
      <c r="E93" s="6">
        <f>INDEX(dados!$A$1:$DH$158,MATCH($A93,dados!$A$1:$A$158,0),MATCH(E$6,dados!$A$6:$DH$6,0))</f>
        <v>44.9</v>
      </c>
      <c r="F93" s="6">
        <f>INDEX(dados!$A$1:$DH$158,MATCH($A93,dados!$A$1:$A$158,0),MATCH(F$6,dados!$A$6:$DH$6,0))</f>
        <v>45.5</v>
      </c>
      <c r="G93" s="6">
        <f>INDEX(dados!$A$1:$DH$158,MATCH($A93,dados!$A$1:$A$158,0),MATCH(G$6,dados!$A$6:$DH$6,0))</f>
        <v>0</v>
      </c>
      <c r="H93" s="6">
        <f>INDEX(dados!$A$1:$DH$158,MATCH($A93,dados!$A$1:$A$158,0),MATCH(H$6,dados!$A$6:$DH$6,0))</f>
        <v>49.6</v>
      </c>
      <c r="I93" s="6">
        <f>INDEX(dados!$A$1:$DH$158,MATCH($A93,dados!$A$1:$A$158,0),MATCH(I$6,dados!$A$6:$DH$6,0))</f>
        <v>111.59</v>
      </c>
      <c r="J93" s="6">
        <f>INDEX(dados!$A$1:$DH$158,MATCH($A93,dados!$A$1:$A$158,0),MATCH(J$6,dados!$A$6:$DH$6,0))</f>
        <v>61.99</v>
      </c>
      <c r="K93" s="6">
        <f>INDEX(dados!$A$1:$DH$158,MATCH($A93,dados!$A$1:$A$158,0),MATCH(K$6,dados!$A$6:$DH$6,0))</f>
        <v>323.45999999999998</v>
      </c>
      <c r="L93" s="6">
        <f>INDEX(dados!$A$1:$DH$158,MATCH($A93,dados!$A$1:$A$158,0),MATCH(L$6,dados!$A$6:$DH$6,0))</f>
        <v>94.47</v>
      </c>
      <c r="M93" s="6">
        <f>INDEX(dados!$A$1:$DH$158,MATCH($A93,dados!$A$1:$A$158,0),MATCH(M$6,dados!$A$6:$DH$6,0))</f>
        <v>220.09</v>
      </c>
      <c r="N93" s="28">
        <f>SUM(B93:M93)</f>
        <v>3109.83</v>
      </c>
    </row>
    <row r="94" spans="1:14" ht="15.75" outlineLevel="1" thickBot="1" x14ac:dyDescent="0.3">
      <c r="A94" s="30" t="s">
        <v>166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/>
    </row>
    <row r="95" spans="1:14" ht="15.75" thickBot="1" x14ac:dyDescent="0.3">
      <c r="A95" s="8" t="s">
        <v>167</v>
      </c>
      <c r="B95" s="9">
        <f>SUBTOTAL(9,B91:B93)</f>
        <v>529.20000000000005</v>
      </c>
      <c r="C95" s="9">
        <f t="shared" ref="C95:N95" si="15">SUBTOTAL(9,C91:C93)</f>
        <v>374.94</v>
      </c>
      <c r="D95" s="9">
        <f t="shared" si="15"/>
        <v>1254.0899999999999</v>
      </c>
      <c r="E95" s="9">
        <f t="shared" si="15"/>
        <v>44.9</v>
      </c>
      <c r="F95" s="9">
        <f t="shared" si="15"/>
        <v>45.5</v>
      </c>
      <c r="G95" s="9">
        <f t="shared" si="15"/>
        <v>0</v>
      </c>
      <c r="H95" s="9">
        <f t="shared" si="15"/>
        <v>49.6</v>
      </c>
      <c r="I95" s="9">
        <f t="shared" si="15"/>
        <v>111.59</v>
      </c>
      <c r="J95" s="9">
        <f t="shared" si="15"/>
        <v>61.99</v>
      </c>
      <c r="K95" s="9">
        <f t="shared" si="15"/>
        <v>323.45999999999998</v>
      </c>
      <c r="L95" s="9">
        <f t="shared" si="15"/>
        <v>94.47</v>
      </c>
      <c r="M95" s="9">
        <f t="shared" si="15"/>
        <v>220.09</v>
      </c>
      <c r="N95" s="9">
        <f t="shared" si="15"/>
        <v>3109.83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7" t="s">
        <v>117</v>
      </c>
      <c r="B97" s="7">
        <f>INDEX(dados!$A$1:$DH$158,MATCH($A97,dados!$A$1:$A$158,0),MATCH(B$6,dados!$A$6:$DH$6,0))</f>
        <v>34.28</v>
      </c>
      <c r="C97" s="7">
        <f>INDEX(dados!$A$1:$DH$158,MATCH($A97,dados!$A$1:$A$158,0),MATCH(C$6,dados!$A$6:$DH$6,0))</f>
        <v>26.12</v>
      </c>
      <c r="D97" s="7">
        <f>INDEX(dados!$A$1:$DH$158,MATCH($A97,dados!$A$1:$A$158,0),MATCH(D$6,dados!$A$6:$DH$6,0))</f>
        <v>34.28</v>
      </c>
      <c r="E97" s="7">
        <f>INDEX(dados!$A$1:$DH$158,MATCH($A97,dados!$A$1:$A$158,0),MATCH(E$6,dados!$A$6:$DH$6,0))</f>
        <v>34.28</v>
      </c>
      <c r="F97" s="7">
        <f>INDEX(dados!$A$1:$DH$158,MATCH($A97,dados!$A$1:$A$158,0),MATCH(F$6,dados!$A$6:$DH$6,0))</f>
        <v>38.36</v>
      </c>
      <c r="G97" s="7">
        <f>INDEX(dados!$A$1:$DH$158,MATCH($A97,dados!$A$1:$A$158,0),MATCH(G$6,dados!$A$6:$DH$6,0))</f>
        <v>26.12</v>
      </c>
      <c r="H97" s="7">
        <f>INDEX(dados!$A$1:$DH$158,MATCH($A97,dados!$A$1:$A$158,0),MATCH(H$6,dados!$A$6:$DH$6,0))</f>
        <v>26.12</v>
      </c>
      <c r="I97" s="7">
        <f>INDEX(dados!$A$1:$DH$158,MATCH($A97,dados!$A$1:$A$158,0),MATCH(I$6,dados!$A$6:$DH$6,0))</f>
        <v>26.12</v>
      </c>
      <c r="J97" s="7">
        <f>INDEX(dados!$A$1:$DH$158,MATCH($A97,dados!$A$1:$A$158,0),MATCH(J$6,dados!$A$6:$DH$6,0))</f>
        <v>26.12</v>
      </c>
      <c r="K97" s="7">
        <f>INDEX(dados!$A$1:$DH$158,MATCH($A97,dados!$A$1:$A$158,0),MATCH(K$6,dados!$A$6:$DH$6,0))</f>
        <v>26.78</v>
      </c>
      <c r="L97" s="7">
        <f>INDEX(dados!$A$1:$DH$158,MATCH($A97,dados!$A$1:$A$158,0),MATCH(L$6,dados!$A$6:$DH$6,0))</f>
        <v>27.28</v>
      </c>
      <c r="M97" s="7">
        <f>INDEX(dados!$A$1:$DH$158,MATCH($A97,dados!$A$1:$A$158,0),MATCH(M$6,dados!$A$6:$DH$6,0))</f>
        <v>27.28</v>
      </c>
      <c r="N97" s="28">
        <f t="shared" ref="N97:N108" si="16">SUM(B97:M97)</f>
        <v>353.14</v>
      </c>
    </row>
    <row r="98" spans="1:14" ht="15.75" hidden="1" outlineLevel="1" thickBot="1" x14ac:dyDescent="0.3">
      <c r="A98" s="29" t="s">
        <v>118</v>
      </c>
      <c r="B98" s="5">
        <f>INDEX(dados!$A$1:$DH$158,MATCH($A98,dados!$A$1:$A$158,0),MATCH(B$6,dados!$A$6:$DH$6,0))</f>
        <v>0</v>
      </c>
      <c r="C98" s="5">
        <f>INDEX(dados!$A$1:$DH$158,MATCH($A98,dados!$A$1:$A$158,0),MATCH(C$6,dados!$A$6:$DH$6,0))</f>
        <v>0</v>
      </c>
      <c r="D98" s="5">
        <f>INDEX(dados!$A$1:$DH$158,MATCH($A98,dados!$A$1:$A$158,0),MATCH(D$6,dados!$A$6:$DH$6,0))</f>
        <v>0</v>
      </c>
      <c r="E98" s="5">
        <f>INDEX(dados!$A$1:$DH$158,MATCH($A98,dados!$A$1:$A$158,0),MATCH(E$6,dados!$A$6:$DH$6,0))</f>
        <v>0</v>
      </c>
      <c r="F98" s="5">
        <f>INDEX(dados!$A$1:$DH$158,MATCH($A98,dados!$A$1:$A$158,0),MATCH(F$6,dados!$A$6:$DH$6,0))</f>
        <v>0</v>
      </c>
      <c r="G98" s="5">
        <f>INDEX(dados!$A$1:$DH$158,MATCH($A98,dados!$A$1:$A$158,0),MATCH(G$6,dados!$A$6:$DH$6,0))</f>
        <v>0</v>
      </c>
      <c r="H98" s="5">
        <f>INDEX(dados!$A$1:$DH$158,MATCH($A98,dados!$A$1:$A$158,0),MATCH(H$6,dados!$A$6:$DH$6,0))</f>
        <v>0</v>
      </c>
      <c r="I98" s="5">
        <f>INDEX(dados!$A$1:$DH$158,MATCH($A98,dados!$A$1:$A$158,0),MATCH(I$6,dados!$A$6:$DH$6,0))</f>
        <v>0</v>
      </c>
      <c r="J98" s="5">
        <f>INDEX(dados!$A$1:$DH$158,MATCH($A98,dados!$A$1:$A$158,0),MATCH(J$6,dados!$A$6:$DH$6,0))</f>
        <v>0</v>
      </c>
      <c r="K98" s="5">
        <f>INDEX(dados!$A$1:$DH$158,MATCH($A98,dados!$A$1:$A$158,0),MATCH(K$6,dados!$A$6:$DH$6,0))</f>
        <v>0</v>
      </c>
      <c r="L98" s="5">
        <f>INDEX(dados!$A$1:$DH$158,MATCH($A98,dados!$A$1:$A$158,0),MATCH(L$6,dados!$A$6:$DH$6,0))</f>
        <v>0</v>
      </c>
      <c r="M98" s="5">
        <f>INDEX(dados!$A$1:$DH$158,MATCH($A98,dados!$A$1:$A$158,0),MATCH(M$6,dados!$A$6:$DH$6,0))</f>
        <v>0</v>
      </c>
      <c r="N98" s="28">
        <f t="shared" si="16"/>
        <v>0</v>
      </c>
    </row>
    <row r="99" spans="1:14" ht="15.75" hidden="1" outlineLevel="1" thickBot="1" x14ac:dyDescent="0.3">
      <c r="A99" s="29" t="s">
        <v>119</v>
      </c>
      <c r="B99" s="5">
        <f>INDEX(dados!$A$1:$DH$158,MATCH($A99,dados!$A$1:$A$158,0),MATCH(B$6,dados!$A$6:$DH$6,0))</f>
        <v>50</v>
      </c>
      <c r="C99" s="5">
        <f>INDEX(dados!$A$1:$DH$158,MATCH($A99,dados!$A$1:$A$158,0),MATCH(C$6,dados!$A$6:$DH$6,0))</f>
        <v>30</v>
      </c>
      <c r="D99" s="5">
        <f>INDEX(dados!$A$1:$DH$158,MATCH($A99,dados!$A$1:$A$158,0),MATCH(D$6,dados!$A$6:$DH$6,0))</f>
        <v>20</v>
      </c>
      <c r="E99" s="5">
        <f>INDEX(dados!$A$1:$DH$158,MATCH($A99,dados!$A$1:$A$158,0),MATCH(E$6,dados!$A$6:$DH$6,0))</f>
        <v>30</v>
      </c>
      <c r="F99" s="5">
        <f>INDEX(dados!$A$1:$DH$158,MATCH($A99,dados!$A$1:$A$158,0),MATCH(F$6,dados!$A$6:$DH$6,0))</f>
        <v>0</v>
      </c>
      <c r="G99" s="5">
        <f>INDEX(dados!$A$1:$DH$158,MATCH($A99,dados!$A$1:$A$158,0),MATCH(G$6,dados!$A$6:$DH$6,0))</f>
        <v>60</v>
      </c>
      <c r="H99" s="5">
        <f>INDEX(dados!$A$1:$DH$158,MATCH($A99,dados!$A$1:$A$158,0),MATCH(H$6,dados!$A$6:$DH$6,0))</f>
        <v>30</v>
      </c>
      <c r="I99" s="5">
        <f>INDEX(dados!$A$1:$DH$158,MATCH($A99,dados!$A$1:$A$158,0),MATCH(I$6,dados!$A$6:$DH$6,0))</f>
        <v>30</v>
      </c>
      <c r="J99" s="5">
        <f>INDEX(dados!$A$1:$DH$158,MATCH($A99,dados!$A$1:$A$158,0),MATCH(J$6,dados!$A$6:$DH$6,0))</f>
        <v>30</v>
      </c>
      <c r="K99" s="5">
        <f>INDEX(dados!$A$1:$DH$158,MATCH($A99,dados!$A$1:$A$158,0),MATCH(K$6,dados!$A$6:$DH$6,0))</f>
        <v>30</v>
      </c>
      <c r="L99" s="5">
        <f>INDEX(dados!$A$1:$DH$158,MATCH($A99,dados!$A$1:$A$158,0),MATCH(L$6,dados!$A$6:$DH$6,0))</f>
        <v>30</v>
      </c>
      <c r="M99" s="5">
        <f>INDEX(dados!$A$1:$DH$158,MATCH($A99,dados!$A$1:$A$158,0),MATCH(M$6,dados!$A$6:$DH$6,0))</f>
        <v>30</v>
      </c>
      <c r="N99" s="28">
        <f t="shared" si="16"/>
        <v>370</v>
      </c>
    </row>
    <row r="100" spans="1:14" ht="15.75" hidden="1" outlineLevel="1" thickBot="1" x14ac:dyDescent="0.3">
      <c r="A100" s="29" t="s">
        <v>120</v>
      </c>
      <c r="B100" s="5">
        <f>INDEX(dados!$A$1:$DH$158,MATCH($A100,dados!$A$1:$A$158,0),MATCH(B$6,dados!$A$6:$DH$6,0))</f>
        <v>127.92</v>
      </c>
      <c r="C100" s="5">
        <f>INDEX(dados!$A$1:$DH$158,MATCH($A100,dados!$A$1:$A$158,0),MATCH(C$6,dados!$A$6:$DH$6,0))</f>
        <v>128.15</v>
      </c>
      <c r="D100" s="5">
        <f>INDEX(dados!$A$1:$DH$158,MATCH($A100,dados!$A$1:$A$158,0),MATCH(D$6,dados!$A$6:$DH$6,0))</f>
        <v>128.19999999999999</v>
      </c>
      <c r="E100" s="5">
        <f>INDEX(dados!$A$1:$DH$158,MATCH($A100,dados!$A$1:$A$158,0),MATCH(E$6,dados!$A$6:$DH$6,0))</f>
        <v>0</v>
      </c>
      <c r="F100" s="5">
        <f>INDEX(dados!$A$1:$DH$158,MATCH($A100,dados!$A$1:$A$158,0),MATCH(F$6,dados!$A$6:$DH$6,0))</f>
        <v>0</v>
      </c>
      <c r="G100" s="5">
        <f>INDEX(dados!$A$1:$DH$158,MATCH($A100,dados!$A$1:$A$158,0),MATCH(G$6,dados!$A$6:$DH$6,0))</f>
        <v>128.47999999999999</v>
      </c>
      <c r="H100" s="5">
        <f>INDEX(dados!$A$1:$DH$158,MATCH($A100,dados!$A$1:$A$158,0),MATCH(H$6,dados!$A$6:$DH$6,0))</f>
        <v>0</v>
      </c>
      <c r="I100" s="5">
        <f>INDEX(dados!$A$1:$DH$158,MATCH($A100,dados!$A$1:$A$158,0),MATCH(I$6,dados!$A$6:$DH$6,0))</f>
        <v>404.76</v>
      </c>
      <c r="J100" s="5">
        <f>INDEX(dados!$A$1:$DH$158,MATCH($A100,dados!$A$1:$A$158,0),MATCH(J$6,dados!$A$6:$DH$6,0))</f>
        <v>0</v>
      </c>
      <c r="K100" s="5">
        <f>INDEX(dados!$A$1:$DH$158,MATCH($A100,dados!$A$1:$A$158,0),MATCH(K$6,dados!$A$6:$DH$6,0))</f>
        <v>0</v>
      </c>
      <c r="L100" s="5">
        <f>INDEX(dados!$A$1:$DH$158,MATCH($A100,dados!$A$1:$A$158,0),MATCH(L$6,dados!$A$6:$DH$6,0))</f>
        <v>129.77000000000001</v>
      </c>
      <c r="M100" s="5">
        <f>INDEX(dados!$A$1:$DH$158,MATCH($A100,dados!$A$1:$A$158,0),MATCH(M$6,dados!$A$6:$DH$6,0))</f>
        <v>127.37</v>
      </c>
      <c r="N100" s="28">
        <f t="shared" si="16"/>
        <v>1174.6500000000001</v>
      </c>
    </row>
    <row r="101" spans="1:14" ht="15.75" hidden="1" outlineLevel="1" thickBot="1" x14ac:dyDescent="0.3">
      <c r="A101" s="29" t="s">
        <v>121</v>
      </c>
      <c r="B101" s="5">
        <f>INDEX(dados!$A$1:$DH$158,MATCH($A101,dados!$A$1:$A$158,0),MATCH(B$6,dados!$A$6:$DH$6,0))</f>
        <v>0</v>
      </c>
      <c r="C101" s="5">
        <f>INDEX(dados!$A$1:$DH$158,MATCH($A101,dados!$A$1:$A$158,0),MATCH(C$6,dados!$A$6:$DH$6,0))</f>
        <v>0</v>
      </c>
      <c r="D101" s="5">
        <f>INDEX(dados!$A$1:$DH$158,MATCH($A101,dados!$A$1:$A$158,0),MATCH(D$6,dados!$A$6:$DH$6,0))</f>
        <v>0</v>
      </c>
      <c r="E101" s="5">
        <f>INDEX(dados!$A$1:$DH$158,MATCH($A101,dados!$A$1:$A$158,0),MATCH(E$6,dados!$A$6:$DH$6,0))</f>
        <v>72</v>
      </c>
      <c r="F101" s="5">
        <f>INDEX(dados!$A$1:$DH$158,MATCH($A101,dados!$A$1:$A$158,0),MATCH(F$6,dados!$A$6:$DH$6,0))</f>
        <v>0</v>
      </c>
      <c r="G101" s="5">
        <f>INDEX(dados!$A$1:$DH$158,MATCH($A101,dados!$A$1:$A$158,0),MATCH(G$6,dados!$A$6:$DH$6,0))</f>
        <v>0</v>
      </c>
      <c r="H101" s="5">
        <f>INDEX(dados!$A$1:$DH$158,MATCH($A101,dados!$A$1:$A$158,0),MATCH(H$6,dados!$A$6:$DH$6,0))</f>
        <v>0</v>
      </c>
      <c r="I101" s="5">
        <f>INDEX(dados!$A$1:$DH$158,MATCH($A101,dados!$A$1:$A$158,0),MATCH(I$6,dados!$A$6:$DH$6,0))</f>
        <v>0</v>
      </c>
      <c r="J101" s="5">
        <f>INDEX(dados!$A$1:$DH$158,MATCH($A101,dados!$A$1:$A$158,0),MATCH(J$6,dados!$A$6:$DH$6,0))</f>
        <v>0</v>
      </c>
      <c r="K101" s="5">
        <f>INDEX(dados!$A$1:$DH$158,MATCH($A101,dados!$A$1:$A$158,0),MATCH(K$6,dados!$A$6:$DH$6,0))</f>
        <v>0</v>
      </c>
      <c r="L101" s="5">
        <f>INDEX(dados!$A$1:$DH$158,MATCH($A101,dados!$A$1:$A$158,0),MATCH(L$6,dados!$A$6:$DH$6,0))</f>
        <v>0</v>
      </c>
      <c r="M101" s="5">
        <f>INDEX(dados!$A$1:$DH$158,MATCH($A101,dados!$A$1:$A$158,0),MATCH(M$6,dados!$A$6:$DH$6,0))</f>
        <v>0</v>
      </c>
      <c r="N101" s="28">
        <f t="shared" si="16"/>
        <v>72</v>
      </c>
    </row>
    <row r="102" spans="1:14" ht="15.75" hidden="1" outlineLevel="1" thickBot="1" x14ac:dyDescent="0.3">
      <c r="A102" s="29" t="s">
        <v>122</v>
      </c>
      <c r="B102" s="5">
        <f>INDEX(dados!$A$1:$DH$158,MATCH($A102,dados!$A$1:$A$158,0),MATCH(B$6,dados!$A$6:$DH$6,0))</f>
        <v>0</v>
      </c>
      <c r="C102" s="5">
        <f>INDEX(dados!$A$1:$DH$158,MATCH($A102,dados!$A$1:$A$158,0),MATCH(C$6,dados!$A$6:$DH$6,0))</f>
        <v>0</v>
      </c>
      <c r="D102" s="5">
        <f>INDEX(dados!$A$1:$DH$158,MATCH($A102,dados!$A$1:$A$158,0),MATCH(D$6,dados!$A$6:$DH$6,0))</f>
        <v>0</v>
      </c>
      <c r="E102" s="5">
        <f>INDEX(dados!$A$1:$DH$158,MATCH($A102,dados!$A$1:$A$158,0),MATCH(E$6,dados!$A$6:$DH$6,0))</f>
        <v>0</v>
      </c>
      <c r="F102" s="5">
        <f>INDEX(dados!$A$1:$DH$158,MATCH($A102,dados!$A$1:$A$158,0),MATCH(F$6,dados!$A$6:$DH$6,0))</f>
        <v>0</v>
      </c>
      <c r="G102" s="5">
        <f>INDEX(dados!$A$1:$DH$158,MATCH($A102,dados!$A$1:$A$158,0),MATCH(G$6,dados!$A$6:$DH$6,0))</f>
        <v>0</v>
      </c>
      <c r="H102" s="5">
        <f>INDEX(dados!$A$1:$DH$158,MATCH($A102,dados!$A$1:$A$158,0),MATCH(H$6,dados!$A$6:$DH$6,0))</f>
        <v>0</v>
      </c>
      <c r="I102" s="5">
        <f>INDEX(dados!$A$1:$DH$158,MATCH($A102,dados!$A$1:$A$158,0),MATCH(I$6,dados!$A$6:$DH$6,0))</f>
        <v>0</v>
      </c>
      <c r="J102" s="5">
        <f>INDEX(dados!$A$1:$DH$158,MATCH($A102,dados!$A$1:$A$158,0),MATCH(J$6,dados!$A$6:$DH$6,0))</f>
        <v>0</v>
      </c>
      <c r="K102" s="5">
        <f>INDEX(dados!$A$1:$DH$158,MATCH($A102,dados!$A$1:$A$158,0),MATCH(K$6,dados!$A$6:$DH$6,0))</f>
        <v>0</v>
      </c>
      <c r="L102" s="5">
        <f>INDEX(dados!$A$1:$DH$158,MATCH($A102,dados!$A$1:$A$158,0),MATCH(L$6,dados!$A$6:$DH$6,0))</f>
        <v>0</v>
      </c>
      <c r="M102" s="5">
        <f>INDEX(dados!$A$1:$DH$158,MATCH($A102,dados!$A$1:$A$158,0),MATCH(M$6,dados!$A$6:$DH$6,0))</f>
        <v>0</v>
      </c>
      <c r="N102" s="28">
        <f t="shared" si="16"/>
        <v>0</v>
      </c>
    </row>
    <row r="103" spans="1:14" ht="15.75" hidden="1" outlineLevel="1" thickBot="1" x14ac:dyDescent="0.3">
      <c r="A103" s="29" t="s">
        <v>123</v>
      </c>
      <c r="B103" s="5">
        <f>INDEX(dados!$A$1:$DH$158,MATCH($A103,dados!$A$1:$A$158,0),MATCH(B$6,dados!$A$6:$DH$6,0))</f>
        <v>0</v>
      </c>
      <c r="C103" s="5">
        <f>INDEX(dados!$A$1:$DH$158,MATCH($A103,dados!$A$1:$A$158,0),MATCH(C$6,dados!$A$6:$DH$6,0))</f>
        <v>0</v>
      </c>
      <c r="D103" s="5">
        <f>INDEX(dados!$A$1:$DH$158,MATCH($A103,dados!$A$1:$A$158,0),MATCH(D$6,dados!$A$6:$DH$6,0))</f>
        <v>0</v>
      </c>
      <c r="E103" s="5">
        <f>INDEX(dados!$A$1:$DH$158,MATCH($A103,dados!$A$1:$A$158,0),MATCH(E$6,dados!$A$6:$DH$6,0))</f>
        <v>0</v>
      </c>
      <c r="F103" s="5">
        <f>INDEX(dados!$A$1:$DH$158,MATCH($A103,dados!$A$1:$A$158,0),MATCH(F$6,dados!$A$6:$DH$6,0))</f>
        <v>0</v>
      </c>
      <c r="G103" s="5">
        <f>INDEX(dados!$A$1:$DH$158,MATCH($A103,dados!$A$1:$A$158,0),MATCH(G$6,dados!$A$6:$DH$6,0))</f>
        <v>0</v>
      </c>
      <c r="H103" s="5">
        <f>INDEX(dados!$A$1:$DH$158,MATCH($A103,dados!$A$1:$A$158,0),MATCH(H$6,dados!$A$6:$DH$6,0))</f>
        <v>0</v>
      </c>
      <c r="I103" s="5">
        <f>INDEX(dados!$A$1:$DH$158,MATCH($A103,dados!$A$1:$A$158,0),MATCH(I$6,dados!$A$6:$DH$6,0))</f>
        <v>0</v>
      </c>
      <c r="J103" s="5">
        <f>INDEX(dados!$A$1:$DH$158,MATCH($A103,dados!$A$1:$A$158,0),MATCH(J$6,dados!$A$6:$DH$6,0))</f>
        <v>0</v>
      </c>
      <c r="K103" s="5">
        <f>INDEX(dados!$A$1:$DH$158,MATCH($A103,dados!$A$1:$A$158,0),MATCH(K$6,dados!$A$6:$DH$6,0))</f>
        <v>0</v>
      </c>
      <c r="L103" s="5">
        <f>INDEX(dados!$A$1:$DH$158,MATCH($A103,dados!$A$1:$A$158,0),MATCH(L$6,dados!$A$6:$DH$6,0))</f>
        <v>0</v>
      </c>
      <c r="M103" s="5">
        <f>INDEX(dados!$A$1:$DH$158,MATCH($A103,dados!$A$1:$A$158,0),MATCH(M$6,dados!$A$6:$DH$6,0))</f>
        <v>0</v>
      </c>
      <c r="N103" s="28">
        <f t="shared" si="16"/>
        <v>0</v>
      </c>
    </row>
    <row r="104" spans="1:14" ht="15.75" hidden="1" outlineLevel="1" thickBot="1" x14ac:dyDescent="0.3">
      <c r="A104" s="29" t="s">
        <v>124</v>
      </c>
      <c r="B104" s="5">
        <f>INDEX(dados!$A$1:$DH$158,MATCH($A104,dados!$A$1:$A$158,0),MATCH(B$6,dados!$A$6:$DH$6,0))</f>
        <v>0</v>
      </c>
      <c r="C104" s="5">
        <f>INDEX(dados!$A$1:$DH$158,MATCH($A104,dados!$A$1:$A$158,0),MATCH(C$6,dados!$A$6:$DH$6,0))</f>
        <v>149.72</v>
      </c>
      <c r="D104" s="5">
        <f>INDEX(dados!$A$1:$DH$158,MATCH($A104,dados!$A$1:$A$158,0),MATCH(D$6,dados!$A$6:$DH$6,0))</f>
        <v>83.68</v>
      </c>
      <c r="E104" s="5">
        <f>INDEX(dados!$A$1:$DH$158,MATCH($A104,dados!$A$1:$A$158,0),MATCH(E$6,dados!$A$6:$DH$6,0))</f>
        <v>82.84</v>
      </c>
      <c r="F104" s="5">
        <f>INDEX(dados!$A$1:$DH$158,MATCH($A104,dados!$A$1:$A$158,0),MATCH(F$6,dados!$A$6:$DH$6,0))</f>
        <v>90.04</v>
      </c>
      <c r="G104" s="5">
        <f>INDEX(dados!$A$1:$DH$158,MATCH($A104,dados!$A$1:$A$158,0),MATCH(G$6,dados!$A$6:$DH$6,0))</f>
        <v>83.58</v>
      </c>
      <c r="H104" s="5">
        <f>INDEX(dados!$A$1:$DH$158,MATCH($A104,dados!$A$1:$A$158,0),MATCH(H$6,dados!$A$6:$DH$6,0))</f>
        <v>78.459999999999994</v>
      </c>
      <c r="I104" s="5">
        <f>INDEX(dados!$A$1:$DH$158,MATCH($A104,dados!$A$1:$A$158,0),MATCH(I$6,dados!$A$6:$DH$6,0))</f>
        <v>84.6</v>
      </c>
      <c r="J104" s="5">
        <f>INDEX(dados!$A$1:$DH$158,MATCH($A104,dados!$A$1:$A$158,0),MATCH(J$6,dados!$A$6:$DH$6,0))</f>
        <v>92.31</v>
      </c>
      <c r="K104" s="5">
        <f>INDEX(dados!$A$1:$DH$158,MATCH($A104,dados!$A$1:$A$158,0),MATCH(K$6,dados!$A$6:$DH$6,0))</f>
        <v>97.28</v>
      </c>
      <c r="L104" s="5">
        <f>INDEX(dados!$A$1:$DH$158,MATCH($A104,dados!$A$1:$A$158,0),MATCH(L$6,dados!$A$6:$DH$6,0))</f>
        <v>73.63</v>
      </c>
      <c r="M104" s="5">
        <f>INDEX(dados!$A$1:$DH$158,MATCH($A104,dados!$A$1:$A$158,0),MATCH(M$6,dados!$A$6:$DH$6,0))</f>
        <v>96.43</v>
      </c>
      <c r="N104" s="28">
        <f t="shared" si="16"/>
        <v>1012.5699999999999</v>
      </c>
    </row>
    <row r="105" spans="1:14" ht="15.75" hidden="1" outlineLevel="1" thickBot="1" x14ac:dyDescent="0.3">
      <c r="A105" s="29" t="s">
        <v>125</v>
      </c>
      <c r="B105" s="5">
        <f>INDEX(dados!$A$1:$DH$158,MATCH($A105,dados!$A$1:$A$158,0),MATCH(B$6,dados!$A$6:$DH$6,0))</f>
        <v>176.83</v>
      </c>
      <c r="C105" s="5">
        <f>INDEX(dados!$A$1:$DH$158,MATCH($A105,dados!$A$1:$A$158,0),MATCH(C$6,dados!$A$6:$DH$6,0))</f>
        <v>131.33000000000001</v>
      </c>
      <c r="D105" s="5">
        <f>INDEX(dados!$A$1:$DH$158,MATCH($A105,dados!$A$1:$A$158,0),MATCH(D$6,dados!$A$6:$DH$6,0))</f>
        <v>131.33000000000001</v>
      </c>
      <c r="E105" s="5">
        <f>INDEX(dados!$A$1:$DH$158,MATCH($A105,dados!$A$1:$A$158,0),MATCH(E$6,dados!$A$6:$DH$6,0))</f>
        <v>161.32</v>
      </c>
      <c r="F105" s="5">
        <f>INDEX(dados!$A$1:$DH$158,MATCH($A105,dados!$A$1:$A$158,0),MATCH(F$6,dados!$A$6:$DH$6,0))</f>
        <v>131.33000000000001</v>
      </c>
      <c r="G105" s="5">
        <f>INDEX(dados!$A$1:$DH$158,MATCH($A105,dados!$A$1:$A$158,0),MATCH(G$6,dados!$A$6:$DH$6,0))</f>
        <v>131.35</v>
      </c>
      <c r="H105" s="5">
        <f>INDEX(dados!$A$1:$DH$158,MATCH($A105,dados!$A$1:$A$158,0),MATCH(H$6,dados!$A$6:$DH$6,0))</f>
        <v>0</v>
      </c>
      <c r="I105" s="5">
        <f>INDEX(dados!$A$1:$DH$158,MATCH($A105,dados!$A$1:$A$158,0),MATCH(I$6,dados!$A$6:$DH$6,0))</f>
        <v>0</v>
      </c>
      <c r="J105" s="5">
        <f>INDEX(dados!$A$1:$DH$158,MATCH($A105,dados!$A$1:$A$158,0),MATCH(J$6,dados!$A$6:$DH$6,0))</f>
        <v>26</v>
      </c>
      <c r="K105" s="5">
        <f>INDEX(dados!$A$1:$DH$158,MATCH($A105,dados!$A$1:$A$158,0),MATCH(K$6,dados!$A$6:$DH$6,0))</f>
        <v>10.51</v>
      </c>
      <c r="L105" s="5">
        <f>INDEX(dados!$A$1:$DH$158,MATCH($A105,dados!$A$1:$A$158,0),MATCH(L$6,dados!$A$6:$DH$6,0))</f>
        <v>0</v>
      </c>
      <c r="M105" s="5">
        <f>INDEX(dados!$A$1:$DH$158,MATCH($A105,dados!$A$1:$A$158,0),MATCH(M$6,dados!$A$6:$DH$6,0))</f>
        <v>0</v>
      </c>
      <c r="N105" s="28">
        <f t="shared" si="16"/>
        <v>900</v>
      </c>
    </row>
    <row r="106" spans="1:14" ht="15.75" hidden="1" outlineLevel="1" thickBot="1" x14ac:dyDescent="0.3">
      <c r="A106" s="29" t="s">
        <v>126</v>
      </c>
      <c r="B106" s="5">
        <f>INDEX(dados!$A$1:$DH$158,MATCH($A106,dados!$A$1:$A$158,0),MATCH(B$6,dados!$A$6:$DH$6,0))</f>
        <v>0</v>
      </c>
      <c r="C106" s="5">
        <f>INDEX(dados!$A$1:$DH$158,MATCH($A106,dados!$A$1:$A$158,0),MATCH(C$6,dados!$A$6:$DH$6,0))</f>
        <v>0</v>
      </c>
      <c r="D106" s="5">
        <f>INDEX(dados!$A$1:$DH$158,MATCH($A106,dados!$A$1:$A$158,0),MATCH(D$6,dados!$A$6:$DH$6,0))</f>
        <v>88.99</v>
      </c>
      <c r="E106" s="5">
        <f>INDEX(dados!$A$1:$DH$158,MATCH($A106,dados!$A$1:$A$158,0),MATCH(E$6,dados!$A$6:$DH$6,0))</f>
        <v>77.8</v>
      </c>
      <c r="F106" s="5">
        <f>INDEX(dados!$A$1:$DH$158,MATCH($A106,dados!$A$1:$A$158,0),MATCH(F$6,dados!$A$6:$DH$6,0))</f>
        <v>25</v>
      </c>
      <c r="G106" s="5">
        <f>INDEX(dados!$A$1:$DH$158,MATCH($A106,dados!$A$1:$A$158,0),MATCH(G$6,dados!$A$6:$DH$6,0))</f>
        <v>74</v>
      </c>
      <c r="H106" s="5">
        <f>INDEX(dados!$A$1:$DH$158,MATCH($A106,dados!$A$1:$A$158,0),MATCH(H$6,dados!$A$6:$DH$6,0))</f>
        <v>127.77</v>
      </c>
      <c r="I106" s="5">
        <f>INDEX(dados!$A$1:$DH$158,MATCH($A106,dados!$A$1:$A$158,0),MATCH(I$6,dados!$A$6:$DH$6,0))</f>
        <v>100</v>
      </c>
      <c r="J106" s="5">
        <f>INDEX(dados!$A$1:$DH$158,MATCH($A106,dados!$A$1:$A$158,0),MATCH(J$6,dados!$A$6:$DH$6,0))</f>
        <v>0</v>
      </c>
      <c r="K106" s="5">
        <f>INDEX(dados!$A$1:$DH$158,MATCH($A106,dados!$A$1:$A$158,0),MATCH(K$6,dados!$A$6:$DH$6,0))</f>
        <v>0</v>
      </c>
      <c r="L106" s="5">
        <f>INDEX(dados!$A$1:$DH$158,MATCH($A106,dados!$A$1:$A$158,0),MATCH(L$6,dados!$A$6:$DH$6,0))</f>
        <v>20</v>
      </c>
      <c r="M106" s="5">
        <f>INDEX(dados!$A$1:$DH$158,MATCH($A106,dados!$A$1:$A$158,0),MATCH(M$6,dados!$A$6:$DH$6,0))</f>
        <v>15</v>
      </c>
      <c r="N106" s="28">
        <f t="shared" si="16"/>
        <v>528.55999999999995</v>
      </c>
    </row>
    <row r="107" spans="1:14" ht="15.75" hidden="1" outlineLevel="1" thickBot="1" x14ac:dyDescent="0.3">
      <c r="A107" s="29" t="s">
        <v>127</v>
      </c>
      <c r="B107" s="5">
        <f>INDEX(dados!$A$1:$DH$158,MATCH($A107,dados!$A$1:$A$158,0),MATCH(B$6,dados!$A$6:$DH$6,0))</f>
        <v>128.87</v>
      </c>
      <c r="C107" s="5">
        <f>INDEX(dados!$A$1:$DH$158,MATCH($A107,dados!$A$1:$A$158,0),MATCH(C$6,dados!$A$6:$DH$6,0))</f>
        <v>0</v>
      </c>
      <c r="D107" s="5">
        <f>INDEX(dados!$A$1:$DH$158,MATCH($A107,dados!$A$1:$A$158,0),MATCH(D$6,dados!$A$6:$DH$6,0))</f>
        <v>140.75</v>
      </c>
      <c r="E107" s="5">
        <f>INDEX(dados!$A$1:$DH$158,MATCH($A107,dados!$A$1:$A$158,0),MATCH(E$6,dados!$A$6:$DH$6,0))</f>
        <v>126.98</v>
      </c>
      <c r="F107" s="5">
        <f>INDEX(dados!$A$1:$DH$158,MATCH($A107,dados!$A$1:$A$158,0),MATCH(F$6,dados!$A$6:$DH$6,0))</f>
        <v>89.39</v>
      </c>
      <c r="G107" s="5">
        <f>INDEX(dados!$A$1:$DH$158,MATCH($A107,dados!$A$1:$A$158,0),MATCH(G$6,dados!$A$6:$DH$6,0))</f>
        <v>88.4</v>
      </c>
      <c r="H107" s="5">
        <f>INDEX(dados!$A$1:$DH$158,MATCH($A107,dados!$A$1:$A$158,0),MATCH(H$6,dados!$A$6:$DH$6,0))</f>
        <v>188.84</v>
      </c>
      <c r="I107" s="5">
        <f>INDEX(dados!$A$1:$DH$158,MATCH($A107,dados!$A$1:$A$158,0),MATCH(I$6,dados!$A$6:$DH$6,0))</f>
        <v>79.37</v>
      </c>
      <c r="J107" s="5">
        <f>INDEX(dados!$A$1:$DH$158,MATCH($A107,dados!$A$1:$A$158,0),MATCH(J$6,dados!$A$6:$DH$6,0))</f>
        <v>181.81</v>
      </c>
      <c r="K107" s="5">
        <f>INDEX(dados!$A$1:$DH$158,MATCH($A107,dados!$A$1:$A$158,0),MATCH(K$6,dados!$A$6:$DH$6,0))</f>
        <v>76.73</v>
      </c>
      <c r="L107" s="5">
        <f>INDEX(dados!$A$1:$DH$158,MATCH($A107,dados!$A$1:$A$158,0),MATCH(L$6,dados!$A$6:$DH$6,0))</f>
        <v>75.53</v>
      </c>
      <c r="M107" s="5">
        <f>INDEX(dados!$A$1:$DH$158,MATCH($A107,dados!$A$1:$A$158,0),MATCH(M$6,dados!$A$6:$DH$6,0))</f>
        <v>79.709999999999994</v>
      </c>
      <c r="N107" s="28">
        <f t="shared" si="16"/>
        <v>1256.3800000000001</v>
      </c>
    </row>
    <row r="108" spans="1:14" ht="15.75" hidden="1" outlineLevel="1" thickBot="1" x14ac:dyDescent="0.3">
      <c r="A108" s="30" t="s">
        <v>128</v>
      </c>
      <c r="B108" s="6">
        <f>INDEX(dados!$A$1:$DH$158,MATCH($A108,dados!$A$1:$A$158,0),MATCH(B$6,dados!$A$6:$DH$6,0))</f>
        <v>0</v>
      </c>
      <c r="C108" s="6">
        <f>INDEX(dados!$A$1:$DH$158,MATCH($A108,dados!$A$1:$A$158,0),MATCH(C$6,dados!$A$6:$DH$6,0))</f>
        <v>0</v>
      </c>
      <c r="D108" s="6">
        <f>INDEX(dados!$A$1:$DH$158,MATCH($A108,dados!$A$1:$A$158,0),MATCH(D$6,dados!$A$6:$DH$6,0))</f>
        <v>0</v>
      </c>
      <c r="E108" s="6">
        <f>INDEX(dados!$A$1:$DH$158,MATCH($A108,dados!$A$1:$A$158,0),MATCH(E$6,dados!$A$6:$DH$6,0))</f>
        <v>0</v>
      </c>
      <c r="F108" s="6">
        <f>INDEX(dados!$A$1:$DH$158,MATCH($A108,dados!$A$1:$A$158,0),MATCH(F$6,dados!$A$6:$DH$6,0))</f>
        <v>0</v>
      </c>
      <c r="G108" s="6">
        <f>INDEX(dados!$A$1:$DH$158,MATCH($A108,dados!$A$1:$A$158,0),MATCH(G$6,dados!$A$6:$DH$6,0))</f>
        <v>0</v>
      </c>
      <c r="H108" s="6">
        <f>INDEX(dados!$A$1:$DH$158,MATCH($A108,dados!$A$1:$A$158,0),MATCH(H$6,dados!$A$6:$DH$6,0))</f>
        <v>0</v>
      </c>
      <c r="I108" s="6">
        <f>INDEX(dados!$A$1:$DH$158,MATCH($A108,dados!$A$1:$A$158,0),MATCH(I$6,dados!$A$6:$DH$6,0))</f>
        <v>0</v>
      </c>
      <c r="J108" s="6">
        <f>INDEX(dados!$A$1:$DH$158,MATCH($A108,dados!$A$1:$A$158,0),MATCH(J$6,dados!$A$6:$DH$6,0))</f>
        <v>0</v>
      </c>
      <c r="K108" s="6">
        <f>INDEX(dados!$A$1:$DH$158,MATCH($A108,dados!$A$1:$A$158,0),MATCH(K$6,dados!$A$6:$DH$6,0))</f>
        <v>0</v>
      </c>
      <c r="L108" s="6">
        <f>INDEX(dados!$A$1:$DH$158,MATCH($A108,dados!$A$1:$A$158,0),MATCH(L$6,dados!$A$6:$DH$6,0))</f>
        <v>0</v>
      </c>
      <c r="M108" s="6">
        <f>INDEX(dados!$A$1:$DH$158,MATCH($A108,dados!$A$1:$A$158,0),MATCH(M$6,dados!$A$6:$DH$6,0))</f>
        <v>0</v>
      </c>
      <c r="N108" s="28">
        <f t="shared" si="16"/>
        <v>0</v>
      </c>
    </row>
    <row r="109" spans="1:14" ht="15.75" collapsed="1" thickBot="1" x14ac:dyDescent="0.3">
      <c r="A109" s="8" t="s">
        <v>129</v>
      </c>
      <c r="B109" s="9">
        <f>SUBTOTAL(9,B97:B108)</f>
        <v>517.9</v>
      </c>
      <c r="C109" s="9">
        <f t="shared" ref="C109:N109" si="17">SUBTOTAL(9,C97:C108)</f>
        <v>465.32000000000005</v>
      </c>
      <c r="D109" s="9">
        <f t="shared" si="17"/>
        <v>627.23</v>
      </c>
      <c r="E109" s="9">
        <f t="shared" si="17"/>
        <v>585.22</v>
      </c>
      <c r="F109" s="9">
        <f t="shared" si="17"/>
        <v>374.12</v>
      </c>
      <c r="G109" s="9">
        <f t="shared" si="17"/>
        <v>591.92999999999995</v>
      </c>
      <c r="H109" s="9">
        <f t="shared" si="17"/>
        <v>451.18999999999994</v>
      </c>
      <c r="I109" s="9">
        <f t="shared" si="17"/>
        <v>724.85</v>
      </c>
      <c r="J109" s="9">
        <f t="shared" si="17"/>
        <v>356.24</v>
      </c>
      <c r="K109" s="9">
        <f t="shared" si="17"/>
        <v>241.3</v>
      </c>
      <c r="L109" s="9">
        <f t="shared" si="17"/>
        <v>356.21000000000004</v>
      </c>
      <c r="M109" s="9">
        <f t="shared" si="17"/>
        <v>375.79</v>
      </c>
      <c r="N109" s="9">
        <f t="shared" si="17"/>
        <v>5667.3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7" t="s">
        <v>131</v>
      </c>
      <c r="B111" s="7">
        <f>INDEX(dados!$A$1:$DH$158,MATCH($A111,dados!$A$1:$A$158,0),MATCH(B$6,dados!$A$6:$DH$6,0))</f>
        <v>0</v>
      </c>
      <c r="C111" s="7">
        <f>INDEX(dados!$A$1:$DH$158,MATCH($A111,dados!$A$1:$A$158,0),MATCH(C$6,dados!$A$6:$DH$6,0))</f>
        <v>0</v>
      </c>
      <c r="D111" s="7">
        <f>INDEX(dados!$A$1:$DH$158,MATCH($A111,dados!$A$1:$A$158,0),MATCH(D$6,dados!$A$6:$DH$6,0))</f>
        <v>0</v>
      </c>
      <c r="E111" s="7">
        <f>INDEX(dados!$A$1:$DH$158,MATCH($A111,dados!$A$1:$A$158,0),MATCH(E$6,dados!$A$6:$DH$6,0))</f>
        <v>0</v>
      </c>
      <c r="F111" s="7">
        <f>INDEX(dados!$A$1:$DH$158,MATCH($A111,dados!$A$1:$A$158,0),MATCH(F$6,dados!$A$6:$DH$6,0))</f>
        <v>0</v>
      </c>
      <c r="G111" s="7">
        <f>INDEX(dados!$A$1:$DH$158,MATCH($A111,dados!$A$1:$A$158,0),MATCH(G$6,dados!$A$6:$DH$6,0))</f>
        <v>0</v>
      </c>
      <c r="H111" s="7">
        <f>INDEX(dados!$A$1:$DH$158,MATCH($A111,dados!$A$1:$A$158,0),MATCH(H$6,dados!$A$6:$DH$6,0))</f>
        <v>0</v>
      </c>
      <c r="I111" s="7">
        <f>INDEX(dados!$A$1:$DH$158,MATCH($A111,dados!$A$1:$A$158,0),MATCH(I$6,dados!$A$6:$DH$6,0))</f>
        <v>0</v>
      </c>
      <c r="J111" s="7">
        <f>INDEX(dados!$A$1:$DH$158,MATCH($A111,dados!$A$1:$A$158,0),MATCH(J$6,dados!$A$6:$DH$6,0))</f>
        <v>0</v>
      </c>
      <c r="K111" s="7">
        <f>INDEX(dados!$A$1:$DH$158,MATCH($A111,dados!$A$1:$A$158,0),MATCH(K$6,dados!$A$6:$DH$6,0))</f>
        <v>0</v>
      </c>
      <c r="L111" s="7">
        <f>INDEX(dados!$A$1:$DH$158,MATCH($A111,dados!$A$1:$A$158,0),MATCH(L$6,dados!$A$6:$DH$6,0))</f>
        <v>0</v>
      </c>
      <c r="M111" s="7">
        <f>INDEX(dados!$A$1:$DH$158,MATCH($A111,dados!$A$1:$A$158,0),MATCH(M$6,dados!$A$6:$DH$6,0))</f>
        <v>0</v>
      </c>
      <c r="N111" s="28">
        <f>SUM(B111:M111)</f>
        <v>0</v>
      </c>
    </row>
    <row r="112" spans="1:14" ht="15.75" hidden="1" outlineLevel="1" thickBot="1" x14ac:dyDescent="0.3">
      <c r="A112" s="29" t="s">
        <v>132</v>
      </c>
      <c r="B112" s="5">
        <f>INDEX(dados!$A$1:$DH$158,MATCH($A112,dados!$A$1:$A$158,0),MATCH(B$6,dados!$A$6:$DH$6,0))</f>
        <v>0</v>
      </c>
      <c r="C112" s="5">
        <f>INDEX(dados!$A$1:$DH$158,MATCH($A112,dados!$A$1:$A$158,0),MATCH(C$6,dados!$A$6:$DH$6,0))</f>
        <v>0</v>
      </c>
      <c r="D112" s="5">
        <f>INDEX(dados!$A$1:$DH$158,MATCH($A112,dados!$A$1:$A$158,0),MATCH(D$6,dados!$A$6:$DH$6,0))</f>
        <v>0</v>
      </c>
      <c r="E112" s="5">
        <f>INDEX(dados!$A$1:$DH$158,MATCH($A112,dados!$A$1:$A$158,0),MATCH(E$6,dados!$A$6:$DH$6,0))</f>
        <v>0</v>
      </c>
      <c r="F112" s="5">
        <f>INDEX(dados!$A$1:$DH$158,MATCH($A112,dados!$A$1:$A$158,0),MATCH(F$6,dados!$A$6:$DH$6,0))</f>
        <v>0</v>
      </c>
      <c r="G112" s="5">
        <f>INDEX(dados!$A$1:$DH$158,MATCH($A112,dados!$A$1:$A$158,0),MATCH(G$6,dados!$A$6:$DH$6,0))</f>
        <v>0</v>
      </c>
      <c r="H112" s="5">
        <f>INDEX(dados!$A$1:$DH$158,MATCH($A112,dados!$A$1:$A$158,0),MATCH(H$6,dados!$A$6:$DH$6,0))</f>
        <v>0</v>
      </c>
      <c r="I112" s="5">
        <f>INDEX(dados!$A$1:$DH$158,MATCH($A112,dados!$A$1:$A$158,0),MATCH(I$6,dados!$A$6:$DH$6,0))</f>
        <v>0</v>
      </c>
      <c r="J112" s="5">
        <f>INDEX(dados!$A$1:$DH$158,MATCH($A112,dados!$A$1:$A$158,0),MATCH(J$6,dados!$A$6:$DH$6,0))</f>
        <v>0</v>
      </c>
      <c r="K112" s="5">
        <f>INDEX(dados!$A$1:$DH$158,MATCH($A112,dados!$A$1:$A$158,0),MATCH(K$6,dados!$A$6:$DH$6,0))</f>
        <v>0</v>
      </c>
      <c r="L112" s="5">
        <f>INDEX(dados!$A$1:$DH$158,MATCH($A112,dados!$A$1:$A$158,0),MATCH(L$6,dados!$A$6:$DH$6,0))</f>
        <v>0</v>
      </c>
      <c r="M112" s="5">
        <f>INDEX(dados!$A$1:$DH$158,MATCH($A112,dados!$A$1:$A$158,0),MATCH(M$6,dados!$A$6:$DH$6,0))</f>
        <v>0</v>
      </c>
      <c r="N112" s="28">
        <f>SUM(B112:M112)</f>
        <v>0</v>
      </c>
    </row>
    <row r="113" spans="1:14" ht="15.75" hidden="1" outlineLevel="1" thickBot="1" x14ac:dyDescent="0.3">
      <c r="A113" s="29" t="s">
        <v>133</v>
      </c>
      <c r="B113" s="5">
        <f>INDEX(dados!$A$1:$DH$158,MATCH($A113,dados!$A$1:$A$158,0),MATCH(B$6,dados!$A$6:$DH$6,0))</f>
        <v>0</v>
      </c>
      <c r="C113" s="5">
        <f>INDEX(dados!$A$1:$DH$158,MATCH($A113,dados!$A$1:$A$158,0),MATCH(C$6,dados!$A$6:$DH$6,0))</f>
        <v>0</v>
      </c>
      <c r="D113" s="5">
        <f>INDEX(dados!$A$1:$DH$158,MATCH($A113,dados!$A$1:$A$158,0),MATCH(D$6,dados!$A$6:$DH$6,0))</f>
        <v>0</v>
      </c>
      <c r="E113" s="5">
        <f>INDEX(dados!$A$1:$DH$158,MATCH($A113,dados!$A$1:$A$158,0),MATCH(E$6,dados!$A$6:$DH$6,0))</f>
        <v>0</v>
      </c>
      <c r="F113" s="5">
        <f>INDEX(dados!$A$1:$DH$158,MATCH($A113,dados!$A$1:$A$158,0),MATCH(F$6,dados!$A$6:$DH$6,0))</f>
        <v>0</v>
      </c>
      <c r="G113" s="5">
        <f>INDEX(dados!$A$1:$DH$158,MATCH($A113,dados!$A$1:$A$158,0),MATCH(G$6,dados!$A$6:$DH$6,0))</f>
        <v>0</v>
      </c>
      <c r="H113" s="5">
        <f>INDEX(dados!$A$1:$DH$158,MATCH($A113,dados!$A$1:$A$158,0),MATCH(H$6,dados!$A$6:$DH$6,0))</f>
        <v>0</v>
      </c>
      <c r="I113" s="5">
        <f>INDEX(dados!$A$1:$DH$158,MATCH($A113,dados!$A$1:$A$158,0),MATCH(I$6,dados!$A$6:$DH$6,0))</f>
        <v>0</v>
      </c>
      <c r="J113" s="5">
        <f>INDEX(dados!$A$1:$DH$158,MATCH($A113,dados!$A$1:$A$158,0),MATCH(J$6,dados!$A$6:$DH$6,0))</f>
        <v>0</v>
      </c>
      <c r="K113" s="5">
        <f>INDEX(dados!$A$1:$DH$158,MATCH($A113,dados!$A$1:$A$158,0),MATCH(K$6,dados!$A$6:$DH$6,0))</f>
        <v>0</v>
      </c>
      <c r="L113" s="5">
        <f>INDEX(dados!$A$1:$DH$158,MATCH($A113,dados!$A$1:$A$158,0),MATCH(L$6,dados!$A$6:$DH$6,0))</f>
        <v>0</v>
      </c>
      <c r="M113" s="5">
        <f>INDEX(dados!$A$1:$DH$158,MATCH($A113,dados!$A$1:$A$158,0),MATCH(M$6,dados!$A$6:$DH$6,0))</f>
        <v>0</v>
      </c>
      <c r="N113" s="28">
        <f>SUM(B113:M113)</f>
        <v>0</v>
      </c>
    </row>
    <row r="114" spans="1:14" ht="15.75" hidden="1" outlineLevel="1" thickBot="1" x14ac:dyDescent="0.3">
      <c r="A114" s="30" t="s">
        <v>134</v>
      </c>
      <c r="B114" s="6">
        <f>INDEX(dados!$A$1:$DH$158,MATCH($A114,dados!$A$1:$A$158,0),MATCH(B$6,dados!$A$6:$DH$6,0))</f>
        <v>0</v>
      </c>
      <c r="C114" s="6">
        <f>INDEX(dados!$A$1:$DH$158,MATCH($A114,dados!$A$1:$A$158,0),MATCH(C$6,dados!$A$6:$DH$6,0))</f>
        <v>0</v>
      </c>
      <c r="D114" s="6">
        <f>INDEX(dados!$A$1:$DH$158,MATCH($A114,dados!$A$1:$A$158,0),MATCH(D$6,dados!$A$6:$DH$6,0))</f>
        <v>0</v>
      </c>
      <c r="E114" s="6">
        <f>INDEX(dados!$A$1:$DH$158,MATCH($A114,dados!$A$1:$A$158,0),MATCH(E$6,dados!$A$6:$DH$6,0))</f>
        <v>0</v>
      </c>
      <c r="F114" s="6">
        <f>INDEX(dados!$A$1:$DH$158,MATCH($A114,dados!$A$1:$A$158,0),MATCH(F$6,dados!$A$6:$DH$6,0))</f>
        <v>0</v>
      </c>
      <c r="G114" s="6">
        <f>INDEX(dados!$A$1:$DH$158,MATCH($A114,dados!$A$1:$A$158,0),MATCH(G$6,dados!$A$6:$DH$6,0))</f>
        <v>0</v>
      </c>
      <c r="H114" s="6">
        <f>INDEX(dados!$A$1:$DH$158,MATCH($A114,dados!$A$1:$A$158,0),MATCH(H$6,dados!$A$6:$DH$6,0))</f>
        <v>0</v>
      </c>
      <c r="I114" s="6">
        <f>INDEX(dados!$A$1:$DH$158,MATCH($A114,dados!$A$1:$A$158,0),MATCH(I$6,dados!$A$6:$DH$6,0))</f>
        <v>0</v>
      </c>
      <c r="J114" s="6">
        <f>INDEX(dados!$A$1:$DH$158,MATCH($A114,dados!$A$1:$A$158,0),MATCH(J$6,dados!$A$6:$DH$6,0))</f>
        <v>0</v>
      </c>
      <c r="K114" s="6">
        <f>INDEX(dados!$A$1:$DH$158,MATCH($A114,dados!$A$1:$A$158,0),MATCH(K$6,dados!$A$6:$DH$6,0))</f>
        <v>0</v>
      </c>
      <c r="L114" s="6">
        <f>INDEX(dados!$A$1:$DH$158,MATCH($A114,dados!$A$1:$A$158,0),MATCH(L$6,dados!$A$6:$DH$6,0))</f>
        <v>0</v>
      </c>
      <c r="M114" s="6">
        <f>INDEX(dados!$A$1:$DH$158,MATCH($A114,dados!$A$1:$A$158,0),MATCH(M$6,dados!$A$6:$DH$6,0))</f>
        <v>0</v>
      </c>
      <c r="N114" s="28">
        <f>SUM(B114:M114)</f>
        <v>0</v>
      </c>
    </row>
    <row r="115" spans="1:14" ht="15.75" collapsed="1" thickBot="1" x14ac:dyDescent="0.3">
      <c r="A115" s="8" t="s">
        <v>135</v>
      </c>
      <c r="B115" s="9">
        <f>SUBTOTAL(9,B111:B114)</f>
        <v>0</v>
      </c>
      <c r="C115" s="9">
        <f t="shared" ref="C115:N115" si="18">SUBTOTAL(9,C111:C114)</f>
        <v>0</v>
      </c>
      <c r="D115" s="9">
        <f t="shared" si="18"/>
        <v>0</v>
      </c>
      <c r="E115" s="9">
        <f t="shared" si="18"/>
        <v>0</v>
      </c>
      <c r="F115" s="9">
        <f t="shared" si="18"/>
        <v>0</v>
      </c>
      <c r="G115" s="9">
        <f t="shared" si="18"/>
        <v>0</v>
      </c>
      <c r="H115" s="9">
        <f t="shared" si="18"/>
        <v>0</v>
      </c>
      <c r="I115" s="9">
        <f t="shared" si="18"/>
        <v>0</v>
      </c>
      <c r="J115" s="9">
        <f t="shared" si="18"/>
        <v>0</v>
      </c>
      <c r="K115" s="9">
        <f t="shared" si="18"/>
        <v>0</v>
      </c>
      <c r="L115" s="9">
        <f t="shared" si="18"/>
        <v>0</v>
      </c>
      <c r="M115" s="9">
        <f t="shared" si="18"/>
        <v>0</v>
      </c>
      <c r="N115" s="9">
        <f t="shared" si="18"/>
        <v>0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7" t="s">
        <v>137</v>
      </c>
      <c r="B117" s="7">
        <f>INDEX(dados!$A$1:$DH$158,MATCH($A117,dados!$A$1:$A$158,0),MATCH(B$6,dados!$A$6:$DH$6,0))</f>
        <v>0</v>
      </c>
      <c r="C117" s="7">
        <f>INDEX(dados!$A$1:$DH$158,MATCH($A117,dados!$A$1:$A$158,0),MATCH(C$6,dados!$A$6:$DH$6,0))</f>
        <v>0</v>
      </c>
      <c r="D117" s="7">
        <f>INDEX(dados!$A$1:$DH$158,MATCH($A117,dados!$A$1:$A$158,0),MATCH(D$6,dados!$A$6:$DH$6,0))</f>
        <v>0</v>
      </c>
      <c r="E117" s="7">
        <f>INDEX(dados!$A$1:$DH$158,MATCH($A117,dados!$A$1:$A$158,0),MATCH(E$6,dados!$A$6:$DH$6,0))</f>
        <v>92.5</v>
      </c>
      <c r="F117" s="7">
        <f>INDEX(dados!$A$1:$DH$158,MATCH($A117,dados!$A$1:$A$158,0),MATCH(F$6,dados!$A$6:$DH$6,0))</f>
        <v>46.5</v>
      </c>
      <c r="G117" s="7">
        <f>INDEX(dados!$A$1:$DH$158,MATCH($A117,dados!$A$1:$A$158,0),MATCH(G$6,dados!$A$6:$DH$6,0))</f>
        <v>0</v>
      </c>
      <c r="H117" s="7">
        <f>INDEX(dados!$A$1:$DH$158,MATCH($A117,dados!$A$1:$A$158,0),MATCH(H$6,dados!$A$6:$DH$6,0))</f>
        <v>0</v>
      </c>
      <c r="I117" s="7">
        <f>INDEX(dados!$A$1:$DH$158,MATCH($A117,dados!$A$1:$A$158,0),MATCH(I$6,dados!$A$6:$DH$6,0))</f>
        <v>0</v>
      </c>
      <c r="J117" s="7">
        <f>INDEX(dados!$A$1:$DH$158,MATCH($A117,dados!$A$1:$A$158,0),MATCH(J$6,dados!$A$6:$DH$6,0))</f>
        <v>0</v>
      </c>
      <c r="K117" s="7">
        <f>INDEX(dados!$A$1:$DH$158,MATCH($A117,dados!$A$1:$A$158,0),MATCH(K$6,dados!$A$6:$DH$6,0))</f>
        <v>0</v>
      </c>
      <c r="L117" s="7">
        <f>INDEX(dados!$A$1:$DH$158,MATCH($A117,dados!$A$1:$A$158,0),MATCH(L$6,dados!$A$6:$DH$6,0))</f>
        <v>13</v>
      </c>
      <c r="M117" s="7">
        <f>INDEX(dados!$A$1:$DH$158,MATCH($A117,dados!$A$1:$A$158,0),MATCH(M$6,dados!$A$6:$DH$6,0))</f>
        <v>77</v>
      </c>
      <c r="N117" s="28">
        <f>SUM(B117:M117)</f>
        <v>229</v>
      </c>
    </row>
    <row r="118" spans="1:14" ht="15.75" hidden="1" outlineLevel="1" thickBot="1" x14ac:dyDescent="0.3">
      <c r="A118" s="29" t="s">
        <v>138</v>
      </c>
      <c r="B118" s="5">
        <f>INDEX(dados!$A$1:$DH$158,MATCH($A118,dados!$A$1:$A$158,0),MATCH(B$6,dados!$A$6:$DH$6,0))</f>
        <v>0</v>
      </c>
      <c r="C118" s="5">
        <f>INDEX(dados!$A$1:$DH$158,MATCH($A118,dados!$A$1:$A$158,0),MATCH(C$6,dados!$A$6:$DH$6,0))</f>
        <v>0</v>
      </c>
      <c r="D118" s="5">
        <f>INDEX(dados!$A$1:$DH$158,MATCH($A118,dados!$A$1:$A$158,0),MATCH(D$6,dados!$A$6:$DH$6,0))</f>
        <v>0</v>
      </c>
      <c r="E118" s="5">
        <f>INDEX(dados!$A$1:$DH$158,MATCH($A118,dados!$A$1:$A$158,0),MATCH(E$6,dados!$A$6:$DH$6,0))</f>
        <v>0</v>
      </c>
      <c r="F118" s="5">
        <f>INDEX(dados!$A$1:$DH$158,MATCH($A118,dados!$A$1:$A$158,0),MATCH(F$6,dados!$A$6:$DH$6,0))</f>
        <v>0</v>
      </c>
      <c r="G118" s="5">
        <f>INDEX(dados!$A$1:$DH$158,MATCH($A118,dados!$A$1:$A$158,0),MATCH(G$6,dados!$A$6:$DH$6,0))</f>
        <v>0</v>
      </c>
      <c r="H118" s="5">
        <f>INDEX(dados!$A$1:$DH$158,MATCH($A118,dados!$A$1:$A$158,0),MATCH(H$6,dados!$A$6:$DH$6,0))</f>
        <v>30</v>
      </c>
      <c r="I118" s="5">
        <f>INDEX(dados!$A$1:$DH$158,MATCH($A118,dados!$A$1:$A$158,0),MATCH(I$6,dados!$A$6:$DH$6,0))</f>
        <v>18</v>
      </c>
      <c r="J118" s="5">
        <f>INDEX(dados!$A$1:$DH$158,MATCH($A118,dados!$A$1:$A$158,0),MATCH(J$6,dados!$A$6:$DH$6,0))</f>
        <v>0</v>
      </c>
      <c r="K118" s="5">
        <f>INDEX(dados!$A$1:$DH$158,MATCH($A118,dados!$A$1:$A$158,0),MATCH(K$6,dados!$A$6:$DH$6,0))</f>
        <v>0</v>
      </c>
      <c r="L118" s="5">
        <f>INDEX(dados!$A$1:$DH$158,MATCH($A118,dados!$A$1:$A$158,0),MATCH(L$6,dados!$A$6:$DH$6,0))</f>
        <v>0</v>
      </c>
      <c r="M118" s="5">
        <f>INDEX(dados!$A$1:$DH$158,MATCH($A118,dados!$A$1:$A$158,0),MATCH(M$6,dados!$A$6:$DH$6,0))</f>
        <v>0</v>
      </c>
      <c r="N118" s="28">
        <f t="shared" ref="N118:N123" si="19">SUM(B118:M118)</f>
        <v>48</v>
      </c>
    </row>
    <row r="119" spans="1:14" ht="15.75" hidden="1" outlineLevel="1" thickBot="1" x14ac:dyDescent="0.3">
      <c r="A119" s="29" t="s">
        <v>139</v>
      </c>
      <c r="B119" s="5">
        <f>INDEX(dados!$A$1:$DH$158,MATCH($A119,dados!$A$1:$A$158,0),MATCH(B$6,dados!$A$6:$DH$6,0))</f>
        <v>0</v>
      </c>
      <c r="C119" s="5">
        <f>INDEX(dados!$A$1:$DH$158,MATCH($A119,dados!$A$1:$A$158,0),MATCH(C$6,dados!$A$6:$DH$6,0))</f>
        <v>0</v>
      </c>
      <c r="D119" s="5">
        <f>INDEX(dados!$A$1:$DH$158,MATCH($A119,dados!$A$1:$A$158,0),MATCH(D$6,dados!$A$6:$DH$6,0))</f>
        <v>0</v>
      </c>
      <c r="E119" s="5">
        <f>INDEX(dados!$A$1:$DH$158,MATCH($A119,dados!$A$1:$A$158,0),MATCH(E$6,dados!$A$6:$DH$6,0))</f>
        <v>0</v>
      </c>
      <c r="F119" s="5">
        <f>INDEX(dados!$A$1:$DH$158,MATCH($A119,dados!$A$1:$A$158,0),MATCH(F$6,dados!$A$6:$DH$6,0))</f>
        <v>0</v>
      </c>
      <c r="G119" s="5">
        <f>INDEX(dados!$A$1:$DH$158,MATCH($A119,dados!$A$1:$A$158,0),MATCH(G$6,dados!$A$6:$DH$6,0))</f>
        <v>0</v>
      </c>
      <c r="H119" s="5">
        <f>INDEX(dados!$A$1:$DH$158,MATCH($A119,dados!$A$1:$A$158,0),MATCH(H$6,dados!$A$6:$DH$6,0))</f>
        <v>0</v>
      </c>
      <c r="I119" s="5">
        <f>INDEX(dados!$A$1:$DH$158,MATCH($A119,dados!$A$1:$A$158,0),MATCH(I$6,dados!$A$6:$DH$6,0))</f>
        <v>0</v>
      </c>
      <c r="J119" s="5">
        <f>INDEX(dados!$A$1:$DH$158,MATCH($A119,dados!$A$1:$A$158,0),MATCH(J$6,dados!$A$6:$DH$6,0))</f>
        <v>0</v>
      </c>
      <c r="K119" s="5">
        <f>INDEX(dados!$A$1:$DH$158,MATCH($A119,dados!$A$1:$A$158,0),MATCH(K$6,dados!$A$6:$DH$6,0))</f>
        <v>0</v>
      </c>
      <c r="L119" s="5">
        <f>INDEX(dados!$A$1:$DH$158,MATCH($A119,dados!$A$1:$A$158,0),MATCH(L$6,dados!$A$6:$DH$6,0))</f>
        <v>0</v>
      </c>
      <c r="M119" s="5">
        <f>INDEX(dados!$A$1:$DH$158,MATCH($A119,dados!$A$1:$A$158,0),MATCH(M$6,dados!$A$6:$DH$6,0))</f>
        <v>0</v>
      </c>
      <c r="N119" s="28">
        <f t="shared" si="19"/>
        <v>0</v>
      </c>
    </row>
    <row r="120" spans="1:14" ht="15.75" hidden="1" outlineLevel="1" thickBot="1" x14ac:dyDescent="0.3">
      <c r="A120" s="29" t="s">
        <v>140</v>
      </c>
      <c r="B120" s="5">
        <f>INDEX(dados!$A$1:$DH$158,MATCH($A120,dados!$A$1:$A$158,0),MATCH(B$6,dados!$A$6:$DH$6,0))</f>
        <v>0</v>
      </c>
      <c r="C120" s="5">
        <f>INDEX(dados!$A$1:$DH$158,MATCH($A120,dados!$A$1:$A$158,0),MATCH(C$6,dados!$A$6:$DH$6,0))</f>
        <v>0</v>
      </c>
      <c r="D120" s="5">
        <f>INDEX(dados!$A$1:$DH$158,MATCH($A120,dados!$A$1:$A$158,0),MATCH(D$6,dados!$A$6:$DH$6,0))</f>
        <v>0</v>
      </c>
      <c r="E120" s="5">
        <f>INDEX(dados!$A$1:$DH$158,MATCH($A120,dados!$A$1:$A$158,0),MATCH(E$6,dados!$A$6:$DH$6,0))</f>
        <v>0</v>
      </c>
      <c r="F120" s="5">
        <f>INDEX(dados!$A$1:$DH$158,MATCH($A120,dados!$A$1:$A$158,0),MATCH(F$6,dados!$A$6:$DH$6,0))</f>
        <v>0</v>
      </c>
      <c r="G120" s="5">
        <f>INDEX(dados!$A$1:$DH$158,MATCH($A120,dados!$A$1:$A$158,0),MATCH(G$6,dados!$A$6:$DH$6,0))</f>
        <v>0</v>
      </c>
      <c r="H120" s="5">
        <f>INDEX(dados!$A$1:$DH$158,MATCH($A120,dados!$A$1:$A$158,0),MATCH(H$6,dados!$A$6:$DH$6,0))</f>
        <v>0</v>
      </c>
      <c r="I120" s="5">
        <f>INDEX(dados!$A$1:$DH$158,MATCH($A120,dados!$A$1:$A$158,0),MATCH(I$6,dados!$A$6:$DH$6,0))</f>
        <v>0</v>
      </c>
      <c r="J120" s="5">
        <f>INDEX(dados!$A$1:$DH$158,MATCH($A120,dados!$A$1:$A$158,0),MATCH(J$6,dados!$A$6:$DH$6,0))</f>
        <v>0</v>
      </c>
      <c r="K120" s="5">
        <f>INDEX(dados!$A$1:$DH$158,MATCH($A120,dados!$A$1:$A$158,0),MATCH(K$6,dados!$A$6:$DH$6,0))</f>
        <v>46.19</v>
      </c>
      <c r="L120" s="5">
        <f>INDEX(dados!$A$1:$DH$158,MATCH($A120,dados!$A$1:$A$158,0),MATCH(L$6,dados!$A$6:$DH$6,0))</f>
        <v>0</v>
      </c>
      <c r="M120" s="5">
        <f>INDEX(dados!$A$1:$DH$158,MATCH($A120,dados!$A$1:$A$158,0),MATCH(M$6,dados!$A$6:$DH$6,0))</f>
        <v>0</v>
      </c>
      <c r="N120" s="28">
        <f t="shared" si="19"/>
        <v>46.19</v>
      </c>
    </row>
    <row r="121" spans="1:14" ht="15.75" hidden="1" outlineLevel="1" thickBot="1" x14ac:dyDescent="0.3">
      <c r="A121" s="29" t="s">
        <v>122</v>
      </c>
      <c r="B121" s="5">
        <f>INDEX(dados!$A$1:$DH$158,MATCH($A121,dados!$A$1:$A$158,0),MATCH(B$6,dados!$A$6:$DH$6,0))</f>
        <v>0</v>
      </c>
      <c r="C121" s="5">
        <f>INDEX(dados!$A$1:$DH$158,MATCH($A121,dados!$A$1:$A$158,0),MATCH(C$6,dados!$A$6:$DH$6,0))</f>
        <v>0</v>
      </c>
      <c r="D121" s="5">
        <f>INDEX(dados!$A$1:$DH$158,MATCH($A121,dados!$A$1:$A$158,0),MATCH(D$6,dados!$A$6:$DH$6,0))</f>
        <v>0</v>
      </c>
      <c r="E121" s="5">
        <f>INDEX(dados!$A$1:$DH$158,MATCH($A121,dados!$A$1:$A$158,0),MATCH(E$6,dados!$A$6:$DH$6,0))</f>
        <v>0</v>
      </c>
      <c r="F121" s="5">
        <f>INDEX(dados!$A$1:$DH$158,MATCH($A121,dados!$A$1:$A$158,0),MATCH(F$6,dados!$A$6:$DH$6,0))</f>
        <v>0</v>
      </c>
      <c r="G121" s="5">
        <f>INDEX(dados!$A$1:$DH$158,MATCH($A121,dados!$A$1:$A$158,0),MATCH(G$6,dados!$A$6:$DH$6,0))</f>
        <v>0</v>
      </c>
      <c r="H121" s="5">
        <f>INDEX(dados!$A$1:$DH$158,MATCH($A121,dados!$A$1:$A$158,0),MATCH(H$6,dados!$A$6:$DH$6,0))</f>
        <v>0</v>
      </c>
      <c r="I121" s="5">
        <f>INDEX(dados!$A$1:$DH$158,MATCH($A121,dados!$A$1:$A$158,0),MATCH(I$6,dados!$A$6:$DH$6,0))</f>
        <v>0</v>
      </c>
      <c r="J121" s="5">
        <f>INDEX(dados!$A$1:$DH$158,MATCH($A121,dados!$A$1:$A$158,0),MATCH(J$6,dados!$A$6:$DH$6,0))</f>
        <v>0</v>
      </c>
      <c r="K121" s="5">
        <f>INDEX(dados!$A$1:$DH$158,MATCH($A121,dados!$A$1:$A$158,0),MATCH(K$6,dados!$A$6:$DH$6,0))</f>
        <v>0</v>
      </c>
      <c r="L121" s="5">
        <f>INDEX(dados!$A$1:$DH$158,MATCH($A121,dados!$A$1:$A$158,0),MATCH(L$6,dados!$A$6:$DH$6,0))</f>
        <v>0</v>
      </c>
      <c r="M121" s="5">
        <f>INDEX(dados!$A$1:$DH$158,MATCH($A121,dados!$A$1:$A$158,0),MATCH(M$6,dados!$A$6:$DH$6,0))</f>
        <v>0</v>
      </c>
      <c r="N121" s="28">
        <f t="shared" si="19"/>
        <v>0</v>
      </c>
    </row>
    <row r="122" spans="1:14" ht="15.75" hidden="1" outlineLevel="1" thickBot="1" x14ac:dyDescent="0.3">
      <c r="A122" s="29" t="s">
        <v>141</v>
      </c>
      <c r="B122" s="5">
        <f>INDEX(dados!$A$1:$DH$158,MATCH($A122,dados!$A$1:$A$158,0),MATCH(B$6,dados!$A$6:$DH$6,0))</f>
        <v>11.2</v>
      </c>
      <c r="C122" s="5">
        <f>INDEX(dados!$A$1:$DH$158,MATCH($A122,dados!$A$1:$A$158,0),MATCH(C$6,dados!$A$6:$DH$6,0))</f>
        <v>0</v>
      </c>
      <c r="D122" s="5">
        <f>INDEX(dados!$A$1:$DH$158,MATCH($A122,dados!$A$1:$A$158,0),MATCH(D$6,dados!$A$6:$DH$6,0))</f>
        <v>0</v>
      </c>
      <c r="E122" s="5">
        <f>INDEX(dados!$A$1:$DH$158,MATCH($A122,dados!$A$1:$A$158,0),MATCH(E$6,dados!$A$6:$DH$6,0))</f>
        <v>45</v>
      </c>
      <c r="F122" s="5">
        <f>INDEX(dados!$A$1:$DH$158,MATCH($A122,dados!$A$1:$A$158,0),MATCH(F$6,dados!$A$6:$DH$6,0))</f>
        <v>0</v>
      </c>
      <c r="G122" s="5">
        <f>INDEX(dados!$A$1:$DH$158,MATCH($A122,dados!$A$1:$A$158,0),MATCH(G$6,dados!$A$6:$DH$6,0))</f>
        <v>0</v>
      </c>
      <c r="H122" s="5">
        <f>INDEX(dados!$A$1:$DH$158,MATCH($A122,dados!$A$1:$A$158,0),MATCH(H$6,dados!$A$6:$DH$6,0))</f>
        <v>0</v>
      </c>
      <c r="I122" s="5">
        <f>INDEX(dados!$A$1:$DH$158,MATCH($A122,dados!$A$1:$A$158,0),MATCH(I$6,dados!$A$6:$DH$6,0))</f>
        <v>0</v>
      </c>
      <c r="J122" s="5">
        <f>INDEX(dados!$A$1:$DH$158,MATCH($A122,dados!$A$1:$A$158,0),MATCH(J$6,dados!$A$6:$DH$6,0))</f>
        <v>0</v>
      </c>
      <c r="K122" s="5">
        <f>INDEX(dados!$A$1:$DH$158,MATCH($A122,dados!$A$1:$A$158,0),MATCH(K$6,dados!$A$6:$DH$6,0))</f>
        <v>0</v>
      </c>
      <c r="L122" s="5">
        <f>INDEX(dados!$A$1:$DH$158,MATCH($A122,dados!$A$1:$A$158,0),MATCH(L$6,dados!$A$6:$DH$6,0))</f>
        <v>0</v>
      </c>
      <c r="M122" s="5">
        <f>INDEX(dados!$A$1:$DH$158,MATCH($A122,dados!$A$1:$A$158,0),MATCH(M$6,dados!$A$6:$DH$6,0))</f>
        <v>0</v>
      </c>
      <c r="N122" s="28">
        <f t="shared" si="19"/>
        <v>56.2</v>
      </c>
    </row>
    <row r="123" spans="1:14" ht="15.75" hidden="1" outlineLevel="1" thickBot="1" x14ac:dyDescent="0.3">
      <c r="A123" s="30" t="s">
        <v>142</v>
      </c>
      <c r="B123" s="6">
        <f>INDEX(dados!$A$1:$DH$158,MATCH($A123,dados!$A$1:$A$158,0),MATCH(B$6,dados!$A$6:$DH$6,0))</f>
        <v>0</v>
      </c>
      <c r="C123" s="6">
        <f>INDEX(dados!$A$1:$DH$158,MATCH($A123,dados!$A$1:$A$158,0),MATCH(C$6,dados!$A$6:$DH$6,0))</f>
        <v>0</v>
      </c>
      <c r="D123" s="6">
        <f>INDEX(dados!$A$1:$DH$158,MATCH($A123,dados!$A$1:$A$158,0),MATCH(D$6,dados!$A$6:$DH$6,0))</f>
        <v>0</v>
      </c>
      <c r="E123" s="6">
        <f>INDEX(dados!$A$1:$DH$158,MATCH($A123,dados!$A$1:$A$158,0),MATCH(E$6,dados!$A$6:$DH$6,0))</f>
        <v>0</v>
      </c>
      <c r="F123" s="6">
        <f>INDEX(dados!$A$1:$DH$158,MATCH($A123,dados!$A$1:$A$158,0),MATCH(F$6,dados!$A$6:$DH$6,0))</f>
        <v>0</v>
      </c>
      <c r="G123" s="6">
        <f>INDEX(dados!$A$1:$DH$158,MATCH($A123,dados!$A$1:$A$158,0),MATCH(G$6,dados!$A$6:$DH$6,0))</f>
        <v>0</v>
      </c>
      <c r="H123" s="6">
        <f>INDEX(dados!$A$1:$DH$158,MATCH($A123,dados!$A$1:$A$158,0),MATCH(H$6,dados!$A$6:$DH$6,0))</f>
        <v>0</v>
      </c>
      <c r="I123" s="6">
        <f>INDEX(dados!$A$1:$DH$158,MATCH($A123,dados!$A$1:$A$158,0),MATCH(I$6,dados!$A$6:$DH$6,0))</f>
        <v>0</v>
      </c>
      <c r="J123" s="6">
        <f>INDEX(dados!$A$1:$DH$158,MATCH($A123,dados!$A$1:$A$158,0),MATCH(J$6,dados!$A$6:$DH$6,0))</f>
        <v>0</v>
      </c>
      <c r="K123" s="6">
        <f>INDEX(dados!$A$1:$DH$158,MATCH($A123,dados!$A$1:$A$158,0),MATCH(K$6,dados!$A$6:$DH$6,0))</f>
        <v>0</v>
      </c>
      <c r="L123" s="6">
        <f>INDEX(dados!$A$1:$DH$158,MATCH($A123,dados!$A$1:$A$158,0),MATCH(L$6,dados!$A$6:$DH$6,0))</f>
        <v>10</v>
      </c>
      <c r="M123" s="6">
        <f>INDEX(dados!$A$1:$DH$158,MATCH($A123,dados!$A$1:$A$158,0),MATCH(M$6,dados!$A$6:$DH$6,0))</f>
        <v>7.2</v>
      </c>
      <c r="N123" s="28">
        <f t="shared" si="19"/>
        <v>17.2</v>
      </c>
    </row>
    <row r="124" spans="1:14" ht="15.75" collapsed="1" thickBot="1" x14ac:dyDescent="0.3">
      <c r="A124" s="8" t="s">
        <v>143</v>
      </c>
      <c r="B124" s="9">
        <f>SUBTOTAL(9,B117:B123)</f>
        <v>11.2</v>
      </c>
      <c r="C124" s="9">
        <f t="shared" ref="C124:N124" si="20">SUBTOTAL(9,C117:C123)</f>
        <v>0</v>
      </c>
      <c r="D124" s="9">
        <f t="shared" si="20"/>
        <v>0</v>
      </c>
      <c r="E124" s="9">
        <f t="shared" si="20"/>
        <v>137.5</v>
      </c>
      <c r="F124" s="9">
        <f t="shared" si="20"/>
        <v>46.5</v>
      </c>
      <c r="G124" s="9">
        <f t="shared" si="20"/>
        <v>0</v>
      </c>
      <c r="H124" s="9">
        <f t="shared" si="20"/>
        <v>30</v>
      </c>
      <c r="I124" s="9">
        <f t="shared" si="20"/>
        <v>18</v>
      </c>
      <c r="J124" s="9">
        <f t="shared" si="20"/>
        <v>0</v>
      </c>
      <c r="K124" s="9">
        <f t="shared" si="20"/>
        <v>46.19</v>
      </c>
      <c r="L124" s="9">
        <f t="shared" si="20"/>
        <v>23</v>
      </c>
      <c r="M124" s="9">
        <f t="shared" si="20"/>
        <v>84.2</v>
      </c>
      <c r="N124" s="9">
        <f t="shared" si="20"/>
        <v>396.59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7" t="s">
        <v>145</v>
      </c>
      <c r="B126" s="7">
        <f>INDEX(dados!$A$1:$DH$158,MATCH($A126,dados!$A$1:$A$158,0),MATCH(B$6,dados!$A$6:$DH$6,0))</f>
        <v>206.52</v>
      </c>
      <c r="C126" s="7">
        <f>INDEX(dados!$A$1:$DH$158,MATCH($A126,dados!$A$1:$A$158,0),MATCH(C$6,dados!$A$6:$DH$6,0))</f>
        <v>84.06</v>
      </c>
      <c r="D126" s="7">
        <f>INDEX(dados!$A$1:$DH$158,MATCH($A126,dados!$A$1:$A$158,0),MATCH(D$6,dados!$A$6:$DH$6,0))</f>
        <v>95.72</v>
      </c>
      <c r="E126" s="7">
        <f>INDEX(dados!$A$1:$DH$158,MATCH($A126,dados!$A$1:$A$158,0),MATCH(E$6,dados!$A$6:$DH$6,0))</f>
        <v>0</v>
      </c>
      <c r="F126" s="7">
        <f>INDEX(dados!$A$1:$DH$158,MATCH($A126,dados!$A$1:$A$158,0),MATCH(F$6,dados!$A$6:$DH$6,0))</f>
        <v>49.88</v>
      </c>
      <c r="G126" s="7">
        <f>INDEX(dados!$A$1:$DH$158,MATCH($A126,dados!$A$1:$A$158,0),MATCH(G$6,dados!$A$6:$DH$6,0))</f>
        <v>38.9</v>
      </c>
      <c r="H126" s="7">
        <f>INDEX(dados!$A$1:$DH$158,MATCH($A126,dados!$A$1:$A$158,0),MATCH(H$6,dados!$A$6:$DH$6,0))</f>
        <v>87.65</v>
      </c>
      <c r="I126" s="7">
        <f>INDEX(dados!$A$1:$DH$158,MATCH($A126,dados!$A$1:$A$158,0),MATCH(I$6,dados!$A$6:$DH$6,0))</f>
        <v>131.93</v>
      </c>
      <c r="J126" s="7">
        <f>INDEX(dados!$A$1:$DH$158,MATCH($A126,dados!$A$1:$A$158,0),MATCH(J$6,dados!$A$6:$DH$6,0))</f>
        <v>76.599999999999994</v>
      </c>
      <c r="K126" s="7">
        <f>INDEX(dados!$A$1:$DH$158,MATCH($A126,dados!$A$1:$A$158,0),MATCH(K$6,dados!$A$6:$DH$6,0))</f>
        <v>114.4</v>
      </c>
      <c r="L126" s="7">
        <f>INDEX(dados!$A$1:$DH$158,MATCH($A126,dados!$A$1:$A$158,0),MATCH(L$6,dados!$A$6:$DH$6,0))</f>
        <v>41.18</v>
      </c>
      <c r="M126" s="7">
        <f>INDEX(dados!$A$1:$DH$158,MATCH($A126,dados!$A$1:$A$158,0),MATCH(M$6,dados!$A$6:$DH$6,0))</f>
        <v>49.13</v>
      </c>
      <c r="N126" s="28">
        <f>SUM(B126:M126)</f>
        <v>975.97</v>
      </c>
    </row>
    <row r="127" spans="1:14" ht="15.75" hidden="1" outlineLevel="1" thickBot="1" x14ac:dyDescent="0.3">
      <c r="A127" s="29" t="s">
        <v>146</v>
      </c>
      <c r="B127" s="5">
        <f>INDEX(dados!$A$1:$DH$158,MATCH($A127,dados!$A$1:$A$158,0),MATCH(B$6,dados!$A$6:$DH$6,0))</f>
        <v>0</v>
      </c>
      <c r="C127" s="5">
        <f>INDEX(dados!$A$1:$DH$158,MATCH($A127,dados!$A$1:$A$158,0),MATCH(C$6,dados!$A$6:$DH$6,0))</f>
        <v>0</v>
      </c>
      <c r="D127" s="5">
        <f>INDEX(dados!$A$1:$DH$158,MATCH($A127,dados!$A$1:$A$158,0),MATCH(D$6,dados!$A$6:$DH$6,0))</f>
        <v>0</v>
      </c>
      <c r="E127" s="5">
        <f>INDEX(dados!$A$1:$DH$158,MATCH($A127,dados!$A$1:$A$158,0),MATCH(E$6,dados!$A$6:$DH$6,0))</f>
        <v>0</v>
      </c>
      <c r="F127" s="5">
        <f>INDEX(dados!$A$1:$DH$158,MATCH($A127,dados!$A$1:$A$158,0),MATCH(F$6,dados!$A$6:$DH$6,0))</f>
        <v>0</v>
      </c>
      <c r="G127" s="5">
        <f>INDEX(dados!$A$1:$DH$158,MATCH($A127,dados!$A$1:$A$158,0),MATCH(G$6,dados!$A$6:$DH$6,0))</f>
        <v>0</v>
      </c>
      <c r="H127" s="5">
        <f>INDEX(dados!$A$1:$DH$158,MATCH($A127,dados!$A$1:$A$158,0),MATCH(H$6,dados!$A$6:$DH$6,0))</f>
        <v>0</v>
      </c>
      <c r="I127" s="5">
        <f>INDEX(dados!$A$1:$DH$158,MATCH($A127,dados!$A$1:$A$158,0),MATCH(I$6,dados!$A$6:$DH$6,0))</f>
        <v>0</v>
      </c>
      <c r="J127" s="5">
        <f>INDEX(dados!$A$1:$DH$158,MATCH($A127,dados!$A$1:$A$158,0),MATCH(J$6,dados!$A$6:$DH$6,0))</f>
        <v>0</v>
      </c>
      <c r="K127" s="5">
        <f>INDEX(dados!$A$1:$DH$158,MATCH($A127,dados!$A$1:$A$158,0),MATCH(K$6,dados!$A$6:$DH$6,0))</f>
        <v>0</v>
      </c>
      <c r="L127" s="5">
        <f>INDEX(dados!$A$1:$DH$158,MATCH($A127,dados!$A$1:$A$158,0),MATCH(L$6,dados!$A$6:$DH$6,0))</f>
        <v>0</v>
      </c>
      <c r="M127" s="5">
        <f>INDEX(dados!$A$1:$DH$158,MATCH($A127,dados!$A$1:$A$158,0),MATCH(M$6,dados!$A$6:$DH$6,0))</f>
        <v>0</v>
      </c>
      <c r="N127" s="28">
        <f>SUM(B127:M127)</f>
        <v>0</v>
      </c>
    </row>
    <row r="128" spans="1:14" ht="15.75" hidden="1" outlineLevel="1" thickBot="1" x14ac:dyDescent="0.3">
      <c r="A128" s="30" t="s">
        <v>147</v>
      </c>
      <c r="B128" s="6">
        <f>INDEX(dados!$A$1:$DH$158,MATCH($A128,dados!$A$1:$A$158,0),MATCH(B$6,dados!$A$6:$DH$6,0))</f>
        <v>0</v>
      </c>
      <c r="C128" s="6">
        <f>INDEX(dados!$A$1:$DH$158,MATCH($A128,dados!$A$1:$A$158,0),MATCH(C$6,dados!$A$6:$DH$6,0))</f>
        <v>0</v>
      </c>
      <c r="D128" s="6">
        <f>INDEX(dados!$A$1:$DH$158,MATCH($A128,dados!$A$1:$A$158,0),MATCH(D$6,dados!$A$6:$DH$6,0))</f>
        <v>0</v>
      </c>
      <c r="E128" s="6">
        <f>INDEX(dados!$A$1:$DH$158,MATCH($A128,dados!$A$1:$A$158,0),MATCH(E$6,dados!$A$6:$DH$6,0))</f>
        <v>0</v>
      </c>
      <c r="F128" s="6">
        <f>INDEX(dados!$A$1:$DH$158,MATCH($A128,dados!$A$1:$A$158,0),MATCH(F$6,dados!$A$6:$DH$6,0))</f>
        <v>0</v>
      </c>
      <c r="G128" s="6">
        <f>INDEX(dados!$A$1:$DH$158,MATCH($A128,dados!$A$1:$A$158,0),MATCH(G$6,dados!$A$6:$DH$6,0))</f>
        <v>0</v>
      </c>
      <c r="H128" s="6">
        <f>INDEX(dados!$A$1:$DH$158,MATCH($A128,dados!$A$1:$A$158,0),MATCH(H$6,dados!$A$6:$DH$6,0))</f>
        <v>0</v>
      </c>
      <c r="I128" s="6">
        <f>INDEX(dados!$A$1:$DH$158,MATCH($A128,dados!$A$1:$A$158,0),MATCH(I$6,dados!$A$6:$DH$6,0))</f>
        <v>0</v>
      </c>
      <c r="J128" s="6">
        <f>INDEX(dados!$A$1:$DH$158,MATCH($A128,dados!$A$1:$A$158,0),MATCH(J$6,dados!$A$6:$DH$6,0))</f>
        <v>3.93</v>
      </c>
      <c r="K128" s="6">
        <f>INDEX(dados!$A$1:$DH$158,MATCH($A128,dados!$A$1:$A$158,0),MATCH(K$6,dados!$A$6:$DH$6,0))</f>
        <v>0</v>
      </c>
      <c r="L128" s="6">
        <f>INDEX(dados!$A$1:$DH$158,MATCH($A128,dados!$A$1:$A$158,0),MATCH(L$6,dados!$A$6:$DH$6,0))</f>
        <v>0</v>
      </c>
      <c r="M128" s="6">
        <f>INDEX(dados!$A$1:$DH$158,MATCH($A128,dados!$A$1:$A$158,0),MATCH(M$6,dados!$A$6:$DH$6,0))</f>
        <v>0</v>
      </c>
      <c r="N128" s="28">
        <f>SUM(B128:M128)</f>
        <v>3.93</v>
      </c>
    </row>
    <row r="129" spans="1:14" ht="15.75" collapsed="1" thickBot="1" x14ac:dyDescent="0.3">
      <c r="A129" s="8" t="s">
        <v>148</v>
      </c>
      <c r="B129" s="9">
        <f>SUBTOTAL(9,B126:B128)</f>
        <v>206.52</v>
      </c>
      <c r="C129" s="9">
        <f t="shared" ref="C129:N129" si="21">SUBTOTAL(9,C126:C128)</f>
        <v>84.06</v>
      </c>
      <c r="D129" s="9">
        <f t="shared" si="21"/>
        <v>95.72</v>
      </c>
      <c r="E129" s="9">
        <f t="shared" si="21"/>
        <v>0</v>
      </c>
      <c r="F129" s="9">
        <f t="shared" si="21"/>
        <v>49.88</v>
      </c>
      <c r="G129" s="9">
        <f t="shared" si="21"/>
        <v>38.9</v>
      </c>
      <c r="H129" s="9">
        <f t="shared" si="21"/>
        <v>87.65</v>
      </c>
      <c r="I129" s="9">
        <f t="shared" si="21"/>
        <v>131.93</v>
      </c>
      <c r="J129" s="9">
        <f t="shared" si="21"/>
        <v>80.53</v>
      </c>
      <c r="K129" s="9">
        <f t="shared" si="21"/>
        <v>114.4</v>
      </c>
      <c r="L129" s="9">
        <f t="shared" si="21"/>
        <v>41.18</v>
      </c>
      <c r="M129" s="9">
        <f t="shared" si="21"/>
        <v>49.13</v>
      </c>
      <c r="N129" s="9">
        <f t="shared" si="21"/>
        <v>979.9</v>
      </c>
    </row>
    <row r="130" spans="1:14" ht="6" customHeight="1" thickBot="1" x14ac:dyDescent="0.3"/>
    <row r="131" spans="1:14" ht="15.75" thickBot="1" x14ac:dyDescent="0.3">
      <c r="A131" s="8" t="s">
        <v>149</v>
      </c>
      <c r="B131" s="9">
        <f>SUBTOTAL(9,B27:B129)</f>
        <v>4486.9900000000007</v>
      </c>
      <c r="C131" s="9">
        <f>SUBTOTAL(9,C27:C129)</f>
        <v>4585.05</v>
      </c>
      <c r="D131" s="9">
        <f t="shared" ref="D131:M131" si="22">SUBTOTAL(9,D27:D129)</f>
        <v>6229.97</v>
      </c>
      <c r="E131" s="9">
        <f t="shared" si="22"/>
        <v>4178.8500000000004</v>
      </c>
      <c r="F131" s="9">
        <f t="shared" si="22"/>
        <v>4348.8100000000004</v>
      </c>
      <c r="G131" s="9">
        <f t="shared" si="22"/>
        <v>2620.2299999999996</v>
      </c>
      <c r="H131" s="9">
        <f t="shared" si="22"/>
        <v>4201.4599999999991</v>
      </c>
      <c r="I131" s="9">
        <f t="shared" si="22"/>
        <v>9575.3900000000031</v>
      </c>
      <c r="J131" s="9">
        <f t="shared" si="22"/>
        <v>2916.5499999999993</v>
      </c>
      <c r="K131" s="9">
        <f t="shared" si="22"/>
        <v>6580.9399999999987</v>
      </c>
      <c r="L131" s="9">
        <f t="shared" si="22"/>
        <v>4867.16</v>
      </c>
      <c r="M131" s="9">
        <f t="shared" si="22"/>
        <v>4514.7600000000011</v>
      </c>
      <c r="N131" s="9">
        <f>SUBTOTAL(9,N27:N129)</f>
        <v>59106.16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>
        <f t="shared" ref="B133:N133" si="23">B17</f>
        <v>0.05</v>
      </c>
      <c r="C133" s="21">
        <f t="shared" si="23"/>
        <v>875</v>
      </c>
      <c r="D133" s="21">
        <f t="shared" si="23"/>
        <v>966.07999999999993</v>
      </c>
      <c r="E133" s="21">
        <f t="shared" si="23"/>
        <v>535.05999999999995</v>
      </c>
      <c r="F133" s="21">
        <f t="shared" si="23"/>
        <v>740</v>
      </c>
      <c r="G133" s="21">
        <f t="shared" si="23"/>
        <v>200</v>
      </c>
      <c r="H133" s="21">
        <f t="shared" si="23"/>
        <v>824.52</v>
      </c>
      <c r="I133" s="21">
        <f t="shared" si="23"/>
        <v>4952.92</v>
      </c>
      <c r="J133" s="21">
        <f t="shared" si="23"/>
        <v>228.03</v>
      </c>
      <c r="K133" s="21">
        <f t="shared" si="23"/>
        <v>3182.83</v>
      </c>
      <c r="L133" s="21">
        <f t="shared" si="23"/>
        <v>1420.27</v>
      </c>
      <c r="M133" s="21">
        <f t="shared" si="23"/>
        <v>782.33</v>
      </c>
      <c r="N133" s="21">
        <f t="shared" si="23"/>
        <v>14707.089999999998</v>
      </c>
    </row>
    <row r="134" spans="1:14" ht="15.75" thickBot="1" x14ac:dyDescent="0.3">
      <c r="A134" s="20" t="str">
        <f>A25</f>
        <v>Total Rendimento</v>
      </c>
      <c r="B134" s="21">
        <f t="shared" ref="B134:N134" si="24">B25</f>
        <v>6012.74</v>
      </c>
      <c r="C134" s="21">
        <f t="shared" si="24"/>
        <v>5968.8799999999992</v>
      </c>
      <c r="D134" s="21">
        <f t="shared" si="24"/>
        <v>7370.7999999999993</v>
      </c>
      <c r="E134" s="21">
        <f t="shared" si="24"/>
        <v>5609.9</v>
      </c>
      <c r="F134" s="21">
        <f t="shared" si="24"/>
        <v>5727.9</v>
      </c>
      <c r="G134" s="21">
        <f t="shared" si="24"/>
        <v>5725.9</v>
      </c>
      <c r="H134" s="21">
        <f t="shared" si="24"/>
        <v>9355.7000000000007</v>
      </c>
      <c r="I134" s="21">
        <f t="shared" si="24"/>
        <v>6629.64</v>
      </c>
      <c r="J134" s="21">
        <f t="shared" si="24"/>
        <v>6736.4</v>
      </c>
      <c r="K134" s="21">
        <f t="shared" si="24"/>
        <v>6276.4400000000005</v>
      </c>
      <c r="L134" s="21">
        <f t="shared" si="24"/>
        <v>10368</v>
      </c>
      <c r="M134" s="21">
        <f t="shared" si="24"/>
        <v>13114.439999999999</v>
      </c>
      <c r="N134" s="21">
        <f t="shared" si="24"/>
        <v>88896.74000000002</v>
      </c>
    </row>
    <row r="135" spans="1:14" ht="15.75" thickBot="1" x14ac:dyDescent="0.3">
      <c r="A135" s="20" t="s">
        <v>151</v>
      </c>
      <c r="B135" s="22">
        <f>SUM(B133:B134)</f>
        <v>6012.79</v>
      </c>
      <c r="C135" s="22">
        <f t="shared" ref="C135:N135" si="25">SUM(C133:C134)</f>
        <v>6843.8799999999992</v>
      </c>
      <c r="D135" s="22">
        <f t="shared" si="25"/>
        <v>8336.8799999999992</v>
      </c>
      <c r="E135" s="22">
        <f t="shared" si="25"/>
        <v>6144.9599999999991</v>
      </c>
      <c r="F135" s="22">
        <f t="shared" si="25"/>
        <v>6467.9</v>
      </c>
      <c r="G135" s="22">
        <f t="shared" si="25"/>
        <v>5925.9</v>
      </c>
      <c r="H135" s="22">
        <f t="shared" si="25"/>
        <v>10180.220000000001</v>
      </c>
      <c r="I135" s="22">
        <f t="shared" si="25"/>
        <v>11582.560000000001</v>
      </c>
      <c r="J135" s="22">
        <f t="shared" si="25"/>
        <v>6964.4299999999994</v>
      </c>
      <c r="K135" s="22">
        <f t="shared" si="25"/>
        <v>9459.27</v>
      </c>
      <c r="L135" s="22">
        <f t="shared" si="25"/>
        <v>11788.27</v>
      </c>
      <c r="M135" s="22">
        <f t="shared" si="25"/>
        <v>13896.769999999999</v>
      </c>
      <c r="N135" s="22">
        <f t="shared" si="25"/>
        <v>103603.83000000002</v>
      </c>
    </row>
    <row r="136" spans="1:14" ht="15.75" thickBot="1" x14ac:dyDescent="0.3"/>
    <row r="137" spans="1:14" ht="15.75" thickBot="1" x14ac:dyDescent="0.3">
      <c r="A137" s="20" t="s">
        <v>150</v>
      </c>
      <c r="B137" s="33">
        <f>+B135-B131</f>
        <v>1525.7999999999993</v>
      </c>
      <c r="C137" s="33">
        <f>+C135-C131</f>
        <v>2258.829999999999</v>
      </c>
      <c r="D137" s="33">
        <f t="shared" ref="D137:M137" si="26">+D135-D131</f>
        <v>2106.9099999999989</v>
      </c>
      <c r="E137" s="33">
        <f t="shared" si="26"/>
        <v>1966.1099999999988</v>
      </c>
      <c r="F137" s="33">
        <f t="shared" si="26"/>
        <v>2119.0899999999992</v>
      </c>
      <c r="G137" s="33">
        <f t="shared" si="26"/>
        <v>3305.67</v>
      </c>
      <c r="H137" s="33">
        <f t="shared" si="26"/>
        <v>5978.760000000002</v>
      </c>
      <c r="I137" s="33">
        <f t="shared" si="26"/>
        <v>2007.1699999999983</v>
      </c>
      <c r="J137" s="33">
        <f t="shared" si="26"/>
        <v>4047.88</v>
      </c>
      <c r="K137" s="33">
        <f t="shared" si="26"/>
        <v>2878.3300000000017</v>
      </c>
      <c r="L137" s="33">
        <f t="shared" si="26"/>
        <v>6921.1100000000006</v>
      </c>
      <c r="M137" s="33">
        <f t="shared" si="26"/>
        <v>9382.0099999999984</v>
      </c>
      <c r="N137" s="33">
        <f>+N135-N131</f>
        <v>44497.670000000013</v>
      </c>
    </row>
    <row r="138" spans="1:14" ht="15.75" thickBot="1" x14ac:dyDescent="0.3"/>
    <row r="139" spans="1:14" ht="16.5" thickTop="1" thickBot="1" x14ac:dyDescent="0.3">
      <c r="A139" s="35" t="s">
        <v>153</v>
      </c>
      <c r="B139" s="36"/>
      <c r="C139" s="36">
        <f>B142</f>
        <v>1525.7999999999993</v>
      </c>
      <c r="D139" s="36">
        <f>C142</f>
        <v>3784.6299999999983</v>
      </c>
      <c r="E139" s="36">
        <f t="shared" ref="E139:M139" si="27">D142</f>
        <v>5891.5399999999981</v>
      </c>
      <c r="F139" s="36">
        <f t="shared" si="27"/>
        <v>7857.649999999996</v>
      </c>
      <c r="G139" s="36">
        <f t="shared" si="27"/>
        <v>9976.7399999999943</v>
      </c>
      <c r="H139" s="36">
        <f t="shared" si="27"/>
        <v>13282.409999999994</v>
      </c>
      <c r="I139" s="36">
        <f t="shared" si="27"/>
        <v>19261.169999999998</v>
      </c>
      <c r="J139" s="36">
        <f t="shared" si="27"/>
        <v>21268.339999999997</v>
      </c>
      <c r="K139" s="36">
        <f t="shared" si="27"/>
        <v>25316.219999999998</v>
      </c>
      <c r="L139" s="36">
        <f t="shared" si="27"/>
        <v>28194.55</v>
      </c>
      <c r="M139" s="36">
        <f t="shared" si="27"/>
        <v>35115.660000000003</v>
      </c>
      <c r="N139" s="36">
        <f>M139</f>
        <v>35115.660000000003</v>
      </c>
    </row>
    <row r="140" spans="1:14" ht="16.5" thickTop="1" thickBot="1" x14ac:dyDescent="0.3">
      <c r="A140" s="35" t="str">
        <f>A135</f>
        <v xml:space="preserve">Total Receitas </v>
      </c>
      <c r="B140" s="36">
        <f>B135</f>
        <v>6012.79</v>
      </c>
      <c r="C140" s="36">
        <f>C135</f>
        <v>6843.8799999999992</v>
      </c>
      <c r="D140" s="36">
        <f>D135</f>
        <v>8336.8799999999992</v>
      </c>
      <c r="E140" s="36">
        <f t="shared" ref="E140:M140" si="28">E135</f>
        <v>6144.9599999999991</v>
      </c>
      <c r="F140" s="36">
        <f t="shared" si="28"/>
        <v>6467.9</v>
      </c>
      <c r="G140" s="36">
        <f t="shared" si="28"/>
        <v>5925.9</v>
      </c>
      <c r="H140" s="36">
        <f t="shared" si="28"/>
        <v>10180.220000000001</v>
      </c>
      <c r="I140" s="36">
        <f t="shared" si="28"/>
        <v>11582.560000000001</v>
      </c>
      <c r="J140" s="36">
        <f t="shared" si="28"/>
        <v>6964.4299999999994</v>
      </c>
      <c r="K140" s="36">
        <f t="shared" si="28"/>
        <v>9459.27</v>
      </c>
      <c r="L140" s="36">
        <f t="shared" si="28"/>
        <v>11788.27</v>
      </c>
      <c r="M140" s="36">
        <f t="shared" si="28"/>
        <v>13896.769999999999</v>
      </c>
      <c r="N140" s="36">
        <f>M140</f>
        <v>13896.769999999999</v>
      </c>
    </row>
    <row r="141" spans="1:14" ht="16.5" thickTop="1" thickBot="1" x14ac:dyDescent="0.3">
      <c r="A141" s="35" t="str">
        <f>A131</f>
        <v>Total Despesas</v>
      </c>
      <c r="B141" s="36">
        <f>-B131</f>
        <v>-4486.9900000000007</v>
      </c>
      <c r="C141" s="36">
        <f>-C131</f>
        <v>-4585.05</v>
      </c>
      <c r="D141" s="36">
        <f>-D131</f>
        <v>-6229.97</v>
      </c>
      <c r="E141" s="36">
        <f t="shared" ref="E141:M141" si="29">-E131</f>
        <v>-4178.8500000000004</v>
      </c>
      <c r="F141" s="36">
        <f t="shared" si="29"/>
        <v>-4348.8100000000004</v>
      </c>
      <c r="G141" s="36">
        <f t="shared" si="29"/>
        <v>-2620.2299999999996</v>
      </c>
      <c r="H141" s="36">
        <f t="shared" si="29"/>
        <v>-4201.4599999999991</v>
      </c>
      <c r="I141" s="36">
        <f t="shared" si="29"/>
        <v>-9575.3900000000031</v>
      </c>
      <c r="J141" s="36">
        <f t="shared" si="29"/>
        <v>-2916.5499999999993</v>
      </c>
      <c r="K141" s="36">
        <f t="shared" si="29"/>
        <v>-6580.9399999999987</v>
      </c>
      <c r="L141" s="36">
        <f t="shared" si="29"/>
        <v>-4867.16</v>
      </c>
      <c r="M141" s="36">
        <f t="shared" si="29"/>
        <v>-4514.7600000000011</v>
      </c>
      <c r="N141" s="36">
        <f>M141</f>
        <v>-4514.7600000000011</v>
      </c>
    </row>
    <row r="142" spans="1:14" ht="16.5" thickTop="1" thickBot="1" x14ac:dyDescent="0.3">
      <c r="A142" s="35" t="s">
        <v>154</v>
      </c>
      <c r="B142" s="36">
        <f>SUM(B140:B141)</f>
        <v>1525.7999999999993</v>
      </c>
      <c r="C142" s="36">
        <f>SUM(C139:C141)</f>
        <v>3784.6299999999983</v>
      </c>
      <c r="D142" s="36">
        <f>SUM(D139:D141)</f>
        <v>5891.5399999999981</v>
      </c>
      <c r="E142" s="36">
        <f t="shared" ref="E142:M142" si="30">SUM(E139:E141)</f>
        <v>7857.649999999996</v>
      </c>
      <c r="F142" s="36">
        <f t="shared" si="30"/>
        <v>9976.7399999999943</v>
      </c>
      <c r="G142" s="36">
        <f t="shared" si="30"/>
        <v>13282.409999999994</v>
      </c>
      <c r="H142" s="36">
        <f t="shared" si="30"/>
        <v>19261.169999999998</v>
      </c>
      <c r="I142" s="36">
        <f t="shared" si="30"/>
        <v>21268.339999999997</v>
      </c>
      <c r="J142" s="36">
        <f t="shared" si="30"/>
        <v>25316.219999999998</v>
      </c>
      <c r="K142" s="36">
        <f t="shared" si="30"/>
        <v>28194.55</v>
      </c>
      <c r="L142" s="36">
        <f t="shared" si="30"/>
        <v>35115.660000000003</v>
      </c>
      <c r="M142" s="36">
        <f t="shared" si="30"/>
        <v>44497.67</v>
      </c>
      <c r="N142" s="36">
        <f>M142</f>
        <v>44497.67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6" workbookViewId="0">
      <selection activeCell="A90" sqref="A90:A95"/>
    </sheetView>
  </sheetViews>
  <sheetFormatPr defaultRowHeight="15" outlineLevelRow="1" x14ac:dyDescent="0.25"/>
  <cols>
    <col min="1" max="1" width="35.140625" bestFit="1" customWidth="1"/>
    <col min="2" max="2" width="9.5703125" bestFit="1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8">
        <v>40179</v>
      </c>
      <c r="C6" s="38">
        <v>40210</v>
      </c>
      <c r="D6" s="38">
        <v>40238</v>
      </c>
      <c r="E6" s="38">
        <v>40269</v>
      </c>
      <c r="F6" s="38">
        <v>40299</v>
      </c>
      <c r="G6" s="38">
        <v>40330</v>
      </c>
      <c r="H6" s="38">
        <v>40360</v>
      </c>
      <c r="I6" s="38">
        <v>40391</v>
      </c>
      <c r="J6" s="38">
        <v>40422</v>
      </c>
      <c r="K6" s="38">
        <v>40452</v>
      </c>
      <c r="L6" s="38">
        <v>40483</v>
      </c>
      <c r="M6" s="38">
        <v>40513</v>
      </c>
      <c r="N6" s="10" t="s">
        <v>156</v>
      </c>
      <c r="O6" s="1"/>
    </row>
    <row r="7" spans="1:15" ht="4.5" customHeight="1" thickBot="1" x14ac:dyDescent="0.3">
      <c r="N7">
        <v>2010</v>
      </c>
    </row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7" t="s">
        <v>6</v>
      </c>
      <c r="B9" s="5">
        <f>INDEX(dados!$A$1:$DH$158,MATCH($A9,dados!$A$1:$A$158,0),MATCH(B$6,dados!$A$6:$DH$6,0))</f>
        <v>0</v>
      </c>
      <c r="C9" s="7">
        <f>INDEX(dados!$A$1:$DH$158,MATCH($A9,dados!$A$1:$A$158,0),MATCH(C$6,dados!$A$6:$DH$6,0))</f>
        <v>60</v>
      </c>
      <c r="D9" s="7">
        <f>INDEX(dados!$A$1:$DH$158,MATCH($A9,dados!$A$1:$A$158,0),MATCH(D$6,dados!$A$6:$DH$6,0))</f>
        <v>0</v>
      </c>
      <c r="E9" s="7">
        <f>INDEX(dados!$A$1:$DH$158,MATCH($A9,dados!$A$1:$A$158,0),MATCH(E$6,dados!$A$6:$DH$6,0))</f>
        <v>0</v>
      </c>
      <c r="F9" s="7">
        <f>INDEX(dados!$A$1:$DH$158,MATCH($A9,dados!$A$1:$A$158,0),MATCH(F$6,dados!$A$6:$DH$6,0))</f>
        <v>547.94000000000005</v>
      </c>
      <c r="G9" s="7">
        <f>INDEX(dados!$A$1:$DH$158,MATCH($A9,dados!$A$1:$A$158,0),MATCH(G$6,dados!$A$6:$DH$6,0))</f>
        <v>400.94</v>
      </c>
      <c r="H9" s="7">
        <f>INDEX(dados!$A$1:$DH$158,MATCH($A9,dados!$A$1:$A$158,0),MATCH(H$6,dados!$A$6:$DH$6,0))</f>
        <v>581.94000000000005</v>
      </c>
      <c r="I9" s="7">
        <f>INDEX(dados!$A$1:$DH$158,MATCH($A9,dados!$A$1:$A$158,0),MATCH(I$6,dados!$A$6:$DH$6,0))</f>
        <v>607.94000000000005</v>
      </c>
      <c r="J9" s="7">
        <f>INDEX(dados!$A$1:$DH$158,MATCH($A9,dados!$A$1:$A$158,0),MATCH(J$6,dados!$A$6:$DH$6,0))</f>
        <v>1007.94</v>
      </c>
      <c r="K9" s="7">
        <f>INDEX(dados!$A$1:$DH$158,MATCH($A9,dados!$A$1:$A$158,0),MATCH(K$6,dados!$A$6:$DH$6,0))</f>
        <v>4792.5</v>
      </c>
      <c r="L9" s="7">
        <f>INDEX(dados!$A$1:$DH$158,MATCH($A9,dados!$A$1:$A$158,0),MATCH(L$6,dados!$A$6:$DH$6,0))</f>
        <v>0</v>
      </c>
      <c r="M9" s="7">
        <f>INDEX(dados!$A$1:$DH$158,MATCH($A9,dados!$A$1:$A$158,0),MATCH(M$6,dados!$A$6:$DH$6,0))</f>
        <v>0</v>
      </c>
      <c r="N9" s="28">
        <f t="shared" ref="N9:N16" si="0">SUM(B9:M9)</f>
        <v>7999.2000000000007</v>
      </c>
      <c r="O9" s="2"/>
    </row>
    <row r="10" spans="1:15" outlineLevel="1" x14ac:dyDescent="0.25">
      <c r="A10" s="29" t="s">
        <v>7</v>
      </c>
      <c r="B10" s="5">
        <f>INDEX(dados!$A$1:$DH$158,MATCH($A10,dados!$A$1:$A$158,0),MATCH(B$6,dados!$A$6:$DH$6,0))</f>
        <v>394.3</v>
      </c>
      <c r="C10" s="5">
        <f>INDEX(dados!$A$1:$DH$158,MATCH($A10,dados!$A$1:$A$158,0),MATCH(C$6,dados!$A$6:$DH$6,0))</f>
        <v>204.94</v>
      </c>
      <c r="D10" s="5">
        <f>INDEX(dados!$A$1:$DH$158,MATCH($A10,dados!$A$1:$A$158,0),MATCH(D$6,dados!$A$6:$DH$6,0))</f>
        <v>417.94</v>
      </c>
      <c r="E10" s="5">
        <f>INDEX(dados!$A$1:$DH$158,MATCH($A10,dados!$A$1:$A$158,0),MATCH(E$6,dados!$A$6:$DH$6,0))</f>
        <v>300.94</v>
      </c>
      <c r="F10" s="5">
        <f>INDEX(dados!$A$1:$DH$158,MATCH($A10,dados!$A$1:$A$158,0),MATCH(F$6,dados!$A$6:$DH$6,0))</f>
        <v>1275.3399999999999</v>
      </c>
      <c r="G10" s="5">
        <f>INDEX(dados!$A$1:$DH$158,MATCH($A10,dados!$A$1:$A$158,0),MATCH(G$6,dados!$A$6:$DH$6,0))</f>
        <v>75.34</v>
      </c>
      <c r="H10" s="5">
        <f>INDEX(dados!$A$1:$DH$158,MATCH($A10,dados!$A$1:$A$158,0),MATCH(H$6,dados!$A$6:$DH$6,0))</f>
        <v>17.63</v>
      </c>
      <c r="I10" s="5">
        <f>INDEX(dados!$A$1:$DH$158,MATCH($A10,dados!$A$1:$A$158,0),MATCH(I$6,dados!$A$6:$DH$6,0))</f>
        <v>319</v>
      </c>
      <c r="J10" s="5">
        <f>INDEX(dados!$A$1:$DH$158,MATCH($A10,dados!$A$1:$A$158,0),MATCH(J$6,dados!$A$6:$DH$6,0))</f>
        <v>329</v>
      </c>
      <c r="K10" s="5">
        <f>INDEX(dados!$A$1:$DH$158,MATCH($A10,dados!$A$1:$A$158,0),MATCH(K$6,dados!$A$6:$DH$6,0))</f>
        <v>346.15</v>
      </c>
      <c r="L10" s="5">
        <f>INDEX(dados!$A$1:$DH$158,MATCH($A10,dados!$A$1:$A$158,0),MATCH(L$6,dados!$A$6:$DH$6,0))</f>
        <v>319</v>
      </c>
      <c r="M10" s="5">
        <f>INDEX(dados!$A$1:$DH$158,MATCH($A10,dados!$A$1:$A$158,0),MATCH(M$6,dados!$A$6:$DH$6,0))</f>
        <v>664</v>
      </c>
      <c r="N10" s="28">
        <f t="shared" si="0"/>
        <v>4663.58</v>
      </c>
      <c r="O10" s="2"/>
    </row>
    <row r="11" spans="1:15" outlineLevel="1" x14ac:dyDescent="0.25">
      <c r="A11" s="29" t="s">
        <v>10</v>
      </c>
      <c r="B11" s="5">
        <f>INDEX(dados!$A$1:$DH$158,MATCH($A11,dados!$A$1:$A$158,0),MATCH(B$6,dados!$A$6:$DH$6,0))</f>
        <v>55.74</v>
      </c>
      <c r="C11" s="5">
        <f>INDEX(dados!$A$1:$DH$158,MATCH($A11,dados!$A$1:$A$158,0),MATCH(C$6,dados!$A$6:$DH$6,0))</f>
        <v>66.319999999999993</v>
      </c>
      <c r="D11" s="5">
        <f>INDEX(dados!$A$1:$DH$158,MATCH($A11,dados!$A$1:$A$158,0),MATCH(D$6,dados!$A$6:$DH$6,0))</f>
        <v>64.08</v>
      </c>
      <c r="E11" s="5">
        <f>INDEX(dados!$A$1:$DH$158,MATCH($A11,dados!$A$1:$A$158,0),MATCH(E$6,dados!$A$6:$DH$6,0))</f>
        <v>56.59</v>
      </c>
      <c r="F11" s="5">
        <f>INDEX(dados!$A$1:$DH$158,MATCH($A11,dados!$A$1:$A$158,0),MATCH(F$6,dados!$A$6:$DH$6,0))</f>
        <v>70.89</v>
      </c>
      <c r="G11" s="5">
        <f>INDEX(dados!$A$1:$DH$158,MATCH($A11,dados!$A$1:$A$158,0),MATCH(G$6,dados!$A$6:$DH$6,0))</f>
        <v>70</v>
      </c>
      <c r="H11" s="5">
        <f>INDEX(dados!$A$1:$DH$158,MATCH($A11,dados!$A$1:$A$158,0),MATCH(H$6,dados!$A$6:$DH$6,0))</f>
        <v>107.73</v>
      </c>
      <c r="I11" s="5">
        <f>INDEX(dados!$A$1:$DH$158,MATCH($A11,dados!$A$1:$A$158,0),MATCH(I$6,dados!$A$6:$DH$6,0))</f>
        <v>138.6</v>
      </c>
      <c r="J11" s="5">
        <f>INDEX(dados!$A$1:$DH$158,MATCH($A11,dados!$A$1:$A$158,0),MATCH(J$6,dados!$A$6:$DH$6,0))</f>
        <v>109.23</v>
      </c>
      <c r="K11" s="5">
        <f>INDEX(dados!$A$1:$DH$158,MATCH($A11,dados!$A$1:$A$158,0),MATCH(K$6,dados!$A$6:$DH$6,0))</f>
        <v>147.21</v>
      </c>
      <c r="L11" s="5">
        <f>INDEX(dados!$A$1:$DH$158,MATCH($A11,dados!$A$1:$A$158,0),MATCH(L$6,dados!$A$6:$DH$6,0))</f>
        <v>165.7</v>
      </c>
      <c r="M11" s="5">
        <f>INDEX(dados!$A$1:$DH$158,MATCH($A11,dados!$A$1:$A$158,0),MATCH(M$6,dados!$A$6:$DH$6,0))</f>
        <v>122.78</v>
      </c>
      <c r="N11" s="28">
        <f t="shared" si="0"/>
        <v>1174.8700000000001</v>
      </c>
    </row>
    <row r="12" spans="1:15" outlineLevel="1" x14ac:dyDescent="0.25">
      <c r="A12" s="29" t="s">
        <v>11</v>
      </c>
      <c r="B12" s="5">
        <f>INDEX(dados!$A$1:$DH$158,MATCH($A12,dados!$A$1:$A$158,0),MATCH(B$6,dados!$A$6:$DH$6,0))</f>
        <v>0</v>
      </c>
      <c r="C12" s="5">
        <f>INDEX(dados!$A$1:$DH$158,MATCH($A12,dados!$A$1:$A$158,0),MATCH(C$6,dados!$A$6:$DH$6,0))</f>
        <v>0</v>
      </c>
      <c r="D12" s="5">
        <f>INDEX(dados!$A$1:$DH$158,MATCH($A12,dados!$A$1:$A$158,0),MATCH(D$6,dados!$A$6:$DH$6,0))</f>
        <v>0</v>
      </c>
      <c r="E12" s="5">
        <f>INDEX(dados!$A$1:$DH$158,MATCH($A12,dados!$A$1:$A$158,0),MATCH(E$6,dados!$A$6:$DH$6,0))</f>
        <v>0</v>
      </c>
      <c r="F12" s="5">
        <f>INDEX(dados!$A$1:$DH$158,MATCH($A12,dados!$A$1:$A$158,0),MATCH(F$6,dados!$A$6:$DH$6,0))</f>
        <v>0</v>
      </c>
      <c r="G12" s="5">
        <f>INDEX(dados!$A$1:$DH$158,MATCH($A12,dados!$A$1:$A$158,0),MATCH(G$6,dados!$A$6:$DH$6,0))</f>
        <v>0</v>
      </c>
      <c r="H12" s="5">
        <f>INDEX(dados!$A$1:$DH$158,MATCH($A12,dados!$A$1:$A$158,0),MATCH(H$6,dados!$A$6:$DH$6,0))</f>
        <v>0</v>
      </c>
      <c r="I12" s="5">
        <f>INDEX(dados!$A$1:$DH$158,MATCH($A12,dados!$A$1:$A$158,0),MATCH(I$6,dados!$A$6:$DH$6,0))</f>
        <v>0</v>
      </c>
      <c r="J12" s="5">
        <f>INDEX(dados!$A$1:$DH$158,MATCH($A12,dados!$A$1:$A$158,0),MATCH(J$6,dados!$A$6:$DH$6,0))</f>
        <v>0</v>
      </c>
      <c r="K12" s="5">
        <f>INDEX(dados!$A$1:$DH$158,MATCH($A12,dados!$A$1:$A$158,0),MATCH(K$6,dados!$A$6:$DH$6,0))</f>
        <v>0</v>
      </c>
      <c r="L12" s="5">
        <f>INDEX(dados!$A$1:$DH$158,MATCH($A12,dados!$A$1:$A$158,0),MATCH(L$6,dados!$A$6:$DH$6,0))</f>
        <v>0</v>
      </c>
      <c r="M12" s="5">
        <f>INDEX(dados!$A$1:$DH$158,MATCH($A12,dados!$A$1:$A$158,0),MATCH(M$6,dados!$A$6:$DH$6,0))</f>
        <v>0</v>
      </c>
      <c r="N12" s="28">
        <f t="shared" si="0"/>
        <v>0</v>
      </c>
    </row>
    <row r="13" spans="1:15" outlineLevel="1" x14ac:dyDescent="0.25">
      <c r="A13" s="29" t="s">
        <v>12</v>
      </c>
      <c r="B13" s="5">
        <f>INDEX(dados!$A$1:$DH$158,MATCH($A13,dados!$A$1:$A$158,0),MATCH(B$6,dados!$A$6:$DH$6,0))</f>
        <v>0</v>
      </c>
      <c r="C13" s="5">
        <f>INDEX(dados!$A$1:$DH$158,MATCH($A13,dados!$A$1:$A$158,0),MATCH(C$6,dados!$A$6:$DH$6,0))</f>
        <v>0</v>
      </c>
      <c r="D13" s="5">
        <f>INDEX(dados!$A$1:$DH$158,MATCH($A13,dados!$A$1:$A$158,0),MATCH(D$6,dados!$A$6:$DH$6,0))</f>
        <v>792.6</v>
      </c>
      <c r="E13" s="5">
        <f>INDEX(dados!$A$1:$DH$158,MATCH($A13,dados!$A$1:$A$158,0),MATCH(E$6,dados!$A$6:$DH$6,0))</f>
        <v>631.5</v>
      </c>
      <c r="F13" s="5">
        <f>INDEX(dados!$A$1:$DH$158,MATCH($A13,dados!$A$1:$A$158,0),MATCH(F$6,dados!$A$6:$DH$6,0))</f>
        <v>0</v>
      </c>
      <c r="G13" s="5">
        <f>INDEX(dados!$A$1:$DH$158,MATCH($A13,dados!$A$1:$A$158,0),MATCH(G$6,dados!$A$6:$DH$6,0))</f>
        <v>0</v>
      </c>
      <c r="H13" s="5">
        <f>INDEX(dados!$A$1:$DH$158,MATCH($A13,dados!$A$1:$A$158,0),MATCH(H$6,dados!$A$6:$DH$6,0))</f>
        <v>0</v>
      </c>
      <c r="I13" s="5">
        <f>INDEX(dados!$A$1:$DH$158,MATCH($A13,dados!$A$1:$A$158,0),MATCH(I$6,dados!$A$6:$DH$6,0))</f>
        <v>0</v>
      </c>
      <c r="J13" s="5">
        <f>INDEX(dados!$A$1:$DH$158,MATCH($A13,dados!$A$1:$A$158,0),MATCH(J$6,dados!$A$6:$DH$6,0))</f>
        <v>0</v>
      </c>
      <c r="K13" s="5">
        <f>INDEX(dados!$A$1:$DH$158,MATCH($A13,dados!$A$1:$A$158,0),MATCH(K$6,dados!$A$6:$DH$6,0))</f>
        <v>0</v>
      </c>
      <c r="L13" s="5">
        <f>INDEX(dados!$A$1:$DH$158,MATCH($A13,dados!$A$1:$A$158,0),MATCH(L$6,dados!$A$6:$DH$6,0))</f>
        <v>0</v>
      </c>
      <c r="M13" s="5">
        <f>INDEX(dados!$A$1:$DH$158,MATCH($A13,dados!$A$1:$A$158,0),MATCH(M$6,dados!$A$6:$DH$6,0))</f>
        <v>0</v>
      </c>
      <c r="N13" s="28">
        <f t="shared" si="0"/>
        <v>1424.1</v>
      </c>
    </row>
    <row r="14" spans="1:15" outlineLevel="1" x14ac:dyDescent="0.25">
      <c r="A14" s="29" t="s">
        <v>13</v>
      </c>
      <c r="B14" s="5">
        <f>INDEX(dados!$A$1:$DH$158,MATCH($A14,dados!$A$1:$A$158,0),MATCH(B$6,dados!$A$6:$DH$6,0))</f>
        <v>0</v>
      </c>
      <c r="C14" s="5">
        <f>INDEX(dados!$A$1:$DH$158,MATCH($A14,dados!$A$1:$A$158,0),MATCH(C$6,dados!$A$6:$DH$6,0))</f>
        <v>0</v>
      </c>
      <c r="D14" s="5">
        <f>INDEX(dados!$A$1:$DH$158,MATCH($A14,dados!$A$1:$A$158,0),MATCH(D$6,dados!$A$6:$DH$6,0))</f>
        <v>0</v>
      </c>
      <c r="E14" s="5">
        <f>INDEX(dados!$A$1:$DH$158,MATCH($A14,dados!$A$1:$A$158,0),MATCH(E$6,dados!$A$6:$DH$6,0))</f>
        <v>0</v>
      </c>
      <c r="F14" s="5">
        <f>INDEX(dados!$A$1:$DH$158,MATCH($A14,dados!$A$1:$A$158,0),MATCH(F$6,dados!$A$6:$DH$6,0))</f>
        <v>0</v>
      </c>
      <c r="G14" s="5">
        <f>INDEX(dados!$A$1:$DH$158,MATCH($A14,dados!$A$1:$A$158,0),MATCH(G$6,dados!$A$6:$DH$6,0))</f>
        <v>0</v>
      </c>
      <c r="H14" s="5">
        <f>INDEX(dados!$A$1:$DH$158,MATCH($A14,dados!$A$1:$A$158,0),MATCH(H$6,dados!$A$6:$DH$6,0))</f>
        <v>439.88</v>
      </c>
      <c r="I14" s="5">
        <f>INDEX(dados!$A$1:$DH$158,MATCH($A14,dados!$A$1:$A$158,0),MATCH(I$6,dados!$A$6:$DH$6,0))</f>
        <v>0</v>
      </c>
      <c r="J14" s="5">
        <f>INDEX(dados!$A$1:$DH$158,MATCH($A14,dados!$A$1:$A$158,0),MATCH(J$6,dados!$A$6:$DH$6,0))</f>
        <v>0</v>
      </c>
      <c r="K14" s="5">
        <f>INDEX(dados!$A$1:$DH$158,MATCH($A14,dados!$A$1:$A$158,0),MATCH(K$6,dados!$A$6:$DH$6,0))</f>
        <v>0</v>
      </c>
      <c r="L14" s="5">
        <f>INDEX(dados!$A$1:$DH$158,MATCH($A14,dados!$A$1:$A$158,0),MATCH(L$6,dados!$A$6:$DH$6,0))</f>
        <v>172.51</v>
      </c>
      <c r="M14" s="5">
        <f>INDEX(dados!$A$1:$DH$158,MATCH($A14,dados!$A$1:$A$158,0),MATCH(M$6,dados!$A$6:$DH$6,0))</f>
        <v>0</v>
      </c>
      <c r="N14" s="28">
        <f t="shared" si="0"/>
        <v>612.39</v>
      </c>
    </row>
    <row r="15" spans="1:15" outlineLevel="1" x14ac:dyDescent="0.25">
      <c r="A15" s="29" t="s">
        <v>14</v>
      </c>
      <c r="B15" s="5">
        <f>INDEX(dados!$A$1:$DH$158,MATCH($A15,dados!$A$1:$A$158,0),MATCH(B$6,dados!$A$6:$DH$6,0))</f>
        <v>0</v>
      </c>
      <c r="C15" s="5">
        <f>INDEX(dados!$A$1:$DH$158,MATCH($A15,dados!$A$1:$A$158,0),MATCH(C$6,dados!$A$6:$DH$6,0))</f>
        <v>72</v>
      </c>
      <c r="D15" s="5">
        <f>INDEX(dados!$A$1:$DH$158,MATCH($A15,dados!$A$1:$A$158,0),MATCH(D$6,dados!$A$6:$DH$6,0))</f>
        <v>300</v>
      </c>
      <c r="E15" s="5">
        <f>INDEX(dados!$A$1:$DH$158,MATCH($A15,dados!$A$1:$A$158,0),MATCH(E$6,dados!$A$6:$DH$6,0))</f>
        <v>547</v>
      </c>
      <c r="F15" s="5">
        <f>INDEX(dados!$A$1:$DH$158,MATCH($A15,dados!$A$1:$A$158,0),MATCH(F$6,dados!$A$6:$DH$6,0))</f>
        <v>0</v>
      </c>
      <c r="G15" s="5">
        <f>INDEX(dados!$A$1:$DH$158,MATCH($A15,dados!$A$1:$A$158,0),MATCH(G$6,dados!$A$6:$DH$6,0))</f>
        <v>0</v>
      </c>
      <c r="H15" s="5">
        <f>INDEX(dados!$A$1:$DH$158,MATCH($A15,dados!$A$1:$A$158,0),MATCH(H$6,dados!$A$6:$DH$6,0))</f>
        <v>0</v>
      </c>
      <c r="I15" s="5">
        <f>INDEX(dados!$A$1:$DH$158,MATCH($A15,dados!$A$1:$A$158,0),MATCH(I$6,dados!$A$6:$DH$6,0))</f>
        <v>0</v>
      </c>
      <c r="J15" s="5">
        <f>INDEX(dados!$A$1:$DH$158,MATCH($A15,dados!$A$1:$A$158,0),MATCH(J$6,dados!$A$6:$DH$6,0))</f>
        <v>0</v>
      </c>
      <c r="K15" s="5">
        <f>INDEX(dados!$A$1:$DH$158,MATCH($A15,dados!$A$1:$A$158,0),MATCH(K$6,dados!$A$6:$DH$6,0))</f>
        <v>200</v>
      </c>
      <c r="L15" s="5">
        <f>INDEX(dados!$A$1:$DH$158,MATCH($A15,dados!$A$1:$A$158,0),MATCH(L$6,dados!$A$6:$DH$6,0))</f>
        <v>275</v>
      </c>
      <c r="M15" s="5">
        <f>INDEX(dados!$A$1:$DH$158,MATCH($A15,dados!$A$1:$A$158,0),MATCH(M$6,dados!$A$6:$DH$6,0))</f>
        <v>295</v>
      </c>
      <c r="N15" s="28">
        <f t="shared" si="0"/>
        <v>1689</v>
      </c>
    </row>
    <row r="16" spans="1:15" ht="15.75" outlineLevel="1" thickBot="1" x14ac:dyDescent="0.3">
      <c r="A16" s="30" t="s">
        <v>15</v>
      </c>
      <c r="B16" s="6">
        <f>INDEX(dados!$A$1:$DH$158,MATCH($A16,dados!$A$1:$A$158,0),MATCH(B$6,dados!$A$6:$DH$6,0))</f>
        <v>0</v>
      </c>
      <c r="C16" s="6">
        <f>INDEX(dados!$A$1:$DH$158,MATCH($A16,dados!$A$1:$A$158,0),MATCH(C$6,dados!$A$6:$DH$6,0))</f>
        <v>0</v>
      </c>
      <c r="D16" s="6">
        <f>INDEX(dados!$A$1:$DH$158,MATCH($A16,dados!$A$1:$A$158,0),MATCH(D$6,dados!$A$6:$DH$6,0))</f>
        <v>0</v>
      </c>
      <c r="E16" s="6">
        <f>INDEX(dados!$A$1:$DH$158,MATCH($A16,dados!$A$1:$A$158,0),MATCH(E$6,dados!$A$6:$DH$6,0))</f>
        <v>0</v>
      </c>
      <c r="F16" s="6">
        <f>INDEX(dados!$A$1:$DH$158,MATCH($A16,dados!$A$1:$A$158,0),MATCH(F$6,dados!$A$6:$DH$6,0))</f>
        <v>0</v>
      </c>
      <c r="G16" s="6">
        <f>INDEX(dados!$A$1:$DH$158,MATCH($A16,dados!$A$1:$A$158,0),MATCH(G$6,dados!$A$6:$DH$6,0))</f>
        <v>0</v>
      </c>
      <c r="H16" s="6">
        <f>INDEX(dados!$A$1:$DH$158,MATCH($A16,dados!$A$1:$A$158,0),MATCH(H$6,dados!$A$6:$DH$6,0))</f>
        <v>0</v>
      </c>
      <c r="I16" s="6">
        <f>INDEX(dados!$A$1:$DH$158,MATCH($A16,dados!$A$1:$A$158,0),MATCH(I$6,dados!$A$6:$DH$6,0))</f>
        <v>0</v>
      </c>
      <c r="J16" s="6">
        <f>INDEX(dados!$A$1:$DH$158,MATCH($A16,dados!$A$1:$A$158,0),MATCH(J$6,dados!$A$6:$DH$6,0))</f>
        <v>0</v>
      </c>
      <c r="K16" s="6">
        <f>INDEX(dados!$A$1:$DH$158,MATCH($A16,dados!$A$1:$A$158,0),MATCH(K$6,dados!$A$6:$DH$6,0))</f>
        <v>0</v>
      </c>
      <c r="L16" s="6">
        <f>INDEX(dados!$A$1:$DH$158,MATCH($A16,dados!$A$1:$A$158,0),MATCH(L$6,dados!$A$6:$DH$6,0))</f>
        <v>0</v>
      </c>
      <c r="M16" s="6">
        <f>INDEX(dados!$A$1:$DH$158,MATCH($A16,dados!$A$1:$A$158,0),MATCH(M$6,dados!$A$6:$DH$6,0))</f>
        <v>0</v>
      </c>
      <c r="N16" s="28">
        <f t="shared" si="0"/>
        <v>0</v>
      </c>
    </row>
    <row r="17" spans="1:14" ht="15.75" thickBot="1" x14ac:dyDescent="0.3">
      <c r="A17" s="8" t="s">
        <v>16</v>
      </c>
      <c r="B17" s="9">
        <f>SUBTOTAL(9,B9:B16)</f>
        <v>450.04</v>
      </c>
      <c r="C17" s="9">
        <f t="shared" ref="C17:N17" si="1">SUBTOTAL(9,C9:C16)</f>
        <v>403.26</v>
      </c>
      <c r="D17" s="9">
        <f t="shared" si="1"/>
        <v>1574.62</v>
      </c>
      <c r="E17" s="9">
        <f t="shared" si="1"/>
        <v>1536.03</v>
      </c>
      <c r="F17" s="9">
        <f t="shared" si="1"/>
        <v>1894.17</v>
      </c>
      <c r="G17" s="9">
        <f t="shared" si="1"/>
        <v>546.28</v>
      </c>
      <c r="H17" s="9">
        <f t="shared" si="1"/>
        <v>1147.18</v>
      </c>
      <c r="I17" s="9">
        <f t="shared" si="1"/>
        <v>1065.54</v>
      </c>
      <c r="J17" s="9">
        <f t="shared" si="1"/>
        <v>1446.17</v>
      </c>
      <c r="K17" s="9">
        <f t="shared" si="1"/>
        <v>5485.86</v>
      </c>
      <c r="L17" s="9">
        <f t="shared" si="1"/>
        <v>932.21</v>
      </c>
      <c r="M17" s="9">
        <f t="shared" si="1"/>
        <v>1081.78</v>
      </c>
      <c r="N17" s="9">
        <f t="shared" si="1"/>
        <v>17563.14</v>
      </c>
    </row>
    <row r="18" spans="1:14" ht="15.75" hidden="1" outlineLevel="1" thickBot="1" x14ac:dyDescent="0.3">
      <c r="A18" s="27" t="s">
        <v>17</v>
      </c>
      <c r="B18" s="7">
        <f>INDEX(dados!$A$1:$DH$158,MATCH($A18,dados!$A$1:$A$158,0),MATCH(B$6,dados!$A$6:$DH$6,0))</f>
        <v>0</v>
      </c>
      <c r="C18" s="7">
        <f>INDEX(dados!$A$1:$DH$158,MATCH($A18,dados!$A$1:$A$158,0),MATCH(C$6,dados!$A$6:$DH$6,0))</f>
        <v>0</v>
      </c>
      <c r="D18" s="7">
        <f>INDEX(dados!$A$1:$DH$158,MATCH($A18,dados!$A$1:$A$158,0),MATCH(D$6,dados!$A$6:$DH$6,0))</f>
        <v>0</v>
      </c>
      <c r="E18" s="7">
        <f>INDEX(dados!$A$1:$DH$158,MATCH($A18,dados!$A$1:$A$158,0),MATCH(E$6,dados!$A$6:$DH$6,0))</f>
        <v>0</v>
      </c>
      <c r="F18" s="7">
        <f>INDEX(dados!$A$1:$DH$158,MATCH($A18,dados!$A$1:$A$158,0),MATCH(F$6,dados!$A$6:$DH$6,0))</f>
        <v>0</v>
      </c>
      <c r="G18" s="7">
        <f>INDEX(dados!$A$1:$DH$158,MATCH($A18,dados!$A$1:$A$158,0),MATCH(G$6,dados!$A$6:$DH$6,0))</f>
        <v>0</v>
      </c>
      <c r="H18" s="7">
        <f>INDEX(dados!$A$1:$DH$158,MATCH($A18,dados!$A$1:$A$158,0),MATCH(H$6,dados!$A$6:$DH$6,0))</f>
        <v>0</v>
      </c>
      <c r="I18" s="7">
        <f>INDEX(dados!$A$1:$DH$158,MATCH($A18,dados!$A$1:$A$158,0),MATCH(I$6,dados!$A$6:$DH$6,0))</f>
        <v>0</v>
      </c>
      <c r="J18" s="7">
        <f>INDEX(dados!$A$1:$DH$158,MATCH($A18,dados!$A$1:$A$158,0),MATCH(J$6,dados!$A$6:$DH$6,0))</f>
        <v>0</v>
      </c>
      <c r="K18" s="7">
        <f>INDEX(dados!$A$1:$DH$158,MATCH($A18,dados!$A$1:$A$158,0),MATCH(K$6,dados!$A$6:$DH$6,0))</f>
        <v>0</v>
      </c>
      <c r="L18" s="7">
        <f>INDEX(dados!$A$1:$DH$158,MATCH($A18,dados!$A$1:$A$158,0),MATCH(L$6,dados!$A$6:$DH$6,0))</f>
        <v>0</v>
      </c>
      <c r="M18" s="7">
        <f>INDEX(dados!$A$1:$DH$158,MATCH($A18,dados!$A$1:$A$158,0),MATCH(M$6,dados!$A$6:$DH$6,0))</f>
        <v>0</v>
      </c>
      <c r="N18" s="28">
        <f t="shared" ref="N18:N24" si="2">SUM(B18:M18)</f>
        <v>0</v>
      </c>
    </row>
    <row r="19" spans="1:14" ht="15.75" hidden="1" outlineLevel="1" thickBot="1" x14ac:dyDescent="0.3">
      <c r="A19" s="29" t="s">
        <v>18</v>
      </c>
      <c r="B19" s="5">
        <f>INDEX(dados!$A$1:$DH$158,MATCH($A19,dados!$A$1:$A$158,0),MATCH(B$6,dados!$A$6:$DH$6,0))</f>
        <v>0</v>
      </c>
      <c r="C19" s="5">
        <f>INDEX(dados!$A$1:$DH$158,MATCH($A19,dados!$A$1:$A$158,0),MATCH(C$6,dados!$A$6:$DH$6,0))</f>
        <v>0</v>
      </c>
      <c r="D19" s="5">
        <f>INDEX(dados!$A$1:$DH$158,MATCH($A19,dados!$A$1:$A$158,0),MATCH(D$6,dados!$A$6:$DH$6,0))</f>
        <v>0</v>
      </c>
      <c r="E19" s="5">
        <f>INDEX(dados!$A$1:$DH$158,MATCH($A19,dados!$A$1:$A$158,0),MATCH(E$6,dados!$A$6:$DH$6,0))</f>
        <v>0</v>
      </c>
      <c r="F19" s="5">
        <f>INDEX(dados!$A$1:$DH$158,MATCH($A19,dados!$A$1:$A$158,0),MATCH(F$6,dados!$A$6:$DH$6,0))</f>
        <v>0</v>
      </c>
      <c r="G19" s="5">
        <f>INDEX(dados!$A$1:$DH$158,MATCH($A19,dados!$A$1:$A$158,0),MATCH(G$6,dados!$A$6:$DH$6,0))</f>
        <v>0</v>
      </c>
      <c r="H19" s="5">
        <f>INDEX(dados!$A$1:$DH$158,MATCH($A19,dados!$A$1:$A$158,0),MATCH(H$6,dados!$A$6:$DH$6,0))</f>
        <v>0</v>
      </c>
      <c r="I19" s="5">
        <f>INDEX(dados!$A$1:$DH$158,MATCH($A19,dados!$A$1:$A$158,0),MATCH(I$6,dados!$A$6:$DH$6,0))</f>
        <v>0</v>
      </c>
      <c r="J19" s="5">
        <f>INDEX(dados!$A$1:$DH$158,MATCH($A19,dados!$A$1:$A$158,0),MATCH(J$6,dados!$A$6:$DH$6,0))</f>
        <v>0</v>
      </c>
      <c r="K19" s="5">
        <f>INDEX(dados!$A$1:$DH$158,MATCH($A19,dados!$A$1:$A$158,0),MATCH(K$6,dados!$A$6:$DH$6,0))</f>
        <v>0</v>
      </c>
      <c r="L19" s="5">
        <f>INDEX(dados!$A$1:$DH$158,MATCH($A19,dados!$A$1:$A$158,0),MATCH(L$6,dados!$A$6:$DH$6,0))</f>
        <v>2394.11</v>
      </c>
      <c r="M19" s="5">
        <f>INDEX(dados!$A$1:$DH$158,MATCH($A19,dados!$A$1:$A$158,0),MATCH(M$6,dados!$A$6:$DH$6,0))</f>
        <v>1745.55</v>
      </c>
      <c r="N19" s="28">
        <f t="shared" si="2"/>
        <v>4139.66</v>
      </c>
    </row>
    <row r="20" spans="1:14" ht="15.75" hidden="1" outlineLevel="1" thickBot="1" x14ac:dyDescent="0.3">
      <c r="A20" s="29" t="s">
        <v>19</v>
      </c>
      <c r="B20" s="5">
        <f>INDEX(dados!$A$1:$DH$158,MATCH($A20,dados!$A$1:$A$158,0),MATCH(B$6,dados!$A$6:$DH$6,0))</f>
        <v>550.82000000000005</v>
      </c>
      <c r="C20" s="5">
        <f>INDEX(dados!$A$1:$DH$158,MATCH($A20,dados!$A$1:$A$158,0),MATCH(C$6,dados!$A$6:$DH$6,0))</f>
        <v>1192.82</v>
      </c>
      <c r="D20" s="5">
        <f>INDEX(dados!$A$1:$DH$158,MATCH($A20,dados!$A$1:$A$158,0),MATCH(D$6,dados!$A$6:$DH$6,0))</f>
        <v>1192.82</v>
      </c>
      <c r="E20" s="5">
        <f>INDEX(dados!$A$1:$DH$158,MATCH($A20,dados!$A$1:$A$158,0),MATCH(E$6,dados!$A$6:$DH$6,0))</f>
        <v>1192.82</v>
      </c>
      <c r="F20" s="5">
        <f>INDEX(dados!$A$1:$DH$158,MATCH($A20,dados!$A$1:$A$158,0),MATCH(F$6,dados!$A$6:$DH$6,0))</f>
        <v>1192.82</v>
      </c>
      <c r="G20" s="5">
        <f>INDEX(dados!$A$1:$DH$158,MATCH($A20,dados!$A$1:$A$158,0),MATCH(G$6,dados!$A$6:$DH$6,0))</f>
        <v>1258.8</v>
      </c>
      <c r="H20" s="5">
        <f>INDEX(dados!$A$1:$DH$158,MATCH($A20,dados!$A$1:$A$158,0),MATCH(H$6,dados!$A$6:$DH$6,0))</f>
        <v>1258.8</v>
      </c>
      <c r="I20" s="5">
        <f>INDEX(dados!$A$1:$DH$158,MATCH($A20,dados!$A$1:$A$158,0),MATCH(I$6,dados!$A$6:$DH$6,0))</f>
        <v>1571.64</v>
      </c>
      <c r="J20" s="5">
        <f>INDEX(dados!$A$1:$DH$158,MATCH($A20,dados!$A$1:$A$158,0),MATCH(J$6,dados!$A$6:$DH$6,0))</f>
        <v>647.64</v>
      </c>
      <c r="K20" s="5">
        <f>INDEX(dados!$A$1:$DH$158,MATCH($A20,dados!$A$1:$A$158,0),MATCH(K$6,dados!$A$6:$DH$6,0))</f>
        <v>1571.64</v>
      </c>
      <c r="L20" s="5">
        <f>INDEX(dados!$A$1:$DH$158,MATCH($A20,dados!$A$1:$A$158,0),MATCH(L$6,dados!$A$6:$DH$6,0))</f>
        <v>1644.64</v>
      </c>
      <c r="M20" s="5">
        <f>INDEX(dados!$A$1:$DH$158,MATCH($A20,dados!$A$1:$A$158,0),MATCH(M$6,dados!$A$6:$DH$6,0))</f>
        <v>0</v>
      </c>
      <c r="N20" s="28">
        <f t="shared" si="2"/>
        <v>13275.259999999998</v>
      </c>
    </row>
    <row r="21" spans="1:14" ht="15.75" hidden="1" outlineLevel="1" thickBot="1" x14ac:dyDescent="0.3">
      <c r="A21" s="29" t="s">
        <v>20</v>
      </c>
      <c r="B21" s="5">
        <f>INDEX(dados!$A$1:$DH$158,MATCH($A21,dados!$A$1:$A$158,0),MATCH(B$6,dados!$A$6:$DH$6,0))</f>
        <v>0</v>
      </c>
      <c r="C21" s="5">
        <f>INDEX(dados!$A$1:$DH$158,MATCH($A21,dados!$A$1:$A$158,0),MATCH(C$6,dados!$A$6:$DH$6,0))</f>
        <v>0</v>
      </c>
      <c r="D21" s="5">
        <f>INDEX(dados!$A$1:$DH$158,MATCH($A21,dados!$A$1:$A$158,0),MATCH(D$6,dados!$A$6:$DH$6,0))</f>
        <v>0</v>
      </c>
      <c r="E21" s="5">
        <f>INDEX(dados!$A$1:$DH$158,MATCH($A21,dados!$A$1:$A$158,0),MATCH(E$6,dados!$A$6:$DH$6,0))</f>
        <v>0</v>
      </c>
      <c r="F21" s="5">
        <f>INDEX(dados!$A$1:$DH$158,MATCH($A21,dados!$A$1:$A$158,0),MATCH(F$6,dados!$A$6:$DH$6,0))</f>
        <v>0</v>
      </c>
      <c r="G21" s="5">
        <f>INDEX(dados!$A$1:$DH$158,MATCH($A21,dados!$A$1:$A$158,0),MATCH(G$6,dados!$A$6:$DH$6,0))</f>
        <v>0</v>
      </c>
      <c r="H21" s="5">
        <f>INDEX(dados!$A$1:$DH$158,MATCH($A21,dados!$A$1:$A$158,0),MATCH(H$6,dados!$A$6:$DH$6,0))</f>
        <v>0</v>
      </c>
      <c r="I21" s="5">
        <f>INDEX(dados!$A$1:$DH$158,MATCH($A21,dados!$A$1:$A$158,0),MATCH(I$6,dados!$A$6:$DH$6,0))</f>
        <v>0</v>
      </c>
      <c r="J21" s="5">
        <f>INDEX(dados!$A$1:$DH$158,MATCH($A21,dados!$A$1:$A$158,0),MATCH(J$6,dados!$A$6:$DH$6,0))</f>
        <v>0</v>
      </c>
      <c r="K21" s="5">
        <f>INDEX(dados!$A$1:$DH$158,MATCH($A21,dados!$A$1:$A$158,0),MATCH(K$6,dados!$A$6:$DH$6,0))</f>
        <v>0</v>
      </c>
      <c r="L21" s="5">
        <f>INDEX(dados!$A$1:$DH$158,MATCH($A21,dados!$A$1:$A$158,0),MATCH(L$6,dados!$A$6:$DH$6,0))</f>
        <v>2343.31</v>
      </c>
      <c r="M21" s="5">
        <f>INDEX(dados!$A$1:$DH$158,MATCH($A21,dados!$A$1:$A$158,0),MATCH(M$6,dados!$A$6:$DH$6,0))</f>
        <v>3707</v>
      </c>
      <c r="N21" s="28">
        <f t="shared" si="2"/>
        <v>6050.3099999999995</v>
      </c>
    </row>
    <row r="22" spans="1:14" ht="15.75" hidden="1" outlineLevel="1" thickBot="1" x14ac:dyDescent="0.3">
      <c r="A22" s="29" t="s">
        <v>21</v>
      </c>
      <c r="B22" s="5">
        <f>INDEX(dados!$A$1:$DH$158,MATCH($A22,dados!$A$1:$A$158,0),MATCH(B$6,dados!$A$6:$DH$6,0))</f>
        <v>1671.14</v>
      </c>
      <c r="C22" s="5">
        <f>INDEX(dados!$A$1:$DH$158,MATCH($A22,dados!$A$1:$A$158,0),MATCH(C$6,dados!$A$6:$DH$6,0))</f>
        <v>2008.5</v>
      </c>
      <c r="D22" s="5">
        <f>INDEX(dados!$A$1:$DH$158,MATCH($A22,dados!$A$1:$A$158,0),MATCH(D$6,dados!$A$6:$DH$6,0))</f>
        <v>1975.98</v>
      </c>
      <c r="E22" s="5">
        <f>INDEX(dados!$A$1:$DH$158,MATCH($A22,dados!$A$1:$A$158,0),MATCH(E$6,dados!$A$6:$DH$6,0))</f>
        <v>2303.38</v>
      </c>
      <c r="F22" s="5">
        <f>INDEX(dados!$A$1:$DH$158,MATCH($A22,dados!$A$1:$A$158,0),MATCH(F$6,dados!$A$6:$DH$6,0))</f>
        <v>2146.02</v>
      </c>
      <c r="G22" s="5">
        <f>INDEX(dados!$A$1:$DH$158,MATCH($A22,dados!$A$1:$A$158,0),MATCH(G$6,dados!$A$6:$DH$6,0))</f>
        <v>1962.87</v>
      </c>
      <c r="H22" s="5">
        <f>INDEX(dados!$A$1:$DH$158,MATCH($A22,dados!$A$1:$A$158,0),MATCH(H$6,dados!$A$6:$DH$6,0))</f>
        <v>2245.3000000000002</v>
      </c>
      <c r="I22" s="5">
        <f>INDEX(dados!$A$1:$DH$158,MATCH($A22,dados!$A$1:$A$158,0),MATCH(I$6,dados!$A$6:$DH$6,0))</f>
        <v>2765.16</v>
      </c>
      <c r="J22" s="5">
        <f>INDEX(dados!$A$1:$DH$158,MATCH($A22,dados!$A$1:$A$158,0),MATCH(J$6,dados!$A$6:$DH$6,0))</f>
        <v>2825.62</v>
      </c>
      <c r="K22" s="5">
        <f>INDEX(dados!$A$1:$DH$158,MATCH($A22,dados!$A$1:$A$158,0),MATCH(K$6,dados!$A$6:$DH$6,0))</f>
        <v>2130.4</v>
      </c>
      <c r="L22" s="5">
        <f>INDEX(dados!$A$1:$DH$158,MATCH($A22,dados!$A$1:$A$158,0),MATCH(L$6,dados!$A$6:$DH$6,0))</f>
        <v>2080.52</v>
      </c>
      <c r="M22" s="5">
        <f>INDEX(dados!$A$1:$DH$158,MATCH($A22,dados!$A$1:$A$158,0),MATCH(M$6,dados!$A$6:$DH$6,0))</f>
        <v>2976.6</v>
      </c>
      <c r="N22" s="28">
        <f t="shared" si="2"/>
        <v>27091.489999999998</v>
      </c>
    </row>
    <row r="23" spans="1:14" ht="15.75" hidden="1" outlineLevel="1" thickBot="1" x14ac:dyDescent="0.3">
      <c r="A23" s="29" t="s">
        <v>22</v>
      </c>
      <c r="B23" s="5">
        <f>INDEX(dados!$A$1:$DH$158,MATCH($A23,dados!$A$1:$A$158,0),MATCH(B$6,dados!$A$6:$DH$6,0))</f>
        <v>0</v>
      </c>
      <c r="C23" s="5">
        <f>INDEX(dados!$A$1:$DH$158,MATCH($A23,dados!$A$1:$A$158,0),MATCH(C$6,dados!$A$6:$DH$6,0))</f>
        <v>0</v>
      </c>
      <c r="D23" s="5">
        <f>INDEX(dados!$A$1:$DH$158,MATCH($A23,dados!$A$1:$A$158,0),MATCH(D$6,dados!$A$6:$DH$6,0))</f>
        <v>0</v>
      </c>
      <c r="E23" s="5">
        <f>INDEX(dados!$A$1:$DH$158,MATCH($A23,dados!$A$1:$A$158,0),MATCH(E$6,dados!$A$6:$DH$6,0))</f>
        <v>0</v>
      </c>
      <c r="F23" s="5">
        <f>INDEX(dados!$A$1:$DH$158,MATCH($A23,dados!$A$1:$A$158,0),MATCH(F$6,dados!$A$6:$DH$6,0))</f>
        <v>0</v>
      </c>
      <c r="G23" s="5">
        <f>INDEX(dados!$A$1:$DH$158,MATCH($A23,dados!$A$1:$A$158,0),MATCH(G$6,dados!$A$6:$DH$6,0))</f>
        <v>0</v>
      </c>
      <c r="H23" s="5">
        <f>INDEX(dados!$A$1:$DH$158,MATCH($A23,dados!$A$1:$A$158,0),MATCH(H$6,dados!$A$6:$DH$6,0))</f>
        <v>0</v>
      </c>
      <c r="I23" s="5">
        <f>INDEX(dados!$A$1:$DH$158,MATCH($A23,dados!$A$1:$A$158,0),MATCH(I$6,dados!$A$6:$DH$6,0))</f>
        <v>0</v>
      </c>
      <c r="J23" s="5">
        <f>INDEX(dados!$A$1:$DH$158,MATCH($A23,dados!$A$1:$A$158,0),MATCH(J$6,dados!$A$6:$DH$6,0))</f>
        <v>0</v>
      </c>
      <c r="K23" s="5">
        <f>INDEX(dados!$A$1:$DH$158,MATCH($A23,dados!$A$1:$A$158,0),MATCH(K$6,dados!$A$6:$DH$6,0))</f>
        <v>0</v>
      </c>
      <c r="L23" s="5">
        <f>INDEX(dados!$A$1:$DH$158,MATCH($A23,dados!$A$1:$A$158,0),MATCH(L$6,dados!$A$6:$DH$6,0))</f>
        <v>0</v>
      </c>
      <c r="M23" s="5">
        <f>INDEX(dados!$A$1:$DH$158,MATCH($A23,dados!$A$1:$A$158,0),MATCH(M$6,dados!$A$6:$DH$6,0))</f>
        <v>0</v>
      </c>
      <c r="N23" s="28">
        <f t="shared" si="2"/>
        <v>0</v>
      </c>
    </row>
    <row r="24" spans="1:14" ht="15.75" hidden="1" outlineLevel="1" thickBot="1" x14ac:dyDescent="0.3">
      <c r="A24" s="30" t="s">
        <v>23</v>
      </c>
      <c r="B24" s="6">
        <f>INDEX(dados!$A$1:$DH$158,MATCH($A24,dados!$A$1:$A$158,0),MATCH(B$6,dados!$A$6:$DH$6,0))</f>
        <v>2221.96</v>
      </c>
      <c r="C24" s="6">
        <f>INDEX(dados!$A$1:$DH$158,MATCH($A24,dados!$A$1:$A$158,0),MATCH(C$6,dados!$A$6:$DH$6,0))</f>
        <v>3201.32</v>
      </c>
      <c r="D24" s="6">
        <f>INDEX(dados!$A$1:$DH$158,MATCH($A24,dados!$A$1:$A$158,0),MATCH(D$6,dados!$A$6:$DH$6,0))</f>
        <v>3168.8</v>
      </c>
      <c r="E24" s="6">
        <f>INDEX(dados!$A$1:$DH$158,MATCH($A24,dados!$A$1:$A$158,0),MATCH(E$6,dados!$A$6:$DH$6,0))</f>
        <v>3496.2</v>
      </c>
      <c r="F24" s="6">
        <f>INDEX(dados!$A$1:$DH$158,MATCH($A24,dados!$A$1:$A$158,0),MATCH(F$6,dados!$A$6:$DH$6,0))</f>
        <v>3338.84</v>
      </c>
      <c r="G24" s="6">
        <f>INDEX(dados!$A$1:$DH$158,MATCH($A24,dados!$A$1:$A$158,0),MATCH(G$6,dados!$A$6:$DH$6,0))</f>
        <v>3221.67</v>
      </c>
      <c r="H24" s="6">
        <f>INDEX(dados!$A$1:$DH$158,MATCH($A24,dados!$A$1:$A$158,0),MATCH(H$6,dados!$A$6:$DH$6,0))</f>
        <v>3504.1</v>
      </c>
      <c r="I24" s="6">
        <f>INDEX(dados!$A$1:$DH$158,MATCH($A24,dados!$A$1:$A$158,0),MATCH(I$6,dados!$A$6:$DH$6,0))</f>
        <v>4336.8</v>
      </c>
      <c r="J24" s="6">
        <f>INDEX(dados!$A$1:$DH$158,MATCH($A24,dados!$A$1:$A$158,0),MATCH(J$6,dados!$A$6:$DH$6,0))</f>
        <v>3473.26</v>
      </c>
      <c r="K24" s="6">
        <f>INDEX(dados!$A$1:$DH$158,MATCH($A24,dados!$A$1:$A$158,0),MATCH(K$6,dados!$A$6:$DH$6,0))</f>
        <v>3702.04</v>
      </c>
      <c r="L24" s="6">
        <f>INDEX(dados!$A$1:$DH$158,MATCH($A24,dados!$A$1:$A$158,0),MATCH(L$6,dados!$A$6:$DH$6,0))</f>
        <v>8462.58</v>
      </c>
      <c r="M24" s="6">
        <f>INDEX(dados!$A$1:$DH$158,MATCH($A24,dados!$A$1:$A$158,0),MATCH(M$6,dados!$A$6:$DH$6,0))</f>
        <v>8429.15</v>
      </c>
      <c r="N24" s="28">
        <f t="shared" si="2"/>
        <v>50556.72</v>
      </c>
    </row>
    <row r="25" spans="1:14" ht="15.75" collapsed="1" thickBot="1" x14ac:dyDescent="0.3">
      <c r="A25" s="8" t="s">
        <v>24</v>
      </c>
      <c r="B25" s="9">
        <f>SUBTOTAL(9,B18:B24)</f>
        <v>4443.92</v>
      </c>
      <c r="C25" s="9">
        <f t="shared" ref="C25:N25" si="3">SUBTOTAL(9,C18:C24)</f>
        <v>6402.6399999999994</v>
      </c>
      <c r="D25" s="9">
        <f t="shared" si="3"/>
        <v>6337.6</v>
      </c>
      <c r="E25" s="9">
        <f t="shared" si="3"/>
        <v>6992.4</v>
      </c>
      <c r="F25" s="9">
        <f t="shared" si="3"/>
        <v>6677.68</v>
      </c>
      <c r="G25" s="9">
        <f t="shared" si="3"/>
        <v>6443.34</v>
      </c>
      <c r="H25" s="9">
        <f t="shared" si="3"/>
        <v>7008.2000000000007</v>
      </c>
      <c r="I25" s="9">
        <f t="shared" si="3"/>
        <v>8673.6</v>
      </c>
      <c r="J25" s="9">
        <f t="shared" si="3"/>
        <v>6946.52</v>
      </c>
      <c r="K25" s="9">
        <f t="shared" si="3"/>
        <v>7404.08</v>
      </c>
      <c r="L25" s="9">
        <f t="shared" si="3"/>
        <v>16925.16</v>
      </c>
      <c r="M25" s="9">
        <f t="shared" si="3"/>
        <v>16858.3</v>
      </c>
      <c r="N25" s="9">
        <f t="shared" si="3"/>
        <v>101113.44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67" t="s">
        <v>25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7" t="s">
        <v>27</v>
      </c>
      <c r="B29" s="7">
        <f>INDEX(dados!$A$1:$DH$158,MATCH($A29,dados!$A$1:$A$158,0),MATCH(B$6,dados!$A$6:$DH$6,0))</f>
        <v>179.14</v>
      </c>
      <c r="C29" s="7">
        <f>INDEX(dados!$A$1:$DH$158,MATCH($A29,dados!$A$1:$A$158,0),MATCH(C$6,dados!$A$6:$DH$6,0))</f>
        <v>187.05</v>
      </c>
      <c r="D29" s="7">
        <f>INDEX(dados!$A$1:$DH$158,MATCH($A29,dados!$A$1:$A$158,0),MATCH(D$6,dados!$A$6:$DH$6,0))</f>
        <v>148.55000000000001</v>
      </c>
      <c r="E29" s="7">
        <f>INDEX(dados!$A$1:$DH$158,MATCH($A29,dados!$A$1:$A$158,0),MATCH(E$6,dados!$A$6:$DH$6,0))</f>
        <v>124.8</v>
      </c>
      <c r="F29" s="7">
        <f>INDEX(dados!$A$1:$DH$158,MATCH($A29,dados!$A$1:$A$158,0),MATCH(F$6,dados!$A$6:$DH$6,0))</f>
        <v>323.27999999999997</v>
      </c>
      <c r="G29" s="7">
        <f>INDEX(dados!$A$1:$DH$158,MATCH($A29,dados!$A$1:$A$158,0),MATCH(G$6,dados!$A$6:$DH$6,0))</f>
        <v>211.68</v>
      </c>
      <c r="H29" s="7">
        <f>INDEX(dados!$A$1:$DH$158,MATCH($A29,dados!$A$1:$A$158,0),MATCH(H$6,dados!$A$6:$DH$6,0))</f>
        <v>272.05</v>
      </c>
      <c r="I29" s="7">
        <f>INDEX(dados!$A$1:$DH$158,MATCH($A29,dados!$A$1:$A$158,0),MATCH(I$6,dados!$A$6:$DH$6,0))</f>
        <v>276.13</v>
      </c>
      <c r="J29" s="7">
        <f>INDEX(dados!$A$1:$DH$158,MATCH($A29,dados!$A$1:$A$158,0),MATCH(J$6,dados!$A$6:$DH$6,0))</f>
        <v>121.49</v>
      </c>
      <c r="K29" s="7">
        <f>INDEX(dados!$A$1:$DH$158,MATCH($A29,dados!$A$1:$A$158,0),MATCH(K$6,dados!$A$6:$DH$6,0))</f>
        <v>196.2</v>
      </c>
      <c r="L29" s="7">
        <f>INDEX(dados!$A$1:$DH$158,MATCH($A29,dados!$A$1:$A$158,0),MATCH(L$6,dados!$A$6:$DH$6,0))</f>
        <v>428.21</v>
      </c>
      <c r="M29" s="7">
        <f>INDEX(dados!$A$1:$DH$158,MATCH($A29,dados!$A$1:$A$158,0),MATCH(M$6,dados!$A$6:$DH$6,0))</f>
        <v>438.77</v>
      </c>
      <c r="N29" s="28">
        <f>SUM(B29:M29)</f>
        <v>2907.35</v>
      </c>
    </row>
    <row r="30" spans="1:14" ht="15.75" hidden="1" outlineLevel="1" thickBot="1" x14ac:dyDescent="0.3">
      <c r="A30" s="30" t="s">
        <v>28</v>
      </c>
      <c r="B30" s="6">
        <f>INDEX(dados!$A$1:$DH$158,MATCH($A30,dados!$A$1:$A$158,0),MATCH(B$6,dados!$A$6:$DH$6,0))</f>
        <v>256.19</v>
      </c>
      <c r="C30" s="6">
        <f>INDEX(dados!$A$1:$DH$158,MATCH($A30,dados!$A$1:$A$158,0),MATCH(C$6,dados!$A$6:$DH$6,0))</f>
        <v>630</v>
      </c>
      <c r="D30" s="6">
        <f>INDEX(dados!$A$1:$DH$158,MATCH($A30,dados!$A$1:$A$158,0),MATCH(D$6,dados!$A$6:$DH$6,0))</f>
        <v>376</v>
      </c>
      <c r="E30" s="6">
        <f>INDEX(dados!$A$1:$DH$158,MATCH($A30,dados!$A$1:$A$158,0),MATCH(E$6,dados!$A$6:$DH$6,0))</f>
        <v>484.7</v>
      </c>
      <c r="F30" s="6">
        <f>INDEX(dados!$A$1:$DH$158,MATCH($A30,dados!$A$1:$A$158,0),MATCH(F$6,dados!$A$6:$DH$6,0))</f>
        <v>592.16</v>
      </c>
      <c r="G30" s="6">
        <f>INDEX(dados!$A$1:$DH$158,MATCH($A30,dados!$A$1:$A$158,0),MATCH(G$6,dados!$A$6:$DH$6,0))</f>
        <v>640.46</v>
      </c>
      <c r="H30" s="6">
        <f>INDEX(dados!$A$1:$DH$158,MATCH($A30,dados!$A$1:$A$158,0),MATCH(H$6,dados!$A$6:$DH$6,0))</f>
        <v>533.66999999999996</v>
      </c>
      <c r="I30" s="6">
        <f>INDEX(dados!$A$1:$DH$158,MATCH($A30,dados!$A$1:$A$158,0),MATCH(I$6,dados!$A$6:$DH$6,0))</f>
        <v>674.47</v>
      </c>
      <c r="J30" s="6">
        <f>INDEX(dados!$A$1:$DH$158,MATCH($A30,dados!$A$1:$A$158,0),MATCH(J$6,dados!$A$6:$DH$6,0))</f>
        <v>514.74</v>
      </c>
      <c r="K30" s="6">
        <f>INDEX(dados!$A$1:$DH$158,MATCH($A30,dados!$A$1:$A$158,0),MATCH(K$6,dados!$A$6:$DH$6,0))</f>
        <v>835.36</v>
      </c>
      <c r="L30" s="6">
        <f>INDEX(dados!$A$1:$DH$158,MATCH($A30,dados!$A$1:$A$158,0),MATCH(L$6,dados!$A$6:$DH$6,0))</f>
        <v>656.72</v>
      </c>
      <c r="M30" s="6">
        <f>INDEX(dados!$A$1:$DH$158,MATCH($A30,dados!$A$1:$A$158,0),MATCH(M$6,dados!$A$6:$DH$6,0))</f>
        <v>347.96</v>
      </c>
      <c r="N30" s="28">
        <f>SUM(B30:M30)</f>
        <v>6542.43</v>
      </c>
    </row>
    <row r="31" spans="1:14" ht="15.75" collapsed="1" thickBot="1" x14ac:dyDescent="0.3">
      <c r="A31" s="8" t="s">
        <v>29</v>
      </c>
      <c r="B31" s="9">
        <f>SUBTOTAL(9,B27:B30)</f>
        <v>435.33</v>
      </c>
      <c r="C31" s="9">
        <f t="shared" ref="C31:N31" si="4">SUBTOTAL(9,C27:C30)</f>
        <v>817.05</v>
      </c>
      <c r="D31" s="9">
        <f t="shared" si="4"/>
        <v>524.54999999999995</v>
      </c>
      <c r="E31" s="9">
        <f t="shared" si="4"/>
        <v>609.5</v>
      </c>
      <c r="F31" s="9">
        <f t="shared" si="4"/>
        <v>915.43999999999994</v>
      </c>
      <c r="G31" s="9">
        <f t="shared" si="4"/>
        <v>852.1400000000001</v>
      </c>
      <c r="H31" s="9">
        <f t="shared" si="4"/>
        <v>805.72</v>
      </c>
      <c r="I31" s="9">
        <f t="shared" si="4"/>
        <v>950.6</v>
      </c>
      <c r="J31" s="9">
        <f t="shared" si="4"/>
        <v>636.23</v>
      </c>
      <c r="K31" s="9">
        <f t="shared" si="4"/>
        <v>1031.56</v>
      </c>
      <c r="L31" s="9">
        <f t="shared" si="4"/>
        <v>1084.93</v>
      </c>
      <c r="M31" s="9">
        <f t="shared" si="4"/>
        <v>786.73</v>
      </c>
      <c r="N31" s="9">
        <f t="shared" si="4"/>
        <v>9449.7800000000007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7" t="s">
        <v>31</v>
      </c>
      <c r="B33" s="7">
        <f>INDEX(dados!$A$1:$DH$158,MATCH($A33,dados!$A$1:$A$158,0),MATCH(B$6,dados!$A$6:$DH$6,0))</f>
        <v>26</v>
      </c>
      <c r="C33" s="7">
        <f>INDEX(dados!$A$1:$DH$158,MATCH($A33,dados!$A$1:$A$158,0),MATCH(C$6,dados!$A$6:$DH$6,0))</f>
        <v>102.9</v>
      </c>
      <c r="D33" s="7">
        <f>INDEX(dados!$A$1:$DH$158,MATCH($A33,dados!$A$1:$A$158,0),MATCH(D$6,dados!$A$6:$DH$6,0))</f>
        <v>16</v>
      </c>
      <c r="E33" s="7">
        <f>INDEX(dados!$A$1:$DH$158,MATCH($A33,dados!$A$1:$A$158,0),MATCH(E$6,dados!$A$6:$DH$6,0))</f>
        <v>18.3</v>
      </c>
      <c r="F33" s="7">
        <f>INDEX(dados!$A$1:$DH$158,MATCH($A33,dados!$A$1:$A$158,0),MATCH(F$6,dados!$A$6:$DH$6,0))</f>
        <v>69.5</v>
      </c>
      <c r="G33" s="7">
        <f>INDEX(dados!$A$1:$DH$158,MATCH($A33,dados!$A$1:$A$158,0),MATCH(G$6,dados!$A$6:$DH$6,0))</f>
        <v>38.03</v>
      </c>
      <c r="H33" s="7">
        <f>INDEX(dados!$A$1:$DH$158,MATCH($A33,dados!$A$1:$A$158,0),MATCH(H$6,dados!$A$6:$DH$6,0))</f>
        <v>54.3</v>
      </c>
      <c r="I33" s="7">
        <f>INDEX(dados!$A$1:$DH$158,MATCH($A33,dados!$A$1:$A$158,0),MATCH(I$6,dados!$A$6:$DH$6,0))</f>
        <v>47.5</v>
      </c>
      <c r="J33" s="7">
        <f>INDEX(dados!$A$1:$DH$158,MATCH($A33,dados!$A$1:$A$158,0),MATCH(J$6,dados!$A$6:$DH$6,0))</f>
        <v>105.9</v>
      </c>
      <c r="K33" s="7">
        <f>INDEX(dados!$A$1:$DH$158,MATCH($A33,dados!$A$1:$A$158,0),MATCH(K$6,dados!$A$6:$DH$6,0))</f>
        <v>124.6</v>
      </c>
      <c r="L33" s="7">
        <f>INDEX(dados!$A$1:$DH$158,MATCH($A33,dados!$A$1:$A$158,0),MATCH(L$6,dados!$A$6:$DH$6,0))</f>
        <v>45</v>
      </c>
      <c r="M33" s="7">
        <f>INDEX(dados!$A$1:$DH$158,MATCH($A33,dados!$A$1:$A$158,0),MATCH(M$6,dados!$A$6:$DH$6,0))</f>
        <v>16.78</v>
      </c>
      <c r="N33" s="28">
        <f>SUM(B33:M33)</f>
        <v>664.81000000000006</v>
      </c>
    </row>
    <row r="34" spans="1:14" ht="15.75" hidden="1" outlineLevel="1" thickBot="1" x14ac:dyDescent="0.3">
      <c r="A34" s="30" t="s">
        <v>32</v>
      </c>
      <c r="B34" s="6">
        <f>INDEX(dados!$A$1:$DH$158,MATCH($A34,dados!$A$1:$A$158,0),MATCH(B$6,dados!$A$6:$DH$6,0))</f>
        <v>0</v>
      </c>
      <c r="C34" s="6">
        <f>INDEX(dados!$A$1:$DH$158,MATCH($A34,dados!$A$1:$A$158,0),MATCH(C$6,dados!$A$6:$DH$6,0))</f>
        <v>0</v>
      </c>
      <c r="D34" s="6">
        <f>INDEX(dados!$A$1:$DH$158,MATCH($A34,dados!$A$1:$A$158,0),MATCH(D$6,dados!$A$6:$DH$6,0))</f>
        <v>0</v>
      </c>
      <c r="E34" s="6">
        <f>INDEX(dados!$A$1:$DH$158,MATCH($A34,dados!$A$1:$A$158,0),MATCH(E$6,dados!$A$6:$DH$6,0))</f>
        <v>0</v>
      </c>
      <c r="F34" s="6">
        <f>INDEX(dados!$A$1:$DH$158,MATCH($A34,dados!$A$1:$A$158,0),MATCH(F$6,dados!$A$6:$DH$6,0))</f>
        <v>0</v>
      </c>
      <c r="G34" s="6">
        <f>INDEX(dados!$A$1:$DH$158,MATCH($A34,dados!$A$1:$A$158,0),MATCH(G$6,dados!$A$6:$DH$6,0))</f>
        <v>0</v>
      </c>
      <c r="H34" s="6">
        <f>INDEX(dados!$A$1:$DH$158,MATCH($A34,dados!$A$1:$A$158,0),MATCH(H$6,dados!$A$6:$DH$6,0))</f>
        <v>0</v>
      </c>
      <c r="I34" s="6">
        <f>INDEX(dados!$A$1:$DH$158,MATCH($A34,dados!$A$1:$A$158,0),MATCH(I$6,dados!$A$6:$DH$6,0))</f>
        <v>0</v>
      </c>
      <c r="J34" s="6">
        <f>INDEX(dados!$A$1:$DH$158,MATCH($A34,dados!$A$1:$A$158,0),MATCH(J$6,dados!$A$6:$DH$6,0))</f>
        <v>0</v>
      </c>
      <c r="K34" s="6">
        <f>INDEX(dados!$A$1:$DH$158,MATCH($A34,dados!$A$1:$A$158,0),MATCH(K$6,dados!$A$6:$DH$6,0))</f>
        <v>0</v>
      </c>
      <c r="L34" s="6">
        <f>INDEX(dados!$A$1:$DH$158,MATCH($A34,dados!$A$1:$A$158,0),MATCH(L$6,dados!$A$6:$DH$6,0))</f>
        <v>142.55000000000001</v>
      </c>
      <c r="M34" s="6">
        <f>INDEX(dados!$A$1:$DH$158,MATCH($A34,dados!$A$1:$A$158,0),MATCH(M$6,dados!$A$6:$DH$6,0))</f>
        <v>105</v>
      </c>
      <c r="N34" s="28">
        <f>SUM(B34:M34)</f>
        <v>247.55</v>
      </c>
    </row>
    <row r="35" spans="1:14" ht="15.75" collapsed="1" thickBot="1" x14ac:dyDescent="0.3">
      <c r="A35" s="8" t="s">
        <v>33</v>
      </c>
      <c r="B35" s="9">
        <f>SUBTOTAL(9,B33:B34)</f>
        <v>26</v>
      </c>
      <c r="C35" s="9">
        <f t="shared" ref="C35:N35" si="5">SUBTOTAL(9,C33:C34)</f>
        <v>102.9</v>
      </c>
      <c r="D35" s="9">
        <f t="shared" si="5"/>
        <v>16</v>
      </c>
      <c r="E35" s="9">
        <f t="shared" si="5"/>
        <v>18.3</v>
      </c>
      <c r="F35" s="9">
        <f t="shared" si="5"/>
        <v>69.5</v>
      </c>
      <c r="G35" s="9">
        <f t="shared" si="5"/>
        <v>38.03</v>
      </c>
      <c r="H35" s="9">
        <f t="shared" si="5"/>
        <v>54.3</v>
      </c>
      <c r="I35" s="9">
        <f t="shared" si="5"/>
        <v>47.5</v>
      </c>
      <c r="J35" s="9">
        <f t="shared" si="5"/>
        <v>105.9</v>
      </c>
      <c r="K35" s="9">
        <f t="shared" si="5"/>
        <v>124.6</v>
      </c>
      <c r="L35" s="9">
        <f t="shared" si="5"/>
        <v>187.55</v>
      </c>
      <c r="M35" s="9">
        <f t="shared" si="5"/>
        <v>121.78</v>
      </c>
      <c r="N35" s="9">
        <f t="shared" si="5"/>
        <v>912.36000000000013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7" t="s">
        <v>35</v>
      </c>
      <c r="B37" s="7">
        <f>INDEX(dados!$A$1:$DH$158,MATCH($A37,dados!$A$1:$A$158,0),MATCH(B$6,dados!$A$6:$DH$6,0))</f>
        <v>120.4</v>
      </c>
      <c r="C37" s="7">
        <f>INDEX(dados!$A$1:$DH$158,MATCH($A37,dados!$A$1:$A$158,0),MATCH(C$6,dados!$A$6:$DH$6,0))</f>
        <v>115</v>
      </c>
      <c r="D37" s="7">
        <f>INDEX(dados!$A$1:$DH$158,MATCH($A37,dados!$A$1:$A$158,0),MATCH(D$6,dados!$A$6:$DH$6,0))</f>
        <v>94.83</v>
      </c>
      <c r="E37" s="7">
        <f>INDEX(dados!$A$1:$DH$158,MATCH($A37,dados!$A$1:$A$158,0),MATCH(E$6,dados!$A$6:$DH$6,0))</f>
        <v>127</v>
      </c>
      <c r="F37" s="7">
        <f>INDEX(dados!$A$1:$DH$158,MATCH($A37,dados!$A$1:$A$158,0),MATCH(F$6,dados!$A$6:$DH$6,0))</f>
        <v>191.02</v>
      </c>
      <c r="G37" s="7">
        <f>INDEX(dados!$A$1:$DH$158,MATCH($A37,dados!$A$1:$A$158,0),MATCH(G$6,dados!$A$6:$DH$6,0))</f>
        <v>230.07</v>
      </c>
      <c r="H37" s="7">
        <f>INDEX(dados!$A$1:$DH$158,MATCH($A37,dados!$A$1:$A$158,0),MATCH(H$6,dados!$A$6:$DH$6,0))</f>
        <v>135</v>
      </c>
      <c r="I37" s="7">
        <f>INDEX(dados!$A$1:$DH$158,MATCH($A37,dados!$A$1:$A$158,0),MATCH(I$6,dados!$A$6:$DH$6,0))</f>
        <v>241.31</v>
      </c>
      <c r="J37" s="7">
        <f>INDEX(dados!$A$1:$DH$158,MATCH($A37,dados!$A$1:$A$158,0),MATCH(J$6,dados!$A$6:$DH$6,0))</f>
        <v>160</v>
      </c>
      <c r="K37" s="7">
        <f>INDEX(dados!$A$1:$DH$158,MATCH($A37,dados!$A$1:$A$158,0),MATCH(K$6,dados!$A$6:$DH$6,0))</f>
        <v>251.1</v>
      </c>
      <c r="L37" s="7">
        <f>INDEX(dados!$A$1:$DH$158,MATCH($A37,dados!$A$1:$A$158,0),MATCH(L$6,dados!$A$6:$DH$6,0))</f>
        <v>277.02</v>
      </c>
      <c r="M37" s="7">
        <f>INDEX(dados!$A$1:$DH$158,MATCH($A37,dados!$A$1:$A$158,0),MATCH(M$6,dados!$A$6:$DH$6,0))</f>
        <v>225</v>
      </c>
      <c r="N37" s="28">
        <f t="shared" ref="N37:N43" si="6">SUM(B37:M37)</f>
        <v>2167.75</v>
      </c>
    </row>
    <row r="38" spans="1:14" ht="15.75" hidden="1" outlineLevel="1" thickBot="1" x14ac:dyDescent="0.3">
      <c r="A38" s="29" t="s">
        <v>36</v>
      </c>
      <c r="B38" s="5">
        <f>INDEX(dados!$A$1:$DH$158,MATCH($A38,dados!$A$1:$A$158,0),MATCH(B$6,dados!$A$6:$DH$6,0))</f>
        <v>0</v>
      </c>
      <c r="C38" s="5">
        <f>INDEX(dados!$A$1:$DH$158,MATCH($A38,dados!$A$1:$A$158,0),MATCH(C$6,dados!$A$6:$DH$6,0))</f>
        <v>85.5</v>
      </c>
      <c r="D38" s="5">
        <f>INDEX(dados!$A$1:$DH$158,MATCH($A38,dados!$A$1:$A$158,0),MATCH(D$6,dados!$A$6:$DH$6,0))</f>
        <v>200.8</v>
      </c>
      <c r="E38" s="5">
        <f>INDEX(dados!$A$1:$DH$158,MATCH($A38,dados!$A$1:$A$158,0),MATCH(E$6,dados!$A$6:$DH$6,0))</f>
        <v>0</v>
      </c>
      <c r="F38" s="5">
        <f>INDEX(dados!$A$1:$DH$158,MATCH($A38,dados!$A$1:$A$158,0),MATCH(F$6,dados!$A$6:$DH$6,0))</f>
        <v>69.37</v>
      </c>
      <c r="G38" s="5">
        <f>INDEX(dados!$A$1:$DH$158,MATCH($A38,dados!$A$1:$A$158,0),MATCH(G$6,dados!$A$6:$DH$6,0))</f>
        <v>817.25</v>
      </c>
      <c r="H38" s="5">
        <f>INDEX(dados!$A$1:$DH$158,MATCH($A38,dados!$A$1:$A$158,0),MATCH(H$6,dados!$A$6:$DH$6,0))</f>
        <v>569.66</v>
      </c>
      <c r="I38" s="5">
        <f>INDEX(dados!$A$1:$DH$158,MATCH($A38,dados!$A$1:$A$158,0),MATCH(I$6,dados!$A$6:$DH$6,0))</f>
        <v>96.66</v>
      </c>
      <c r="J38" s="5">
        <f>INDEX(dados!$A$1:$DH$158,MATCH($A38,dados!$A$1:$A$158,0),MATCH(J$6,dados!$A$6:$DH$6,0))</f>
        <v>286.66000000000003</v>
      </c>
      <c r="K38" s="5">
        <f>INDEX(dados!$A$1:$DH$158,MATCH($A38,dados!$A$1:$A$158,0),MATCH(K$6,dados!$A$6:$DH$6,0))</f>
        <v>154</v>
      </c>
      <c r="L38" s="5">
        <f>INDEX(dados!$A$1:$DH$158,MATCH($A38,dados!$A$1:$A$158,0),MATCH(L$6,dados!$A$6:$DH$6,0))</f>
        <v>517.16999999999996</v>
      </c>
      <c r="M38" s="5">
        <f>INDEX(dados!$A$1:$DH$158,MATCH($A38,dados!$A$1:$A$158,0),MATCH(M$6,dados!$A$6:$DH$6,0))</f>
        <v>606.97</v>
      </c>
      <c r="N38" s="28">
        <f t="shared" si="6"/>
        <v>3404.04</v>
      </c>
    </row>
    <row r="39" spans="1:14" ht="15.75" hidden="1" outlineLevel="1" thickBot="1" x14ac:dyDescent="0.3">
      <c r="A39" s="29" t="s">
        <v>37</v>
      </c>
      <c r="B39" s="5">
        <f>INDEX(dados!$A$1:$DH$158,MATCH($A39,dados!$A$1:$A$158,0),MATCH(B$6,dados!$A$6:$DH$6,0))</f>
        <v>0</v>
      </c>
      <c r="C39" s="5">
        <f>INDEX(dados!$A$1:$DH$158,MATCH($A39,dados!$A$1:$A$158,0),MATCH(C$6,dados!$A$6:$DH$6,0))</f>
        <v>0</v>
      </c>
      <c r="D39" s="5">
        <f>INDEX(dados!$A$1:$DH$158,MATCH($A39,dados!$A$1:$A$158,0),MATCH(D$6,dados!$A$6:$DH$6,0))</f>
        <v>0</v>
      </c>
      <c r="E39" s="5">
        <f>INDEX(dados!$A$1:$DH$158,MATCH($A39,dados!$A$1:$A$158,0),MATCH(E$6,dados!$A$6:$DH$6,0))</f>
        <v>0</v>
      </c>
      <c r="F39" s="5">
        <f>INDEX(dados!$A$1:$DH$158,MATCH($A39,dados!$A$1:$A$158,0),MATCH(F$6,dados!$A$6:$DH$6,0))</f>
        <v>0</v>
      </c>
      <c r="G39" s="5">
        <f>INDEX(dados!$A$1:$DH$158,MATCH($A39,dados!$A$1:$A$158,0),MATCH(G$6,dados!$A$6:$DH$6,0))</f>
        <v>0</v>
      </c>
      <c r="H39" s="5">
        <f>INDEX(dados!$A$1:$DH$158,MATCH($A39,dados!$A$1:$A$158,0),MATCH(H$6,dados!$A$6:$DH$6,0))</f>
        <v>0</v>
      </c>
      <c r="I39" s="5">
        <f>INDEX(dados!$A$1:$DH$158,MATCH($A39,dados!$A$1:$A$158,0),MATCH(I$6,dados!$A$6:$DH$6,0))</f>
        <v>0</v>
      </c>
      <c r="J39" s="5">
        <f>INDEX(dados!$A$1:$DH$158,MATCH($A39,dados!$A$1:$A$158,0),MATCH(J$6,dados!$A$6:$DH$6,0))</f>
        <v>0</v>
      </c>
      <c r="K39" s="5">
        <f>INDEX(dados!$A$1:$DH$158,MATCH($A39,dados!$A$1:$A$158,0),MATCH(K$6,dados!$A$6:$DH$6,0))</f>
        <v>0</v>
      </c>
      <c r="L39" s="5">
        <f>INDEX(dados!$A$1:$DH$158,MATCH($A39,dados!$A$1:$A$158,0),MATCH(L$6,dados!$A$6:$DH$6,0))</f>
        <v>0</v>
      </c>
      <c r="M39" s="5">
        <f>INDEX(dados!$A$1:$DH$158,MATCH($A39,dados!$A$1:$A$158,0),MATCH(M$6,dados!$A$6:$DH$6,0))</f>
        <v>0</v>
      </c>
      <c r="N39" s="28">
        <f t="shared" si="6"/>
        <v>0</v>
      </c>
    </row>
    <row r="40" spans="1:14" ht="15.75" hidden="1" outlineLevel="1" thickBot="1" x14ac:dyDescent="0.3">
      <c r="A40" s="29" t="s">
        <v>38</v>
      </c>
      <c r="B40" s="5">
        <f>INDEX(dados!$A$1:$DH$158,MATCH($A40,dados!$A$1:$A$158,0),MATCH(B$6,dados!$A$6:$DH$6,0))</f>
        <v>98.98</v>
      </c>
      <c r="C40" s="5">
        <f>INDEX(dados!$A$1:$DH$158,MATCH($A40,dados!$A$1:$A$158,0),MATCH(C$6,dados!$A$6:$DH$6,0))</f>
        <v>0</v>
      </c>
      <c r="D40" s="5">
        <f>INDEX(dados!$A$1:$DH$158,MATCH($A40,dados!$A$1:$A$158,0),MATCH(D$6,dados!$A$6:$DH$6,0))</f>
        <v>161.29</v>
      </c>
      <c r="E40" s="5">
        <f>INDEX(dados!$A$1:$DH$158,MATCH($A40,dados!$A$1:$A$158,0),MATCH(E$6,dados!$A$6:$DH$6,0))</f>
        <v>0</v>
      </c>
      <c r="F40" s="5">
        <f>INDEX(dados!$A$1:$DH$158,MATCH($A40,dados!$A$1:$A$158,0),MATCH(F$6,dados!$A$6:$DH$6,0))</f>
        <v>56.44</v>
      </c>
      <c r="G40" s="5">
        <f>INDEX(dados!$A$1:$DH$158,MATCH($A40,dados!$A$1:$A$158,0),MATCH(G$6,dados!$A$6:$DH$6,0))</f>
        <v>0</v>
      </c>
      <c r="H40" s="5">
        <f>INDEX(dados!$A$1:$DH$158,MATCH($A40,dados!$A$1:$A$158,0),MATCH(H$6,dados!$A$6:$DH$6,0))</f>
        <v>0</v>
      </c>
      <c r="I40" s="5">
        <f>INDEX(dados!$A$1:$DH$158,MATCH($A40,dados!$A$1:$A$158,0),MATCH(I$6,dados!$A$6:$DH$6,0))</f>
        <v>413.69</v>
      </c>
      <c r="J40" s="5">
        <f>INDEX(dados!$A$1:$DH$158,MATCH($A40,dados!$A$1:$A$158,0),MATCH(J$6,dados!$A$6:$DH$6,0))</f>
        <v>0</v>
      </c>
      <c r="K40" s="5">
        <f>INDEX(dados!$A$1:$DH$158,MATCH($A40,dados!$A$1:$A$158,0),MATCH(K$6,dados!$A$6:$DH$6,0))</f>
        <v>0</v>
      </c>
      <c r="L40" s="5">
        <f>INDEX(dados!$A$1:$DH$158,MATCH($A40,dados!$A$1:$A$158,0),MATCH(L$6,dados!$A$6:$DH$6,0))</f>
        <v>0</v>
      </c>
      <c r="M40" s="5">
        <f>INDEX(dados!$A$1:$DH$158,MATCH($A40,dados!$A$1:$A$158,0),MATCH(M$6,dados!$A$6:$DH$6,0))</f>
        <v>0</v>
      </c>
      <c r="N40" s="28">
        <f t="shared" si="6"/>
        <v>730.4</v>
      </c>
    </row>
    <row r="41" spans="1:14" ht="15.75" hidden="1" outlineLevel="1" thickBot="1" x14ac:dyDescent="0.3">
      <c r="A41" s="29" t="s">
        <v>39</v>
      </c>
      <c r="B41" s="5">
        <f>INDEX(dados!$A$1:$DH$158,MATCH($A41,dados!$A$1:$A$158,0),MATCH(B$6,dados!$A$6:$DH$6,0))</f>
        <v>18</v>
      </c>
      <c r="C41" s="5">
        <f>INDEX(dados!$A$1:$DH$158,MATCH($A41,dados!$A$1:$A$158,0),MATCH(C$6,dados!$A$6:$DH$6,0))</f>
        <v>0</v>
      </c>
      <c r="D41" s="5">
        <f>INDEX(dados!$A$1:$DH$158,MATCH($A41,dados!$A$1:$A$158,0),MATCH(D$6,dados!$A$6:$DH$6,0))</f>
        <v>25.5</v>
      </c>
      <c r="E41" s="5">
        <f>INDEX(dados!$A$1:$DH$158,MATCH($A41,dados!$A$1:$A$158,0),MATCH(E$6,dados!$A$6:$DH$6,0))</f>
        <v>5</v>
      </c>
      <c r="F41" s="5">
        <f>INDEX(dados!$A$1:$DH$158,MATCH($A41,dados!$A$1:$A$158,0),MATCH(F$6,dados!$A$6:$DH$6,0))</f>
        <v>15.5</v>
      </c>
      <c r="G41" s="5">
        <f>INDEX(dados!$A$1:$DH$158,MATCH($A41,dados!$A$1:$A$158,0),MATCH(G$6,dados!$A$6:$DH$6,0))</f>
        <v>14</v>
      </c>
      <c r="H41" s="5">
        <f>INDEX(dados!$A$1:$DH$158,MATCH($A41,dados!$A$1:$A$158,0),MATCH(H$6,dados!$A$6:$DH$6,0))</f>
        <v>29</v>
      </c>
      <c r="I41" s="5">
        <f>INDEX(dados!$A$1:$DH$158,MATCH($A41,dados!$A$1:$A$158,0),MATCH(I$6,dados!$A$6:$DH$6,0))</f>
        <v>17</v>
      </c>
      <c r="J41" s="5">
        <f>INDEX(dados!$A$1:$DH$158,MATCH($A41,dados!$A$1:$A$158,0),MATCH(J$6,dados!$A$6:$DH$6,0))</f>
        <v>0</v>
      </c>
      <c r="K41" s="5">
        <f>INDEX(dados!$A$1:$DH$158,MATCH($A41,dados!$A$1:$A$158,0),MATCH(K$6,dados!$A$6:$DH$6,0))</f>
        <v>12</v>
      </c>
      <c r="L41" s="5">
        <f>INDEX(dados!$A$1:$DH$158,MATCH($A41,dados!$A$1:$A$158,0),MATCH(L$6,dados!$A$6:$DH$6,0))</f>
        <v>28</v>
      </c>
      <c r="M41" s="5">
        <f>INDEX(dados!$A$1:$DH$158,MATCH($A41,dados!$A$1:$A$158,0),MATCH(M$6,dados!$A$6:$DH$6,0))</f>
        <v>21</v>
      </c>
      <c r="N41" s="28">
        <f t="shared" si="6"/>
        <v>185</v>
      </c>
    </row>
    <row r="42" spans="1:14" ht="15.75" hidden="1" outlineLevel="1" thickBot="1" x14ac:dyDescent="0.3">
      <c r="A42" s="29" t="s">
        <v>40</v>
      </c>
      <c r="B42" s="5">
        <f>INDEX(dados!$A$1:$DH$158,MATCH($A42,dados!$A$1:$A$158,0),MATCH(B$6,dados!$A$6:$DH$6,0))</f>
        <v>40</v>
      </c>
      <c r="C42" s="5">
        <f>INDEX(dados!$A$1:$DH$158,MATCH($A42,dados!$A$1:$A$158,0),MATCH(C$6,dados!$A$6:$DH$6,0))</f>
        <v>65.599999999999994</v>
      </c>
      <c r="D42" s="5">
        <f>INDEX(dados!$A$1:$DH$158,MATCH($A42,dados!$A$1:$A$158,0),MATCH(D$6,dados!$A$6:$DH$6,0))</f>
        <v>87.35</v>
      </c>
      <c r="E42" s="5">
        <f>INDEX(dados!$A$1:$DH$158,MATCH($A42,dados!$A$1:$A$158,0),MATCH(E$6,dados!$A$6:$DH$6,0))</f>
        <v>10</v>
      </c>
      <c r="F42" s="5">
        <f>INDEX(dados!$A$1:$DH$158,MATCH($A42,dados!$A$1:$A$158,0),MATCH(F$6,dados!$A$6:$DH$6,0))</f>
        <v>95</v>
      </c>
      <c r="G42" s="5">
        <f>INDEX(dados!$A$1:$DH$158,MATCH($A42,dados!$A$1:$A$158,0),MATCH(G$6,dados!$A$6:$DH$6,0))</f>
        <v>72</v>
      </c>
      <c r="H42" s="5">
        <f>INDEX(dados!$A$1:$DH$158,MATCH($A42,dados!$A$1:$A$158,0),MATCH(H$6,dados!$A$6:$DH$6,0))</f>
        <v>58.59</v>
      </c>
      <c r="I42" s="5">
        <f>INDEX(dados!$A$1:$DH$158,MATCH($A42,dados!$A$1:$A$158,0),MATCH(I$6,dados!$A$6:$DH$6,0))</f>
        <v>94.8</v>
      </c>
      <c r="J42" s="5">
        <f>INDEX(dados!$A$1:$DH$158,MATCH($A42,dados!$A$1:$A$158,0),MATCH(J$6,dados!$A$6:$DH$6,0))</f>
        <v>100</v>
      </c>
      <c r="K42" s="5">
        <f>INDEX(dados!$A$1:$DH$158,MATCH($A42,dados!$A$1:$A$158,0),MATCH(K$6,dados!$A$6:$DH$6,0))</f>
        <v>110</v>
      </c>
      <c r="L42" s="5">
        <f>INDEX(dados!$A$1:$DH$158,MATCH($A42,dados!$A$1:$A$158,0),MATCH(L$6,dados!$A$6:$DH$6,0))</f>
        <v>120</v>
      </c>
      <c r="M42" s="5">
        <f>INDEX(dados!$A$1:$DH$158,MATCH($A42,dados!$A$1:$A$158,0),MATCH(M$6,dados!$A$6:$DH$6,0))</f>
        <v>0</v>
      </c>
      <c r="N42" s="28">
        <f t="shared" si="6"/>
        <v>853.33999999999992</v>
      </c>
    </row>
    <row r="43" spans="1:14" ht="15.75" hidden="1" outlineLevel="1" thickBot="1" x14ac:dyDescent="0.3">
      <c r="A43" s="30" t="s">
        <v>41</v>
      </c>
      <c r="B43" s="6">
        <f>INDEX(dados!$A$1:$DH$158,MATCH($A43,dados!$A$1:$A$158,0),MATCH(B$6,dados!$A$6:$DH$6,0))</f>
        <v>0</v>
      </c>
      <c r="C43" s="6">
        <f>INDEX(dados!$A$1:$DH$158,MATCH($A43,dados!$A$1:$A$158,0),MATCH(C$6,dados!$A$6:$DH$6,0))</f>
        <v>0</v>
      </c>
      <c r="D43" s="6">
        <f>INDEX(dados!$A$1:$DH$158,MATCH($A43,dados!$A$1:$A$158,0),MATCH(D$6,dados!$A$6:$DH$6,0))</f>
        <v>0</v>
      </c>
      <c r="E43" s="6">
        <f>INDEX(dados!$A$1:$DH$158,MATCH($A43,dados!$A$1:$A$158,0),MATCH(E$6,dados!$A$6:$DH$6,0))</f>
        <v>0</v>
      </c>
      <c r="F43" s="6">
        <f>INDEX(dados!$A$1:$DH$158,MATCH($A43,dados!$A$1:$A$158,0),MATCH(F$6,dados!$A$6:$DH$6,0))</f>
        <v>0</v>
      </c>
      <c r="G43" s="6">
        <f>INDEX(dados!$A$1:$DH$158,MATCH($A43,dados!$A$1:$A$158,0),MATCH(G$6,dados!$A$6:$DH$6,0))</f>
        <v>0</v>
      </c>
      <c r="H43" s="6">
        <f>INDEX(dados!$A$1:$DH$158,MATCH($A43,dados!$A$1:$A$158,0),MATCH(H$6,dados!$A$6:$DH$6,0))</f>
        <v>0</v>
      </c>
      <c r="I43" s="6">
        <f>INDEX(dados!$A$1:$DH$158,MATCH($A43,dados!$A$1:$A$158,0),MATCH(I$6,dados!$A$6:$DH$6,0))</f>
        <v>0</v>
      </c>
      <c r="J43" s="6">
        <f>INDEX(dados!$A$1:$DH$158,MATCH($A43,dados!$A$1:$A$158,0),MATCH(J$6,dados!$A$6:$DH$6,0))</f>
        <v>0</v>
      </c>
      <c r="K43" s="6">
        <f>INDEX(dados!$A$1:$DH$158,MATCH($A43,dados!$A$1:$A$158,0),MATCH(K$6,dados!$A$6:$DH$6,0))</f>
        <v>0</v>
      </c>
      <c r="L43" s="6">
        <f>INDEX(dados!$A$1:$DH$158,MATCH($A43,dados!$A$1:$A$158,0),MATCH(L$6,dados!$A$6:$DH$6,0))</f>
        <v>0</v>
      </c>
      <c r="M43" s="6">
        <f>INDEX(dados!$A$1:$DH$158,MATCH($A43,dados!$A$1:$A$158,0),MATCH(M$6,dados!$A$6:$DH$6,0))</f>
        <v>0</v>
      </c>
      <c r="N43" s="28">
        <f t="shared" si="6"/>
        <v>0</v>
      </c>
    </row>
    <row r="44" spans="1:14" ht="15.75" collapsed="1" thickBot="1" x14ac:dyDescent="0.3">
      <c r="A44" s="8" t="s">
        <v>42</v>
      </c>
      <c r="B44" s="9">
        <f>SUBTOTAL(9,B37:B43)</f>
        <v>277.38</v>
      </c>
      <c r="C44" s="9">
        <f t="shared" ref="C44:N44" si="7">SUBTOTAL(9,C37:C43)</f>
        <v>266.10000000000002</v>
      </c>
      <c r="D44" s="9">
        <f t="shared" si="7"/>
        <v>569.77</v>
      </c>
      <c r="E44" s="9">
        <f t="shared" si="7"/>
        <v>142</v>
      </c>
      <c r="F44" s="9">
        <f t="shared" si="7"/>
        <v>427.33</v>
      </c>
      <c r="G44" s="9">
        <f t="shared" si="7"/>
        <v>1133.32</v>
      </c>
      <c r="H44" s="9">
        <f t="shared" si="7"/>
        <v>792.25</v>
      </c>
      <c r="I44" s="9">
        <f t="shared" si="7"/>
        <v>863.46</v>
      </c>
      <c r="J44" s="9">
        <f t="shared" si="7"/>
        <v>546.66000000000008</v>
      </c>
      <c r="K44" s="9">
        <f t="shared" si="7"/>
        <v>527.1</v>
      </c>
      <c r="L44" s="9">
        <f t="shared" si="7"/>
        <v>942.18999999999994</v>
      </c>
      <c r="M44" s="9">
        <f t="shared" si="7"/>
        <v>852.97</v>
      </c>
      <c r="N44" s="9">
        <f t="shared" si="7"/>
        <v>7340.53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7" t="s">
        <v>56</v>
      </c>
      <c r="B46" s="7">
        <f>INDEX(dados!$A$1:$DH$158,MATCH($A46,dados!$A$1:$A$158,0),MATCH(B$6,dados!$A$6:$DH$6,0))</f>
        <v>0</v>
      </c>
      <c r="C46" s="7">
        <f>INDEX(dados!$A$1:$DH$158,MATCH($A46,dados!$A$1:$A$158,0),MATCH(C$6,dados!$A$6:$DH$6,0))</f>
        <v>0</v>
      </c>
      <c r="D46" s="7">
        <f>INDEX(dados!$A$1:$DH$158,MATCH($A46,dados!$A$1:$A$158,0),MATCH(D$6,dados!$A$6:$DH$6,0))</f>
        <v>0</v>
      </c>
      <c r="E46" s="7">
        <f>INDEX(dados!$A$1:$DH$158,MATCH($A46,dados!$A$1:$A$158,0),MATCH(E$6,dados!$A$6:$DH$6,0))</f>
        <v>0</v>
      </c>
      <c r="F46" s="7">
        <f>INDEX(dados!$A$1:$DH$158,MATCH($A46,dados!$A$1:$A$158,0),MATCH(F$6,dados!$A$6:$DH$6,0))</f>
        <v>0</v>
      </c>
      <c r="G46" s="7">
        <f>INDEX(dados!$A$1:$DH$158,MATCH($A46,dados!$A$1:$A$158,0),MATCH(G$6,dados!$A$6:$DH$6,0))</f>
        <v>0</v>
      </c>
      <c r="H46" s="7">
        <f>INDEX(dados!$A$1:$DH$158,MATCH($A46,dados!$A$1:$A$158,0),MATCH(H$6,dados!$A$6:$DH$6,0))</f>
        <v>0</v>
      </c>
      <c r="I46" s="7">
        <f>INDEX(dados!$A$1:$DH$158,MATCH($A46,dados!$A$1:$A$158,0),MATCH(I$6,dados!$A$6:$DH$6,0))</f>
        <v>0</v>
      </c>
      <c r="J46" s="7">
        <f>INDEX(dados!$A$1:$DH$158,MATCH($A46,dados!$A$1:$A$158,0),MATCH(J$6,dados!$A$6:$DH$6,0))</f>
        <v>0</v>
      </c>
      <c r="K46" s="7">
        <f>INDEX(dados!$A$1:$DH$158,MATCH($A46,dados!$A$1:$A$158,0),MATCH(K$6,dados!$A$6:$DH$6,0))</f>
        <v>0</v>
      </c>
      <c r="L46" s="7">
        <f>INDEX(dados!$A$1:$DH$158,MATCH($A46,dados!$A$1:$A$158,0),MATCH(L$6,dados!$A$6:$DH$6,0))</f>
        <v>0</v>
      </c>
      <c r="M46" s="7">
        <f>INDEX(dados!$A$1:$DH$158,MATCH($A46,dados!$A$1:$A$158,0),MATCH(M$6,dados!$A$6:$DH$6,0))</f>
        <v>0</v>
      </c>
      <c r="N46" s="28">
        <f>SUM(B46:M46)</f>
        <v>0</v>
      </c>
    </row>
    <row r="47" spans="1:14" ht="15.75" hidden="1" outlineLevel="1" thickBot="1" x14ac:dyDescent="0.3">
      <c r="A47" s="29" t="s">
        <v>6</v>
      </c>
      <c r="B47" s="5">
        <f>INDEX(dados!$A$1:$DH$158,MATCH($A47,dados!$A$1:$A$158,0),MATCH(B$6,dados!$A$6:$DH$6,0))</f>
        <v>0</v>
      </c>
      <c r="C47" s="5">
        <f>INDEX(dados!$A$1:$DH$158,MATCH($A47,dados!$A$1:$A$158,0),MATCH(C$6,dados!$A$6:$DH$6,0))</f>
        <v>60</v>
      </c>
      <c r="D47" s="5">
        <f>INDEX(dados!$A$1:$DH$158,MATCH($A47,dados!$A$1:$A$158,0),MATCH(D$6,dados!$A$6:$DH$6,0))</f>
        <v>0</v>
      </c>
      <c r="E47" s="5">
        <f>INDEX(dados!$A$1:$DH$158,MATCH($A47,dados!$A$1:$A$158,0),MATCH(E$6,dados!$A$6:$DH$6,0))</f>
        <v>0</v>
      </c>
      <c r="F47" s="5">
        <f>INDEX(dados!$A$1:$DH$158,MATCH($A47,dados!$A$1:$A$158,0),MATCH(F$6,dados!$A$6:$DH$6,0))</f>
        <v>547.94000000000005</v>
      </c>
      <c r="G47" s="5">
        <f>INDEX(dados!$A$1:$DH$158,MATCH($A47,dados!$A$1:$A$158,0),MATCH(G$6,dados!$A$6:$DH$6,0))</f>
        <v>400.94</v>
      </c>
      <c r="H47" s="5">
        <f>INDEX(dados!$A$1:$DH$158,MATCH($A47,dados!$A$1:$A$158,0),MATCH(H$6,dados!$A$6:$DH$6,0))</f>
        <v>581.94000000000005</v>
      </c>
      <c r="I47" s="5">
        <f>INDEX(dados!$A$1:$DH$158,MATCH($A47,dados!$A$1:$A$158,0),MATCH(I$6,dados!$A$6:$DH$6,0))</f>
        <v>607.94000000000005</v>
      </c>
      <c r="J47" s="5">
        <f>INDEX(dados!$A$1:$DH$158,MATCH($A47,dados!$A$1:$A$158,0),MATCH(J$6,dados!$A$6:$DH$6,0))</f>
        <v>1007.94</v>
      </c>
      <c r="K47" s="5">
        <f>INDEX(dados!$A$1:$DH$158,MATCH($A47,dados!$A$1:$A$158,0),MATCH(K$6,dados!$A$6:$DH$6,0))</f>
        <v>4792.5</v>
      </c>
      <c r="L47" s="5">
        <f>INDEX(dados!$A$1:$DH$158,MATCH($A47,dados!$A$1:$A$158,0),MATCH(L$6,dados!$A$6:$DH$6,0))</f>
        <v>0</v>
      </c>
      <c r="M47" s="5">
        <f>INDEX(dados!$A$1:$DH$158,MATCH($A47,dados!$A$1:$A$158,0),MATCH(M$6,dados!$A$6:$DH$6,0))</f>
        <v>0</v>
      </c>
      <c r="N47" s="28">
        <f>SUM(B47:M47)</f>
        <v>7999.2000000000007</v>
      </c>
    </row>
    <row r="48" spans="1:14" ht="15.75" hidden="1" outlineLevel="1" thickBot="1" x14ac:dyDescent="0.3">
      <c r="A48" s="29" t="s">
        <v>57</v>
      </c>
      <c r="B48" s="5">
        <f>INDEX(dados!$A$1:$DH$158,MATCH($A48,dados!$A$1:$A$158,0),MATCH(B$6,dados!$A$6:$DH$6,0))</f>
        <v>454.01</v>
      </c>
      <c r="C48" s="5">
        <f>INDEX(dados!$A$1:$DH$158,MATCH($A48,dados!$A$1:$A$158,0),MATCH(C$6,dados!$A$6:$DH$6,0))</f>
        <v>448.32</v>
      </c>
      <c r="D48" s="5">
        <f>INDEX(dados!$A$1:$DH$158,MATCH($A48,dados!$A$1:$A$158,0),MATCH(D$6,dados!$A$6:$DH$6,0))</f>
        <v>517.25</v>
      </c>
      <c r="E48" s="5">
        <f>INDEX(dados!$A$1:$DH$158,MATCH($A48,dados!$A$1:$A$158,0),MATCH(E$6,dados!$A$6:$DH$6,0))</f>
        <v>546.92999999999995</v>
      </c>
      <c r="F48" s="5">
        <f>INDEX(dados!$A$1:$DH$158,MATCH($A48,dados!$A$1:$A$158,0),MATCH(F$6,dados!$A$6:$DH$6,0))</f>
        <v>368.7</v>
      </c>
      <c r="G48" s="5">
        <f>INDEX(dados!$A$1:$DH$158,MATCH($A48,dados!$A$1:$A$158,0),MATCH(G$6,dados!$A$6:$DH$6,0))</f>
        <v>309.27999999999997</v>
      </c>
      <c r="H48" s="5">
        <f>INDEX(dados!$A$1:$DH$158,MATCH($A48,dados!$A$1:$A$158,0),MATCH(H$6,dados!$A$6:$DH$6,0))</f>
        <v>403.58</v>
      </c>
      <c r="I48" s="5">
        <f>INDEX(dados!$A$1:$DH$158,MATCH($A48,dados!$A$1:$A$158,0),MATCH(I$6,dados!$A$6:$DH$6,0))</f>
        <v>395.02</v>
      </c>
      <c r="J48" s="5">
        <f>INDEX(dados!$A$1:$DH$158,MATCH($A48,dados!$A$1:$A$158,0),MATCH(J$6,dados!$A$6:$DH$6,0))</f>
        <v>286</v>
      </c>
      <c r="K48" s="5">
        <f>INDEX(dados!$A$1:$DH$158,MATCH($A48,dados!$A$1:$A$158,0),MATCH(K$6,dados!$A$6:$DH$6,0))</f>
        <v>242.14</v>
      </c>
      <c r="L48" s="5">
        <f>INDEX(dados!$A$1:$DH$158,MATCH($A48,dados!$A$1:$A$158,0),MATCH(L$6,dados!$A$6:$DH$6,0))</f>
        <v>190.66</v>
      </c>
      <c r="M48" s="5">
        <f>INDEX(dados!$A$1:$DH$158,MATCH($A48,dados!$A$1:$A$158,0),MATCH(M$6,dados!$A$6:$DH$6,0))</f>
        <v>334.58</v>
      </c>
      <c r="N48" s="28">
        <f>SUM(B48:M48)</f>
        <v>4496.4699999999993</v>
      </c>
    </row>
    <row r="49" spans="1:14" ht="15.75" hidden="1" outlineLevel="1" thickBot="1" x14ac:dyDescent="0.3">
      <c r="A49" s="29" t="s">
        <v>58</v>
      </c>
      <c r="B49" s="5">
        <f>INDEX(dados!$A$1:$DH$158,MATCH($A49,dados!$A$1:$A$158,0),MATCH(B$6,dados!$A$6:$DH$6,0))</f>
        <v>0</v>
      </c>
      <c r="C49" s="5">
        <f>INDEX(dados!$A$1:$DH$158,MATCH($A49,dados!$A$1:$A$158,0),MATCH(C$6,dados!$A$6:$DH$6,0))</f>
        <v>0</v>
      </c>
      <c r="D49" s="5">
        <f>INDEX(dados!$A$1:$DH$158,MATCH($A49,dados!$A$1:$A$158,0),MATCH(D$6,dados!$A$6:$DH$6,0))</f>
        <v>30</v>
      </c>
      <c r="E49" s="5">
        <f>INDEX(dados!$A$1:$DH$158,MATCH($A49,dados!$A$1:$A$158,0),MATCH(E$6,dados!$A$6:$DH$6,0))</f>
        <v>0</v>
      </c>
      <c r="F49" s="5">
        <f>INDEX(dados!$A$1:$DH$158,MATCH($A49,dados!$A$1:$A$158,0),MATCH(F$6,dados!$A$6:$DH$6,0))</f>
        <v>60</v>
      </c>
      <c r="G49" s="5">
        <f>INDEX(dados!$A$1:$DH$158,MATCH($A49,dados!$A$1:$A$158,0),MATCH(G$6,dados!$A$6:$DH$6,0))</f>
        <v>11.35</v>
      </c>
      <c r="H49" s="5">
        <f>INDEX(dados!$A$1:$DH$158,MATCH($A49,dados!$A$1:$A$158,0),MATCH(H$6,dados!$A$6:$DH$6,0))</f>
        <v>0</v>
      </c>
      <c r="I49" s="5">
        <f>INDEX(dados!$A$1:$DH$158,MATCH($A49,dados!$A$1:$A$158,0),MATCH(I$6,dados!$A$6:$DH$6,0))</f>
        <v>0</v>
      </c>
      <c r="J49" s="5">
        <f>INDEX(dados!$A$1:$DH$158,MATCH($A49,dados!$A$1:$A$158,0),MATCH(J$6,dados!$A$6:$DH$6,0))</f>
        <v>2.99</v>
      </c>
      <c r="K49" s="5">
        <f>INDEX(dados!$A$1:$DH$158,MATCH($A49,dados!$A$1:$A$158,0),MATCH(K$6,dados!$A$6:$DH$6,0))</f>
        <v>3.5</v>
      </c>
      <c r="L49" s="5">
        <f>INDEX(dados!$A$1:$DH$158,MATCH($A49,dados!$A$1:$A$158,0),MATCH(L$6,dados!$A$6:$DH$6,0))</f>
        <v>0</v>
      </c>
      <c r="M49" s="5">
        <f>INDEX(dados!$A$1:$DH$158,MATCH($A49,dados!$A$1:$A$158,0),MATCH(M$6,dados!$A$6:$DH$6,0))</f>
        <v>0</v>
      </c>
      <c r="N49" s="28">
        <f>SUM(B49:M49)</f>
        <v>107.83999999999999</v>
      </c>
    </row>
    <row r="50" spans="1:14" ht="15.75" hidden="1" outlineLevel="1" thickBot="1" x14ac:dyDescent="0.3">
      <c r="A50" s="30" t="s">
        <v>59</v>
      </c>
      <c r="B50" s="6">
        <f>INDEX(dados!$A$1:$DH$158,MATCH($A50,dados!$A$1:$A$158,0),MATCH(B$6,dados!$A$6:$DH$6,0))</f>
        <v>0.21</v>
      </c>
      <c r="C50" s="6">
        <f>INDEX(dados!$A$1:$DH$158,MATCH($A50,dados!$A$1:$A$158,0),MATCH(C$6,dados!$A$6:$DH$6,0))</f>
        <v>9.81</v>
      </c>
      <c r="D50" s="6">
        <f>INDEX(dados!$A$1:$DH$158,MATCH($A50,dados!$A$1:$A$158,0),MATCH(D$6,dados!$A$6:$DH$6,0))</f>
        <v>0.21</v>
      </c>
      <c r="E50" s="6">
        <f>INDEX(dados!$A$1:$DH$158,MATCH($A50,dados!$A$1:$A$158,0),MATCH(E$6,dados!$A$6:$DH$6,0))</f>
        <v>12.71</v>
      </c>
      <c r="F50" s="6">
        <f>INDEX(dados!$A$1:$DH$158,MATCH($A50,dados!$A$1:$A$158,0),MATCH(F$6,dados!$A$6:$DH$6,0))</f>
        <v>0.21</v>
      </c>
      <c r="G50" s="6">
        <f>INDEX(dados!$A$1:$DH$158,MATCH($A50,dados!$A$1:$A$158,0),MATCH(G$6,dados!$A$6:$DH$6,0))</f>
        <v>0.21</v>
      </c>
      <c r="H50" s="6">
        <f>INDEX(dados!$A$1:$DH$158,MATCH($A50,dados!$A$1:$A$158,0),MATCH(H$6,dados!$A$6:$DH$6,0))</f>
        <v>0.21</v>
      </c>
      <c r="I50" s="6">
        <f>INDEX(dados!$A$1:$DH$158,MATCH($A50,dados!$A$1:$A$158,0),MATCH(I$6,dados!$A$6:$DH$6,0))</f>
        <v>15.3</v>
      </c>
      <c r="J50" s="6">
        <f>INDEX(dados!$A$1:$DH$158,MATCH($A50,dados!$A$1:$A$158,0),MATCH(J$6,dados!$A$6:$DH$6,0))</f>
        <v>3.7</v>
      </c>
      <c r="K50" s="6">
        <f>INDEX(dados!$A$1:$DH$158,MATCH($A50,dados!$A$1:$A$158,0),MATCH(K$6,dados!$A$6:$DH$6,0))</f>
        <v>8.3800000000000008</v>
      </c>
      <c r="L50" s="6">
        <f>INDEX(dados!$A$1:$DH$158,MATCH($A50,dados!$A$1:$A$158,0),MATCH(L$6,dados!$A$6:$DH$6,0))</f>
        <v>53.44</v>
      </c>
      <c r="M50" s="6">
        <f>INDEX(dados!$A$1:$DH$158,MATCH($A50,dados!$A$1:$A$158,0),MATCH(M$6,dados!$A$6:$DH$6,0))</f>
        <v>51.41</v>
      </c>
      <c r="N50" s="28">
        <f>SUM(B50:M50)</f>
        <v>155.80000000000001</v>
      </c>
    </row>
    <row r="51" spans="1:14" ht="15.75" collapsed="1" thickBot="1" x14ac:dyDescent="0.3">
      <c r="A51" s="8" t="s">
        <v>60</v>
      </c>
      <c r="B51" s="9">
        <f>SUBTOTAL(9,B46:B50)</f>
        <v>454.21999999999997</v>
      </c>
      <c r="C51" s="9">
        <f t="shared" ref="C51:N51" si="8">SUBTOTAL(9,C46:C50)</f>
        <v>518.13</v>
      </c>
      <c r="D51" s="9">
        <f t="shared" si="8"/>
        <v>547.46</v>
      </c>
      <c r="E51" s="9">
        <f t="shared" si="8"/>
        <v>559.64</v>
      </c>
      <c r="F51" s="9">
        <f t="shared" si="8"/>
        <v>976.85000000000014</v>
      </c>
      <c r="G51" s="9">
        <f t="shared" si="8"/>
        <v>721.78000000000009</v>
      </c>
      <c r="H51" s="9">
        <f t="shared" si="8"/>
        <v>985.73</v>
      </c>
      <c r="I51" s="9">
        <f t="shared" si="8"/>
        <v>1018.26</v>
      </c>
      <c r="J51" s="9">
        <f t="shared" si="8"/>
        <v>1300.6300000000001</v>
      </c>
      <c r="K51" s="9">
        <f t="shared" si="8"/>
        <v>5046.5200000000004</v>
      </c>
      <c r="L51" s="9">
        <f t="shared" si="8"/>
        <v>244.1</v>
      </c>
      <c r="M51" s="9">
        <f t="shared" si="8"/>
        <v>385.99</v>
      </c>
      <c r="N51" s="9">
        <f t="shared" si="8"/>
        <v>12759.31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7" t="s">
        <v>62</v>
      </c>
      <c r="B53" s="7">
        <f>INDEX(dados!$A$1:$DH$158,MATCH($A53,dados!$A$1:$A$158,0),MATCH(B$6,dados!$A$6:$DH$6,0))</f>
        <v>0</v>
      </c>
      <c r="C53" s="7">
        <f>INDEX(dados!$A$1:$DH$158,MATCH($A53,dados!$A$1:$A$158,0),MATCH(C$6,dados!$A$6:$DH$6,0))</f>
        <v>0</v>
      </c>
      <c r="D53" s="7">
        <f>INDEX(dados!$A$1:$DH$158,MATCH($A53,dados!$A$1:$A$158,0),MATCH(D$6,dados!$A$6:$DH$6,0))</f>
        <v>0</v>
      </c>
      <c r="E53" s="7">
        <f>INDEX(dados!$A$1:$DH$158,MATCH($A53,dados!$A$1:$A$158,0),MATCH(E$6,dados!$A$6:$DH$6,0))</f>
        <v>0</v>
      </c>
      <c r="F53" s="7">
        <f>INDEX(dados!$A$1:$DH$158,MATCH($A53,dados!$A$1:$A$158,0),MATCH(F$6,dados!$A$6:$DH$6,0))</f>
        <v>0</v>
      </c>
      <c r="G53" s="7">
        <f>INDEX(dados!$A$1:$DH$158,MATCH($A53,dados!$A$1:$A$158,0),MATCH(G$6,dados!$A$6:$DH$6,0))</f>
        <v>0</v>
      </c>
      <c r="H53" s="7">
        <f>INDEX(dados!$A$1:$DH$158,MATCH($A53,dados!$A$1:$A$158,0),MATCH(H$6,dados!$A$6:$DH$6,0))</f>
        <v>0</v>
      </c>
      <c r="I53" s="7">
        <f>INDEX(dados!$A$1:$DH$158,MATCH($A53,dados!$A$1:$A$158,0),MATCH(I$6,dados!$A$6:$DH$6,0))</f>
        <v>0</v>
      </c>
      <c r="J53" s="7">
        <f>INDEX(dados!$A$1:$DH$158,MATCH($A53,dados!$A$1:$A$158,0),MATCH(J$6,dados!$A$6:$DH$6,0))</f>
        <v>0</v>
      </c>
      <c r="K53" s="7">
        <f>INDEX(dados!$A$1:$DH$158,MATCH($A53,dados!$A$1:$A$158,0),MATCH(K$6,dados!$A$6:$DH$6,0))</f>
        <v>0</v>
      </c>
      <c r="L53" s="7">
        <f>INDEX(dados!$A$1:$DH$158,MATCH($A53,dados!$A$1:$A$158,0),MATCH(L$6,dados!$A$6:$DH$6,0))</f>
        <v>0</v>
      </c>
      <c r="M53" s="7">
        <f>INDEX(dados!$A$1:$DH$158,MATCH($A53,dados!$A$1:$A$158,0),MATCH(M$6,dados!$A$6:$DH$6,0))</f>
        <v>0</v>
      </c>
      <c r="N53" s="28">
        <f t="shared" ref="N53:N61" si="9">SUM(B53:M53)</f>
        <v>0</v>
      </c>
    </row>
    <row r="54" spans="1:14" ht="15.75" hidden="1" outlineLevel="1" thickBot="1" x14ac:dyDescent="0.3">
      <c r="A54" s="29" t="s">
        <v>63</v>
      </c>
      <c r="B54" s="5">
        <f>INDEX(dados!$A$1:$DH$158,MATCH($A54,dados!$A$1:$A$158,0),MATCH(B$6,dados!$A$6:$DH$6,0))</f>
        <v>0</v>
      </c>
      <c r="C54" s="5">
        <f>INDEX(dados!$A$1:$DH$158,MATCH($A54,dados!$A$1:$A$158,0),MATCH(C$6,dados!$A$6:$DH$6,0))</f>
        <v>0</v>
      </c>
      <c r="D54" s="5">
        <f>INDEX(dados!$A$1:$DH$158,MATCH($A54,dados!$A$1:$A$158,0),MATCH(D$6,dados!$A$6:$DH$6,0))</f>
        <v>0</v>
      </c>
      <c r="E54" s="5">
        <f>INDEX(dados!$A$1:$DH$158,MATCH($A54,dados!$A$1:$A$158,0),MATCH(E$6,dados!$A$6:$DH$6,0))</f>
        <v>0</v>
      </c>
      <c r="F54" s="5">
        <f>INDEX(dados!$A$1:$DH$158,MATCH($A54,dados!$A$1:$A$158,0),MATCH(F$6,dados!$A$6:$DH$6,0))</f>
        <v>0</v>
      </c>
      <c r="G54" s="5">
        <f>INDEX(dados!$A$1:$DH$158,MATCH($A54,dados!$A$1:$A$158,0),MATCH(G$6,dados!$A$6:$DH$6,0))</f>
        <v>0</v>
      </c>
      <c r="H54" s="5">
        <f>INDEX(dados!$A$1:$DH$158,MATCH($A54,dados!$A$1:$A$158,0),MATCH(H$6,dados!$A$6:$DH$6,0))</f>
        <v>0</v>
      </c>
      <c r="I54" s="5">
        <f>INDEX(dados!$A$1:$DH$158,MATCH($A54,dados!$A$1:$A$158,0),MATCH(I$6,dados!$A$6:$DH$6,0))</f>
        <v>0</v>
      </c>
      <c r="J54" s="5">
        <f>INDEX(dados!$A$1:$DH$158,MATCH($A54,dados!$A$1:$A$158,0),MATCH(J$6,dados!$A$6:$DH$6,0))</f>
        <v>0</v>
      </c>
      <c r="K54" s="5">
        <f>INDEX(dados!$A$1:$DH$158,MATCH($A54,dados!$A$1:$A$158,0),MATCH(K$6,dados!$A$6:$DH$6,0))</f>
        <v>0</v>
      </c>
      <c r="L54" s="5">
        <f>INDEX(dados!$A$1:$DH$158,MATCH($A54,dados!$A$1:$A$158,0),MATCH(L$6,dados!$A$6:$DH$6,0))</f>
        <v>0</v>
      </c>
      <c r="M54" s="5">
        <f>INDEX(dados!$A$1:$DH$158,MATCH($A54,dados!$A$1:$A$158,0),MATCH(M$6,dados!$A$6:$DH$6,0))</f>
        <v>0</v>
      </c>
      <c r="N54" s="28">
        <f t="shared" si="9"/>
        <v>0</v>
      </c>
    </row>
    <row r="55" spans="1:14" ht="15.75" hidden="1" outlineLevel="1" thickBot="1" x14ac:dyDescent="0.3">
      <c r="A55" s="29" t="s">
        <v>64</v>
      </c>
      <c r="B55" s="5">
        <f>INDEX(dados!$A$1:$DH$158,MATCH($A55,dados!$A$1:$A$158,0),MATCH(B$6,dados!$A$6:$DH$6,0))</f>
        <v>0</v>
      </c>
      <c r="C55" s="5">
        <f>INDEX(dados!$A$1:$DH$158,MATCH($A55,dados!$A$1:$A$158,0),MATCH(C$6,dados!$A$6:$DH$6,0))</f>
        <v>0</v>
      </c>
      <c r="D55" s="5">
        <f>INDEX(dados!$A$1:$DH$158,MATCH($A55,dados!$A$1:$A$158,0),MATCH(D$6,dados!$A$6:$DH$6,0))</f>
        <v>0</v>
      </c>
      <c r="E55" s="5">
        <f>INDEX(dados!$A$1:$DH$158,MATCH($A55,dados!$A$1:$A$158,0),MATCH(E$6,dados!$A$6:$DH$6,0))</f>
        <v>0</v>
      </c>
      <c r="F55" s="5">
        <f>INDEX(dados!$A$1:$DH$158,MATCH($A55,dados!$A$1:$A$158,0),MATCH(F$6,dados!$A$6:$DH$6,0))</f>
        <v>0</v>
      </c>
      <c r="G55" s="5">
        <f>INDEX(dados!$A$1:$DH$158,MATCH($A55,dados!$A$1:$A$158,0),MATCH(G$6,dados!$A$6:$DH$6,0))</f>
        <v>0</v>
      </c>
      <c r="H55" s="5">
        <f>INDEX(dados!$A$1:$DH$158,MATCH($A55,dados!$A$1:$A$158,0),MATCH(H$6,dados!$A$6:$DH$6,0))</f>
        <v>0</v>
      </c>
      <c r="I55" s="5">
        <f>INDEX(dados!$A$1:$DH$158,MATCH($A55,dados!$A$1:$A$158,0),MATCH(I$6,dados!$A$6:$DH$6,0))</f>
        <v>0</v>
      </c>
      <c r="J55" s="5">
        <f>INDEX(dados!$A$1:$DH$158,MATCH($A55,dados!$A$1:$A$158,0),MATCH(J$6,dados!$A$6:$DH$6,0))</f>
        <v>0</v>
      </c>
      <c r="K55" s="5">
        <f>INDEX(dados!$A$1:$DH$158,MATCH($A55,dados!$A$1:$A$158,0),MATCH(K$6,dados!$A$6:$DH$6,0))</f>
        <v>0</v>
      </c>
      <c r="L55" s="5">
        <f>INDEX(dados!$A$1:$DH$158,MATCH($A55,dados!$A$1:$A$158,0),MATCH(L$6,dados!$A$6:$DH$6,0))</f>
        <v>0</v>
      </c>
      <c r="M55" s="5">
        <f>INDEX(dados!$A$1:$DH$158,MATCH($A55,dados!$A$1:$A$158,0),MATCH(M$6,dados!$A$6:$DH$6,0))</f>
        <v>0</v>
      </c>
      <c r="N55" s="28">
        <f t="shared" si="9"/>
        <v>0</v>
      </c>
    </row>
    <row r="56" spans="1:14" ht="15.75" hidden="1" outlineLevel="1" thickBot="1" x14ac:dyDescent="0.3">
      <c r="A56" s="29" t="s">
        <v>65</v>
      </c>
      <c r="B56" s="5">
        <f>INDEX(dados!$A$1:$DH$158,MATCH($A56,dados!$A$1:$A$158,0),MATCH(B$6,dados!$A$6:$DH$6,0))</f>
        <v>0</v>
      </c>
      <c r="C56" s="5">
        <f>INDEX(dados!$A$1:$DH$158,MATCH($A56,dados!$A$1:$A$158,0),MATCH(C$6,dados!$A$6:$DH$6,0))</f>
        <v>0</v>
      </c>
      <c r="D56" s="5">
        <f>INDEX(dados!$A$1:$DH$158,MATCH($A56,dados!$A$1:$A$158,0),MATCH(D$6,dados!$A$6:$DH$6,0))</f>
        <v>0</v>
      </c>
      <c r="E56" s="5">
        <f>INDEX(dados!$A$1:$DH$158,MATCH($A56,dados!$A$1:$A$158,0),MATCH(E$6,dados!$A$6:$DH$6,0))</f>
        <v>0</v>
      </c>
      <c r="F56" s="5">
        <f>INDEX(dados!$A$1:$DH$158,MATCH($A56,dados!$A$1:$A$158,0),MATCH(F$6,dados!$A$6:$DH$6,0))</f>
        <v>0</v>
      </c>
      <c r="G56" s="5">
        <f>INDEX(dados!$A$1:$DH$158,MATCH($A56,dados!$A$1:$A$158,0),MATCH(G$6,dados!$A$6:$DH$6,0))</f>
        <v>0</v>
      </c>
      <c r="H56" s="5">
        <f>INDEX(dados!$A$1:$DH$158,MATCH($A56,dados!$A$1:$A$158,0),MATCH(H$6,dados!$A$6:$DH$6,0))</f>
        <v>0</v>
      </c>
      <c r="I56" s="5">
        <f>INDEX(dados!$A$1:$DH$158,MATCH($A56,dados!$A$1:$A$158,0),MATCH(I$6,dados!$A$6:$DH$6,0))</f>
        <v>0</v>
      </c>
      <c r="J56" s="5">
        <f>INDEX(dados!$A$1:$DH$158,MATCH($A56,dados!$A$1:$A$158,0),MATCH(J$6,dados!$A$6:$DH$6,0))</f>
        <v>0</v>
      </c>
      <c r="K56" s="5">
        <f>INDEX(dados!$A$1:$DH$158,MATCH($A56,dados!$A$1:$A$158,0),MATCH(K$6,dados!$A$6:$DH$6,0))</f>
        <v>0</v>
      </c>
      <c r="L56" s="5">
        <f>INDEX(dados!$A$1:$DH$158,MATCH($A56,dados!$A$1:$A$158,0),MATCH(L$6,dados!$A$6:$DH$6,0))</f>
        <v>0</v>
      </c>
      <c r="M56" s="5">
        <f>INDEX(dados!$A$1:$DH$158,MATCH($A56,dados!$A$1:$A$158,0),MATCH(M$6,dados!$A$6:$DH$6,0))</f>
        <v>0</v>
      </c>
      <c r="N56" s="28">
        <f t="shared" si="9"/>
        <v>0</v>
      </c>
    </row>
    <row r="57" spans="1:14" ht="15.75" hidden="1" outlineLevel="1" thickBot="1" x14ac:dyDescent="0.3">
      <c r="A57" s="29" t="s">
        <v>66</v>
      </c>
      <c r="B57" s="5">
        <f>INDEX(dados!$A$1:$DH$158,MATCH($A57,dados!$A$1:$A$158,0),MATCH(B$6,dados!$A$6:$DH$6,0))</f>
        <v>0</v>
      </c>
      <c r="C57" s="5">
        <f>INDEX(dados!$A$1:$DH$158,MATCH($A57,dados!$A$1:$A$158,0),MATCH(C$6,dados!$A$6:$DH$6,0))</f>
        <v>0</v>
      </c>
      <c r="D57" s="5">
        <f>INDEX(dados!$A$1:$DH$158,MATCH($A57,dados!$A$1:$A$158,0),MATCH(D$6,dados!$A$6:$DH$6,0))</f>
        <v>0</v>
      </c>
      <c r="E57" s="5">
        <f>INDEX(dados!$A$1:$DH$158,MATCH($A57,dados!$A$1:$A$158,0),MATCH(E$6,dados!$A$6:$DH$6,0))</f>
        <v>0</v>
      </c>
      <c r="F57" s="5">
        <f>INDEX(dados!$A$1:$DH$158,MATCH($A57,dados!$A$1:$A$158,0),MATCH(F$6,dados!$A$6:$DH$6,0))</f>
        <v>0</v>
      </c>
      <c r="G57" s="5">
        <f>INDEX(dados!$A$1:$DH$158,MATCH($A57,dados!$A$1:$A$158,0),MATCH(G$6,dados!$A$6:$DH$6,0))</f>
        <v>0</v>
      </c>
      <c r="H57" s="5">
        <f>INDEX(dados!$A$1:$DH$158,MATCH($A57,dados!$A$1:$A$158,0),MATCH(H$6,dados!$A$6:$DH$6,0))</f>
        <v>0</v>
      </c>
      <c r="I57" s="5">
        <f>INDEX(dados!$A$1:$DH$158,MATCH($A57,dados!$A$1:$A$158,0),MATCH(I$6,dados!$A$6:$DH$6,0))</f>
        <v>0</v>
      </c>
      <c r="J57" s="5">
        <f>INDEX(dados!$A$1:$DH$158,MATCH($A57,dados!$A$1:$A$158,0),MATCH(J$6,dados!$A$6:$DH$6,0))</f>
        <v>0</v>
      </c>
      <c r="K57" s="5">
        <f>INDEX(dados!$A$1:$DH$158,MATCH($A57,dados!$A$1:$A$158,0),MATCH(K$6,dados!$A$6:$DH$6,0))</f>
        <v>0</v>
      </c>
      <c r="L57" s="5">
        <f>INDEX(dados!$A$1:$DH$158,MATCH($A57,dados!$A$1:$A$158,0),MATCH(L$6,dados!$A$6:$DH$6,0))</f>
        <v>0</v>
      </c>
      <c r="M57" s="5">
        <f>INDEX(dados!$A$1:$DH$158,MATCH($A57,dados!$A$1:$A$158,0),MATCH(M$6,dados!$A$6:$DH$6,0))</f>
        <v>0</v>
      </c>
      <c r="N57" s="28">
        <f t="shared" si="9"/>
        <v>0</v>
      </c>
    </row>
    <row r="58" spans="1:14" ht="15.75" hidden="1" outlineLevel="1" thickBot="1" x14ac:dyDescent="0.3">
      <c r="A58" s="29" t="s">
        <v>67</v>
      </c>
      <c r="B58" s="5">
        <f>INDEX(dados!$A$1:$DH$158,MATCH($A58,dados!$A$1:$A$158,0),MATCH(B$6,dados!$A$6:$DH$6,0))</f>
        <v>0</v>
      </c>
      <c r="C58" s="5">
        <f>INDEX(dados!$A$1:$DH$158,MATCH($A58,dados!$A$1:$A$158,0),MATCH(C$6,dados!$A$6:$DH$6,0))</f>
        <v>0</v>
      </c>
      <c r="D58" s="5">
        <f>INDEX(dados!$A$1:$DH$158,MATCH($A58,dados!$A$1:$A$158,0),MATCH(D$6,dados!$A$6:$DH$6,0))</f>
        <v>0</v>
      </c>
      <c r="E58" s="5">
        <f>INDEX(dados!$A$1:$DH$158,MATCH($A58,dados!$A$1:$A$158,0),MATCH(E$6,dados!$A$6:$DH$6,0))</f>
        <v>0</v>
      </c>
      <c r="F58" s="5">
        <f>INDEX(dados!$A$1:$DH$158,MATCH($A58,dados!$A$1:$A$158,0),MATCH(F$6,dados!$A$6:$DH$6,0))</f>
        <v>0</v>
      </c>
      <c r="G58" s="5">
        <f>INDEX(dados!$A$1:$DH$158,MATCH($A58,dados!$A$1:$A$158,0),MATCH(G$6,dados!$A$6:$DH$6,0))</f>
        <v>0</v>
      </c>
      <c r="H58" s="5">
        <f>INDEX(dados!$A$1:$DH$158,MATCH($A58,dados!$A$1:$A$158,0),MATCH(H$6,dados!$A$6:$DH$6,0))</f>
        <v>0</v>
      </c>
      <c r="I58" s="5">
        <f>INDEX(dados!$A$1:$DH$158,MATCH($A58,dados!$A$1:$A$158,0),MATCH(I$6,dados!$A$6:$DH$6,0))</f>
        <v>0</v>
      </c>
      <c r="J58" s="5">
        <f>INDEX(dados!$A$1:$DH$158,MATCH($A58,dados!$A$1:$A$158,0),MATCH(J$6,dados!$A$6:$DH$6,0))</f>
        <v>0</v>
      </c>
      <c r="K58" s="5">
        <f>INDEX(dados!$A$1:$DH$158,MATCH($A58,dados!$A$1:$A$158,0),MATCH(K$6,dados!$A$6:$DH$6,0))</f>
        <v>0</v>
      </c>
      <c r="L58" s="5">
        <f>INDEX(dados!$A$1:$DH$158,MATCH($A58,dados!$A$1:$A$158,0),MATCH(L$6,dados!$A$6:$DH$6,0))</f>
        <v>0</v>
      </c>
      <c r="M58" s="5">
        <f>INDEX(dados!$A$1:$DH$158,MATCH($A58,dados!$A$1:$A$158,0),MATCH(M$6,dados!$A$6:$DH$6,0))</f>
        <v>0</v>
      </c>
      <c r="N58" s="28">
        <f t="shared" si="9"/>
        <v>0</v>
      </c>
    </row>
    <row r="59" spans="1:14" ht="15.75" hidden="1" outlineLevel="1" thickBot="1" x14ac:dyDescent="0.3">
      <c r="A59" s="29" t="s">
        <v>68</v>
      </c>
      <c r="B59" s="5">
        <f>INDEX(dados!$A$1:$DH$158,MATCH($A59,dados!$A$1:$A$158,0),MATCH(B$6,dados!$A$6:$DH$6,0))</f>
        <v>0</v>
      </c>
      <c r="C59" s="5">
        <f>INDEX(dados!$A$1:$DH$158,MATCH($A59,dados!$A$1:$A$158,0),MATCH(C$6,dados!$A$6:$DH$6,0))</f>
        <v>0</v>
      </c>
      <c r="D59" s="5">
        <f>INDEX(dados!$A$1:$DH$158,MATCH($A59,dados!$A$1:$A$158,0),MATCH(D$6,dados!$A$6:$DH$6,0))</f>
        <v>0</v>
      </c>
      <c r="E59" s="5">
        <f>INDEX(dados!$A$1:$DH$158,MATCH($A59,dados!$A$1:$A$158,0),MATCH(E$6,dados!$A$6:$DH$6,0))</f>
        <v>0</v>
      </c>
      <c r="F59" s="5">
        <f>INDEX(dados!$A$1:$DH$158,MATCH($A59,dados!$A$1:$A$158,0),MATCH(F$6,dados!$A$6:$DH$6,0))</f>
        <v>0</v>
      </c>
      <c r="G59" s="5">
        <f>INDEX(dados!$A$1:$DH$158,MATCH($A59,dados!$A$1:$A$158,0),MATCH(G$6,dados!$A$6:$DH$6,0))</f>
        <v>0</v>
      </c>
      <c r="H59" s="5">
        <f>INDEX(dados!$A$1:$DH$158,MATCH($A59,dados!$A$1:$A$158,0),MATCH(H$6,dados!$A$6:$DH$6,0))</f>
        <v>0</v>
      </c>
      <c r="I59" s="5">
        <f>INDEX(dados!$A$1:$DH$158,MATCH($A59,dados!$A$1:$A$158,0),MATCH(I$6,dados!$A$6:$DH$6,0))</f>
        <v>0</v>
      </c>
      <c r="J59" s="5">
        <f>INDEX(dados!$A$1:$DH$158,MATCH($A59,dados!$A$1:$A$158,0),MATCH(J$6,dados!$A$6:$DH$6,0))</f>
        <v>0</v>
      </c>
      <c r="K59" s="5">
        <f>INDEX(dados!$A$1:$DH$158,MATCH($A59,dados!$A$1:$A$158,0),MATCH(K$6,dados!$A$6:$DH$6,0))</f>
        <v>0</v>
      </c>
      <c r="L59" s="5">
        <f>INDEX(dados!$A$1:$DH$158,MATCH($A59,dados!$A$1:$A$158,0),MATCH(L$6,dados!$A$6:$DH$6,0))</f>
        <v>0</v>
      </c>
      <c r="M59" s="5">
        <f>INDEX(dados!$A$1:$DH$158,MATCH($A59,dados!$A$1:$A$158,0),MATCH(M$6,dados!$A$6:$DH$6,0))</f>
        <v>0</v>
      </c>
      <c r="N59" s="28">
        <f t="shared" si="9"/>
        <v>0</v>
      </c>
    </row>
    <row r="60" spans="1:14" ht="15.75" hidden="1" outlineLevel="1" thickBot="1" x14ac:dyDescent="0.3">
      <c r="A60" s="29" t="s">
        <v>69</v>
      </c>
      <c r="B60" s="5">
        <f>INDEX(dados!$A$1:$DH$158,MATCH($A60,dados!$A$1:$A$158,0),MATCH(B$6,dados!$A$6:$DH$6,0))</f>
        <v>0</v>
      </c>
      <c r="C60" s="5">
        <f>INDEX(dados!$A$1:$DH$158,MATCH($A60,dados!$A$1:$A$158,0),MATCH(C$6,dados!$A$6:$DH$6,0))</f>
        <v>0</v>
      </c>
      <c r="D60" s="5">
        <f>INDEX(dados!$A$1:$DH$158,MATCH($A60,dados!$A$1:$A$158,0),MATCH(D$6,dados!$A$6:$DH$6,0))</f>
        <v>0</v>
      </c>
      <c r="E60" s="5">
        <f>INDEX(dados!$A$1:$DH$158,MATCH($A60,dados!$A$1:$A$158,0),MATCH(E$6,dados!$A$6:$DH$6,0))</f>
        <v>0</v>
      </c>
      <c r="F60" s="5">
        <f>INDEX(dados!$A$1:$DH$158,MATCH($A60,dados!$A$1:$A$158,0),MATCH(F$6,dados!$A$6:$DH$6,0))</f>
        <v>0</v>
      </c>
      <c r="G60" s="5">
        <f>INDEX(dados!$A$1:$DH$158,MATCH($A60,dados!$A$1:$A$158,0),MATCH(G$6,dados!$A$6:$DH$6,0))</f>
        <v>0</v>
      </c>
      <c r="H60" s="5">
        <f>INDEX(dados!$A$1:$DH$158,MATCH($A60,dados!$A$1:$A$158,0),MATCH(H$6,dados!$A$6:$DH$6,0))</f>
        <v>0</v>
      </c>
      <c r="I60" s="5">
        <f>INDEX(dados!$A$1:$DH$158,MATCH($A60,dados!$A$1:$A$158,0),MATCH(I$6,dados!$A$6:$DH$6,0))</f>
        <v>0</v>
      </c>
      <c r="J60" s="5">
        <f>INDEX(dados!$A$1:$DH$158,MATCH($A60,dados!$A$1:$A$158,0),MATCH(J$6,dados!$A$6:$DH$6,0))</f>
        <v>0</v>
      </c>
      <c r="K60" s="5">
        <f>INDEX(dados!$A$1:$DH$158,MATCH($A60,dados!$A$1:$A$158,0),MATCH(K$6,dados!$A$6:$DH$6,0))</f>
        <v>0</v>
      </c>
      <c r="L60" s="5">
        <f>INDEX(dados!$A$1:$DH$158,MATCH($A60,dados!$A$1:$A$158,0),MATCH(L$6,dados!$A$6:$DH$6,0))</f>
        <v>0</v>
      </c>
      <c r="M60" s="5">
        <f>INDEX(dados!$A$1:$DH$158,MATCH($A60,dados!$A$1:$A$158,0),MATCH(M$6,dados!$A$6:$DH$6,0))</f>
        <v>0</v>
      </c>
      <c r="N60" s="28">
        <f t="shared" si="9"/>
        <v>0</v>
      </c>
    </row>
    <row r="61" spans="1:14" ht="15.75" hidden="1" outlineLevel="1" thickBot="1" x14ac:dyDescent="0.3">
      <c r="A61" s="30" t="s">
        <v>70</v>
      </c>
      <c r="B61" s="6">
        <f>INDEX(dados!$A$1:$DH$158,MATCH($A61,dados!$A$1:$A$158,0),MATCH(B$6,dados!$A$6:$DH$6,0))</f>
        <v>0</v>
      </c>
      <c r="C61" s="6">
        <f>INDEX(dados!$A$1:$DH$158,MATCH($A61,dados!$A$1:$A$158,0),MATCH(C$6,dados!$A$6:$DH$6,0))</f>
        <v>0</v>
      </c>
      <c r="D61" s="6">
        <f>INDEX(dados!$A$1:$DH$158,MATCH($A61,dados!$A$1:$A$158,0),MATCH(D$6,dados!$A$6:$DH$6,0))</f>
        <v>0</v>
      </c>
      <c r="E61" s="6">
        <f>INDEX(dados!$A$1:$DH$158,MATCH($A61,dados!$A$1:$A$158,0),MATCH(E$6,dados!$A$6:$DH$6,0))</f>
        <v>0</v>
      </c>
      <c r="F61" s="6">
        <f>INDEX(dados!$A$1:$DH$158,MATCH($A61,dados!$A$1:$A$158,0),MATCH(F$6,dados!$A$6:$DH$6,0))</f>
        <v>0</v>
      </c>
      <c r="G61" s="6">
        <f>INDEX(dados!$A$1:$DH$158,MATCH($A61,dados!$A$1:$A$158,0),MATCH(G$6,dados!$A$6:$DH$6,0))</f>
        <v>0</v>
      </c>
      <c r="H61" s="6">
        <f>INDEX(dados!$A$1:$DH$158,MATCH($A61,dados!$A$1:$A$158,0),MATCH(H$6,dados!$A$6:$DH$6,0))</f>
        <v>0</v>
      </c>
      <c r="I61" s="6">
        <f>INDEX(dados!$A$1:$DH$158,MATCH($A61,dados!$A$1:$A$158,0),MATCH(I$6,dados!$A$6:$DH$6,0))</f>
        <v>0</v>
      </c>
      <c r="J61" s="6">
        <f>INDEX(dados!$A$1:$DH$158,MATCH($A61,dados!$A$1:$A$158,0),MATCH(J$6,dados!$A$6:$DH$6,0))</f>
        <v>0</v>
      </c>
      <c r="K61" s="6">
        <f>INDEX(dados!$A$1:$DH$158,MATCH($A61,dados!$A$1:$A$158,0),MATCH(K$6,dados!$A$6:$DH$6,0))</f>
        <v>0</v>
      </c>
      <c r="L61" s="6">
        <f>INDEX(dados!$A$1:$DH$158,MATCH($A61,dados!$A$1:$A$158,0),MATCH(L$6,dados!$A$6:$DH$6,0))</f>
        <v>0</v>
      </c>
      <c r="M61" s="6">
        <f>INDEX(dados!$A$1:$DH$158,MATCH($A61,dados!$A$1:$A$158,0),MATCH(M$6,dados!$A$6:$DH$6,0))</f>
        <v>0</v>
      </c>
      <c r="N61" s="28">
        <f t="shared" si="9"/>
        <v>0</v>
      </c>
    </row>
    <row r="62" spans="1:14" ht="15.75" collapsed="1" thickBot="1" x14ac:dyDescent="0.3">
      <c r="A62" s="8" t="s">
        <v>71</v>
      </c>
      <c r="B62" s="9">
        <f>SUBTOTAL(9,B53:B61)</f>
        <v>0</v>
      </c>
      <c r="C62" s="9">
        <f t="shared" ref="C62:N62" si="10">SUBTOTAL(9,C53:C61)</f>
        <v>0</v>
      </c>
      <c r="D62" s="9">
        <f t="shared" si="10"/>
        <v>0</v>
      </c>
      <c r="E62" s="9">
        <f t="shared" si="10"/>
        <v>0</v>
      </c>
      <c r="F62" s="9">
        <f t="shared" si="10"/>
        <v>0</v>
      </c>
      <c r="G62" s="9">
        <f t="shared" si="10"/>
        <v>0</v>
      </c>
      <c r="H62" s="9">
        <f t="shared" si="10"/>
        <v>0</v>
      </c>
      <c r="I62" s="9">
        <f t="shared" si="10"/>
        <v>0</v>
      </c>
      <c r="J62" s="9">
        <f t="shared" si="10"/>
        <v>0</v>
      </c>
      <c r="K62" s="9">
        <f t="shared" si="10"/>
        <v>0</v>
      </c>
      <c r="L62" s="9">
        <f t="shared" si="10"/>
        <v>0</v>
      </c>
      <c r="M62" s="9">
        <f t="shared" si="10"/>
        <v>0</v>
      </c>
      <c r="N62" s="9">
        <f t="shared" si="10"/>
        <v>0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7" t="s">
        <v>73</v>
      </c>
      <c r="B64" s="7">
        <f>INDEX(dados!$A$1:$DH$158,MATCH($A64,dados!$A$1:$A$158,0),MATCH(B$6,dados!$A$6:$DH$6,0))</f>
        <v>0</v>
      </c>
      <c r="C64" s="7">
        <f>INDEX(dados!$A$1:$DH$158,MATCH($A64,dados!$A$1:$A$158,0),MATCH(C$6,dados!$A$6:$DH$6,0))</f>
        <v>0</v>
      </c>
      <c r="D64" s="7">
        <f>INDEX(dados!$A$1:$DH$158,MATCH($A64,dados!$A$1:$A$158,0),MATCH(D$6,dados!$A$6:$DH$6,0))</f>
        <v>0</v>
      </c>
      <c r="E64" s="7">
        <f>INDEX(dados!$A$1:$DH$158,MATCH($A64,dados!$A$1:$A$158,0),MATCH(E$6,dados!$A$6:$DH$6,0))</f>
        <v>0</v>
      </c>
      <c r="F64" s="7">
        <f>INDEX(dados!$A$1:$DH$158,MATCH($A64,dados!$A$1:$A$158,0),MATCH(F$6,dados!$A$6:$DH$6,0))</f>
        <v>0</v>
      </c>
      <c r="G64" s="7">
        <f>INDEX(dados!$A$1:$DH$158,MATCH($A64,dados!$A$1:$A$158,0),MATCH(G$6,dados!$A$6:$DH$6,0))</f>
        <v>0</v>
      </c>
      <c r="H64" s="7">
        <f>INDEX(dados!$A$1:$DH$158,MATCH($A64,dados!$A$1:$A$158,0),MATCH(H$6,dados!$A$6:$DH$6,0))</f>
        <v>0</v>
      </c>
      <c r="I64" s="7">
        <f>INDEX(dados!$A$1:$DH$158,MATCH($A64,dados!$A$1:$A$158,0),MATCH(I$6,dados!$A$6:$DH$6,0))</f>
        <v>0</v>
      </c>
      <c r="J64" s="7">
        <f>INDEX(dados!$A$1:$DH$158,MATCH($A64,dados!$A$1:$A$158,0),MATCH(J$6,dados!$A$6:$DH$6,0))</f>
        <v>0</v>
      </c>
      <c r="K64" s="7">
        <f>INDEX(dados!$A$1:$DH$158,MATCH($A64,dados!$A$1:$A$158,0),MATCH(K$6,dados!$A$6:$DH$6,0))</f>
        <v>0</v>
      </c>
      <c r="L64" s="7">
        <f>INDEX(dados!$A$1:$DH$158,MATCH($A64,dados!$A$1:$A$158,0),MATCH(L$6,dados!$A$6:$DH$6,0))</f>
        <v>0</v>
      </c>
      <c r="M64" s="7">
        <f>INDEX(dados!$A$1:$DH$158,MATCH($A64,dados!$A$1:$A$158,0),MATCH(M$6,dados!$A$6:$DH$6,0))</f>
        <v>0</v>
      </c>
      <c r="N64" s="28">
        <f t="shared" ref="N64:N74" si="11">SUM(B64:M64)</f>
        <v>0</v>
      </c>
    </row>
    <row r="65" spans="1:14" ht="15.75" hidden="1" outlineLevel="1" thickBot="1" x14ac:dyDescent="0.3">
      <c r="A65" s="29" t="s">
        <v>74</v>
      </c>
      <c r="B65" s="5">
        <f>INDEX(dados!$A$1:$DH$158,MATCH($A65,dados!$A$1:$A$158,0),MATCH(B$6,dados!$A$6:$DH$6,0))</f>
        <v>8</v>
      </c>
      <c r="C65" s="5">
        <f>INDEX(dados!$A$1:$DH$158,MATCH($A65,dados!$A$1:$A$158,0),MATCH(C$6,dados!$A$6:$DH$6,0))</f>
        <v>0</v>
      </c>
      <c r="D65" s="5">
        <f>INDEX(dados!$A$1:$DH$158,MATCH($A65,dados!$A$1:$A$158,0),MATCH(D$6,dados!$A$6:$DH$6,0))</f>
        <v>281</v>
      </c>
      <c r="E65" s="5">
        <f>INDEX(dados!$A$1:$DH$158,MATCH($A65,dados!$A$1:$A$158,0),MATCH(E$6,dados!$A$6:$DH$6,0))</f>
        <v>379.7</v>
      </c>
      <c r="F65" s="5">
        <f>INDEX(dados!$A$1:$DH$158,MATCH($A65,dados!$A$1:$A$158,0),MATCH(F$6,dados!$A$6:$DH$6,0))</f>
        <v>260</v>
      </c>
      <c r="G65" s="5">
        <f>INDEX(dados!$A$1:$DH$158,MATCH($A65,dados!$A$1:$A$158,0),MATCH(G$6,dados!$A$6:$DH$6,0))</f>
        <v>225</v>
      </c>
      <c r="H65" s="5">
        <f>INDEX(dados!$A$1:$DH$158,MATCH($A65,dados!$A$1:$A$158,0),MATCH(H$6,dados!$A$6:$DH$6,0))</f>
        <v>208</v>
      </c>
      <c r="I65" s="5">
        <f>INDEX(dados!$A$1:$DH$158,MATCH($A65,dados!$A$1:$A$158,0),MATCH(I$6,dados!$A$6:$DH$6,0))</f>
        <v>0</v>
      </c>
      <c r="J65" s="5">
        <f>INDEX(dados!$A$1:$DH$158,MATCH($A65,dados!$A$1:$A$158,0),MATCH(J$6,dados!$A$6:$DH$6,0))</f>
        <v>8</v>
      </c>
      <c r="K65" s="5">
        <f>INDEX(dados!$A$1:$DH$158,MATCH($A65,dados!$A$1:$A$158,0),MATCH(K$6,dados!$A$6:$DH$6,0))</f>
        <v>20</v>
      </c>
      <c r="L65" s="5">
        <f>INDEX(dados!$A$1:$DH$158,MATCH($A65,dados!$A$1:$A$158,0),MATCH(L$6,dados!$A$6:$DH$6,0))</f>
        <v>0</v>
      </c>
      <c r="M65" s="5">
        <f>INDEX(dados!$A$1:$DH$158,MATCH($A65,dados!$A$1:$A$158,0),MATCH(M$6,dados!$A$6:$DH$6,0))</f>
        <v>0</v>
      </c>
      <c r="N65" s="28">
        <f t="shared" si="11"/>
        <v>1389.7</v>
      </c>
    </row>
    <row r="66" spans="1:14" ht="15.75" hidden="1" outlineLevel="1" thickBot="1" x14ac:dyDescent="0.3">
      <c r="A66" s="29" t="s">
        <v>75</v>
      </c>
      <c r="B66" s="5">
        <f>INDEX(dados!$A$1:$DH$158,MATCH($A66,dados!$A$1:$A$158,0),MATCH(B$6,dados!$A$6:$DH$6,0))</f>
        <v>195</v>
      </c>
      <c r="C66" s="5">
        <f>INDEX(dados!$A$1:$DH$158,MATCH($A66,dados!$A$1:$A$158,0),MATCH(C$6,dados!$A$6:$DH$6,0))</f>
        <v>195</v>
      </c>
      <c r="D66" s="5">
        <f>INDEX(dados!$A$1:$DH$158,MATCH($A66,dados!$A$1:$A$158,0),MATCH(D$6,dados!$A$6:$DH$6,0))</f>
        <v>199.53</v>
      </c>
      <c r="E66" s="5">
        <f>INDEX(dados!$A$1:$DH$158,MATCH($A66,dados!$A$1:$A$158,0),MATCH(E$6,dados!$A$6:$DH$6,0))</f>
        <v>195</v>
      </c>
      <c r="F66" s="5">
        <f>INDEX(dados!$A$1:$DH$158,MATCH($A66,dados!$A$1:$A$158,0),MATCH(F$6,dados!$A$6:$DH$6,0))</f>
        <v>195</v>
      </c>
      <c r="G66" s="5">
        <f>INDEX(dados!$A$1:$DH$158,MATCH($A66,dados!$A$1:$A$158,0),MATCH(G$6,dados!$A$6:$DH$6,0))</f>
        <v>195</v>
      </c>
      <c r="H66" s="5">
        <f>INDEX(dados!$A$1:$DH$158,MATCH($A66,dados!$A$1:$A$158,0),MATCH(H$6,dados!$A$6:$DH$6,0))</f>
        <v>195</v>
      </c>
      <c r="I66" s="5">
        <f>INDEX(dados!$A$1:$DH$158,MATCH($A66,dados!$A$1:$A$158,0),MATCH(I$6,dados!$A$6:$DH$6,0))</f>
        <v>195</v>
      </c>
      <c r="J66" s="5">
        <f>INDEX(dados!$A$1:$DH$158,MATCH($A66,dados!$A$1:$A$158,0),MATCH(J$6,dados!$A$6:$DH$6,0))</f>
        <v>195</v>
      </c>
      <c r="K66" s="5">
        <f>INDEX(dados!$A$1:$DH$158,MATCH($A66,dados!$A$1:$A$158,0),MATCH(K$6,dados!$A$6:$DH$6,0))</f>
        <v>462.5</v>
      </c>
      <c r="L66" s="5">
        <f>INDEX(dados!$A$1:$DH$158,MATCH($A66,dados!$A$1:$A$158,0),MATCH(L$6,dados!$A$6:$DH$6,0))</f>
        <v>195</v>
      </c>
      <c r="M66" s="5">
        <f>INDEX(dados!$A$1:$DH$158,MATCH($A66,dados!$A$1:$A$158,0),MATCH(M$6,dados!$A$6:$DH$6,0))</f>
        <v>195</v>
      </c>
      <c r="N66" s="28">
        <f t="shared" si="11"/>
        <v>2612.0299999999997</v>
      </c>
    </row>
    <row r="67" spans="1:14" ht="15.75" hidden="1" outlineLevel="1" thickBot="1" x14ac:dyDescent="0.3">
      <c r="A67" s="29" t="s">
        <v>76</v>
      </c>
      <c r="B67" s="5">
        <f>INDEX(dados!$A$1:$DH$158,MATCH($A67,dados!$A$1:$A$158,0),MATCH(B$6,dados!$A$6:$DH$6,0))</f>
        <v>0</v>
      </c>
      <c r="C67" s="5">
        <f>INDEX(dados!$A$1:$DH$158,MATCH($A67,dados!$A$1:$A$158,0),MATCH(C$6,dados!$A$6:$DH$6,0))</f>
        <v>0</v>
      </c>
      <c r="D67" s="5">
        <f>INDEX(dados!$A$1:$DH$158,MATCH($A67,dados!$A$1:$A$158,0),MATCH(D$6,dados!$A$6:$DH$6,0))</f>
        <v>0</v>
      </c>
      <c r="E67" s="5">
        <f>INDEX(dados!$A$1:$DH$158,MATCH($A67,dados!$A$1:$A$158,0),MATCH(E$6,dados!$A$6:$DH$6,0))</f>
        <v>0</v>
      </c>
      <c r="F67" s="5">
        <f>INDEX(dados!$A$1:$DH$158,MATCH($A67,dados!$A$1:$A$158,0),MATCH(F$6,dados!$A$6:$DH$6,0))</f>
        <v>0</v>
      </c>
      <c r="G67" s="5">
        <f>INDEX(dados!$A$1:$DH$158,MATCH($A67,dados!$A$1:$A$158,0),MATCH(G$6,dados!$A$6:$DH$6,0))</f>
        <v>0</v>
      </c>
      <c r="H67" s="5">
        <f>INDEX(dados!$A$1:$DH$158,MATCH($A67,dados!$A$1:$A$158,0),MATCH(H$6,dados!$A$6:$DH$6,0))</f>
        <v>0</v>
      </c>
      <c r="I67" s="5">
        <f>INDEX(dados!$A$1:$DH$158,MATCH($A67,dados!$A$1:$A$158,0),MATCH(I$6,dados!$A$6:$DH$6,0))</f>
        <v>100</v>
      </c>
      <c r="J67" s="5">
        <f>INDEX(dados!$A$1:$DH$158,MATCH($A67,dados!$A$1:$A$158,0),MATCH(J$6,dados!$A$6:$DH$6,0))</f>
        <v>0</v>
      </c>
      <c r="K67" s="5">
        <f>INDEX(dados!$A$1:$DH$158,MATCH($A67,dados!$A$1:$A$158,0),MATCH(K$6,dados!$A$6:$DH$6,0))</f>
        <v>65</v>
      </c>
      <c r="L67" s="5">
        <f>INDEX(dados!$A$1:$DH$158,MATCH($A67,dados!$A$1:$A$158,0),MATCH(L$6,dados!$A$6:$DH$6,0))</f>
        <v>0</v>
      </c>
      <c r="M67" s="5">
        <f>INDEX(dados!$A$1:$DH$158,MATCH($A67,dados!$A$1:$A$158,0),MATCH(M$6,dados!$A$6:$DH$6,0))</f>
        <v>223.8</v>
      </c>
      <c r="N67" s="28">
        <f t="shared" si="11"/>
        <v>388.8</v>
      </c>
    </row>
    <row r="68" spans="1:14" ht="15.75" hidden="1" outlineLevel="1" thickBot="1" x14ac:dyDescent="0.3">
      <c r="A68" s="29" t="s">
        <v>77</v>
      </c>
      <c r="B68" s="5">
        <f>INDEX(dados!$A$1:$DH$158,MATCH($A68,dados!$A$1:$A$158,0),MATCH(B$6,dados!$A$6:$DH$6,0))</f>
        <v>0</v>
      </c>
      <c r="C68" s="5">
        <f>INDEX(dados!$A$1:$DH$158,MATCH($A68,dados!$A$1:$A$158,0),MATCH(C$6,dados!$A$6:$DH$6,0))</f>
        <v>0</v>
      </c>
      <c r="D68" s="5">
        <f>INDEX(dados!$A$1:$DH$158,MATCH($A68,dados!$A$1:$A$158,0),MATCH(D$6,dados!$A$6:$DH$6,0))</f>
        <v>0</v>
      </c>
      <c r="E68" s="5">
        <f>INDEX(dados!$A$1:$DH$158,MATCH($A68,dados!$A$1:$A$158,0),MATCH(E$6,dados!$A$6:$DH$6,0))</f>
        <v>0</v>
      </c>
      <c r="F68" s="5">
        <f>INDEX(dados!$A$1:$DH$158,MATCH($A68,dados!$A$1:$A$158,0),MATCH(F$6,dados!$A$6:$DH$6,0))</f>
        <v>0</v>
      </c>
      <c r="G68" s="5">
        <f>INDEX(dados!$A$1:$DH$158,MATCH($A68,dados!$A$1:$A$158,0),MATCH(G$6,dados!$A$6:$DH$6,0))</f>
        <v>0</v>
      </c>
      <c r="H68" s="5">
        <f>INDEX(dados!$A$1:$DH$158,MATCH($A68,dados!$A$1:$A$158,0),MATCH(H$6,dados!$A$6:$DH$6,0))</f>
        <v>56.65</v>
      </c>
      <c r="I68" s="5">
        <f>INDEX(dados!$A$1:$DH$158,MATCH($A68,dados!$A$1:$A$158,0),MATCH(I$6,dados!$A$6:$DH$6,0))</f>
        <v>56.65</v>
      </c>
      <c r="J68" s="5">
        <f>INDEX(dados!$A$1:$DH$158,MATCH($A68,dados!$A$1:$A$158,0),MATCH(J$6,dados!$A$6:$DH$6,0))</f>
        <v>0</v>
      </c>
      <c r="K68" s="5">
        <f>INDEX(dados!$A$1:$DH$158,MATCH($A68,dados!$A$1:$A$158,0),MATCH(K$6,dados!$A$6:$DH$6,0))</f>
        <v>38</v>
      </c>
      <c r="L68" s="5">
        <f>INDEX(dados!$A$1:$DH$158,MATCH($A68,dados!$A$1:$A$158,0),MATCH(L$6,dados!$A$6:$DH$6,0))</f>
        <v>0</v>
      </c>
      <c r="M68" s="5">
        <f>INDEX(dados!$A$1:$DH$158,MATCH($A68,dados!$A$1:$A$158,0),MATCH(M$6,dados!$A$6:$DH$6,0))</f>
        <v>0</v>
      </c>
      <c r="N68" s="28">
        <f t="shared" si="11"/>
        <v>151.30000000000001</v>
      </c>
    </row>
    <row r="69" spans="1:14" ht="15.75" hidden="1" outlineLevel="1" thickBot="1" x14ac:dyDescent="0.3">
      <c r="A69" s="29" t="s">
        <v>78</v>
      </c>
      <c r="B69" s="5">
        <f>INDEX(dados!$A$1:$DH$158,MATCH($A69,dados!$A$1:$A$158,0),MATCH(B$6,dados!$A$6:$DH$6,0))</f>
        <v>7.9</v>
      </c>
      <c r="C69" s="5">
        <f>INDEX(dados!$A$1:$DH$158,MATCH($A69,dados!$A$1:$A$158,0),MATCH(C$6,dados!$A$6:$DH$6,0))</f>
        <v>167.25</v>
      </c>
      <c r="D69" s="5">
        <f>INDEX(dados!$A$1:$DH$158,MATCH($A69,dados!$A$1:$A$158,0),MATCH(D$6,dados!$A$6:$DH$6,0))</f>
        <v>167.1</v>
      </c>
      <c r="E69" s="5">
        <f>INDEX(dados!$A$1:$DH$158,MATCH($A69,dados!$A$1:$A$158,0),MATCH(E$6,dados!$A$6:$DH$6,0))</f>
        <v>27.71</v>
      </c>
      <c r="F69" s="5">
        <f>INDEX(dados!$A$1:$DH$158,MATCH($A69,dados!$A$1:$A$158,0),MATCH(F$6,dados!$A$6:$DH$6,0))</f>
        <v>0</v>
      </c>
      <c r="G69" s="5">
        <f>INDEX(dados!$A$1:$DH$158,MATCH($A69,dados!$A$1:$A$158,0),MATCH(G$6,dados!$A$6:$DH$6,0))</f>
        <v>0</v>
      </c>
      <c r="H69" s="5">
        <f>INDEX(dados!$A$1:$DH$158,MATCH($A69,dados!$A$1:$A$158,0),MATCH(H$6,dados!$A$6:$DH$6,0))</f>
        <v>0</v>
      </c>
      <c r="I69" s="5">
        <f>INDEX(dados!$A$1:$DH$158,MATCH($A69,dados!$A$1:$A$158,0),MATCH(I$6,dados!$A$6:$DH$6,0))</f>
        <v>0</v>
      </c>
      <c r="J69" s="5">
        <f>INDEX(dados!$A$1:$DH$158,MATCH($A69,dados!$A$1:$A$158,0),MATCH(J$6,dados!$A$6:$DH$6,0))</f>
        <v>0</v>
      </c>
      <c r="K69" s="5">
        <f>INDEX(dados!$A$1:$DH$158,MATCH($A69,dados!$A$1:$A$158,0),MATCH(K$6,dados!$A$6:$DH$6,0))</f>
        <v>0</v>
      </c>
      <c r="L69" s="5">
        <f>INDEX(dados!$A$1:$DH$158,MATCH($A69,dados!$A$1:$A$158,0),MATCH(L$6,dados!$A$6:$DH$6,0))</f>
        <v>0</v>
      </c>
      <c r="M69" s="5">
        <f>INDEX(dados!$A$1:$DH$158,MATCH($A69,dados!$A$1:$A$158,0),MATCH(M$6,dados!$A$6:$DH$6,0))</f>
        <v>0</v>
      </c>
      <c r="N69" s="28">
        <f t="shared" si="11"/>
        <v>369.96</v>
      </c>
    </row>
    <row r="70" spans="1:14" ht="15.75" hidden="1" outlineLevel="1" thickBot="1" x14ac:dyDescent="0.3">
      <c r="A70" s="29" t="s">
        <v>79</v>
      </c>
      <c r="B70" s="5">
        <f>INDEX(dados!$A$1:$DH$158,MATCH($A70,dados!$A$1:$A$158,0),MATCH(B$6,dados!$A$6:$DH$6,0))</f>
        <v>0</v>
      </c>
      <c r="C70" s="5">
        <f>INDEX(dados!$A$1:$DH$158,MATCH($A70,dados!$A$1:$A$158,0),MATCH(C$6,dados!$A$6:$DH$6,0))</f>
        <v>0</v>
      </c>
      <c r="D70" s="5">
        <f>INDEX(dados!$A$1:$DH$158,MATCH($A70,dados!$A$1:$A$158,0),MATCH(D$6,dados!$A$6:$DH$6,0))</f>
        <v>0</v>
      </c>
      <c r="E70" s="5">
        <f>INDEX(dados!$A$1:$DH$158,MATCH($A70,dados!$A$1:$A$158,0),MATCH(E$6,dados!$A$6:$DH$6,0))</f>
        <v>0</v>
      </c>
      <c r="F70" s="5">
        <f>INDEX(dados!$A$1:$DH$158,MATCH($A70,dados!$A$1:$A$158,0),MATCH(F$6,dados!$A$6:$DH$6,0))</f>
        <v>0</v>
      </c>
      <c r="G70" s="5">
        <f>INDEX(dados!$A$1:$DH$158,MATCH($A70,dados!$A$1:$A$158,0),MATCH(G$6,dados!$A$6:$DH$6,0))</f>
        <v>0</v>
      </c>
      <c r="H70" s="5">
        <f>INDEX(dados!$A$1:$DH$158,MATCH($A70,dados!$A$1:$A$158,0),MATCH(H$6,dados!$A$6:$DH$6,0))</f>
        <v>0</v>
      </c>
      <c r="I70" s="5">
        <f>INDEX(dados!$A$1:$DH$158,MATCH($A70,dados!$A$1:$A$158,0),MATCH(I$6,dados!$A$6:$DH$6,0))</f>
        <v>0</v>
      </c>
      <c r="J70" s="5">
        <f>INDEX(dados!$A$1:$DH$158,MATCH($A70,dados!$A$1:$A$158,0),MATCH(J$6,dados!$A$6:$DH$6,0))</f>
        <v>0</v>
      </c>
      <c r="K70" s="5">
        <f>INDEX(dados!$A$1:$DH$158,MATCH($A70,dados!$A$1:$A$158,0),MATCH(K$6,dados!$A$6:$DH$6,0))</f>
        <v>0</v>
      </c>
      <c r="L70" s="5">
        <f>INDEX(dados!$A$1:$DH$158,MATCH($A70,dados!$A$1:$A$158,0),MATCH(L$6,dados!$A$6:$DH$6,0))</f>
        <v>0</v>
      </c>
      <c r="M70" s="5">
        <f>INDEX(dados!$A$1:$DH$158,MATCH($A70,dados!$A$1:$A$158,0),MATCH(M$6,dados!$A$6:$DH$6,0))</f>
        <v>0</v>
      </c>
      <c r="N70" s="28">
        <f t="shared" si="11"/>
        <v>0</v>
      </c>
    </row>
    <row r="71" spans="1:14" ht="15.75" hidden="1" outlineLevel="1" thickBot="1" x14ac:dyDescent="0.3">
      <c r="A71" s="29" t="s">
        <v>80</v>
      </c>
      <c r="B71" s="5">
        <f>INDEX(dados!$A$1:$DH$158,MATCH($A71,dados!$A$1:$A$158,0),MATCH(B$6,dados!$A$6:$DH$6,0))</f>
        <v>0</v>
      </c>
      <c r="C71" s="5">
        <f>INDEX(dados!$A$1:$DH$158,MATCH($A71,dados!$A$1:$A$158,0),MATCH(C$6,dados!$A$6:$DH$6,0))</f>
        <v>0</v>
      </c>
      <c r="D71" s="5">
        <f>INDEX(dados!$A$1:$DH$158,MATCH($A71,dados!$A$1:$A$158,0),MATCH(D$6,dados!$A$6:$DH$6,0))</f>
        <v>0</v>
      </c>
      <c r="E71" s="5">
        <f>INDEX(dados!$A$1:$DH$158,MATCH($A71,dados!$A$1:$A$158,0),MATCH(E$6,dados!$A$6:$DH$6,0))</f>
        <v>0</v>
      </c>
      <c r="F71" s="5">
        <f>INDEX(dados!$A$1:$DH$158,MATCH($A71,dados!$A$1:$A$158,0),MATCH(F$6,dados!$A$6:$DH$6,0))</f>
        <v>0</v>
      </c>
      <c r="G71" s="5">
        <f>INDEX(dados!$A$1:$DH$158,MATCH($A71,dados!$A$1:$A$158,0),MATCH(G$6,dados!$A$6:$DH$6,0))</f>
        <v>0</v>
      </c>
      <c r="H71" s="5">
        <f>INDEX(dados!$A$1:$DH$158,MATCH($A71,dados!$A$1:$A$158,0),MATCH(H$6,dados!$A$6:$DH$6,0))</f>
        <v>0</v>
      </c>
      <c r="I71" s="5">
        <f>INDEX(dados!$A$1:$DH$158,MATCH($A71,dados!$A$1:$A$158,0),MATCH(I$6,dados!$A$6:$DH$6,0))</f>
        <v>0</v>
      </c>
      <c r="J71" s="5">
        <f>INDEX(dados!$A$1:$DH$158,MATCH($A71,dados!$A$1:$A$158,0),MATCH(J$6,dados!$A$6:$DH$6,0))</f>
        <v>0</v>
      </c>
      <c r="K71" s="5">
        <f>INDEX(dados!$A$1:$DH$158,MATCH($A71,dados!$A$1:$A$158,0),MATCH(K$6,dados!$A$6:$DH$6,0))</f>
        <v>0</v>
      </c>
      <c r="L71" s="5">
        <f>INDEX(dados!$A$1:$DH$158,MATCH($A71,dados!$A$1:$A$158,0),MATCH(L$6,dados!$A$6:$DH$6,0))</f>
        <v>0</v>
      </c>
      <c r="M71" s="5">
        <f>INDEX(dados!$A$1:$DH$158,MATCH($A71,dados!$A$1:$A$158,0),MATCH(M$6,dados!$A$6:$DH$6,0))</f>
        <v>0</v>
      </c>
      <c r="N71" s="28">
        <f t="shared" si="11"/>
        <v>0</v>
      </c>
    </row>
    <row r="72" spans="1:14" ht="15.75" hidden="1" outlineLevel="1" thickBot="1" x14ac:dyDescent="0.3">
      <c r="A72" s="29" t="s">
        <v>81</v>
      </c>
      <c r="B72" s="5">
        <f>INDEX(dados!$A$1:$DH$158,MATCH($A72,dados!$A$1:$A$158,0),MATCH(B$6,dados!$A$6:$DH$6,0))</f>
        <v>500</v>
      </c>
      <c r="C72" s="5">
        <f>INDEX(dados!$A$1:$DH$158,MATCH($A72,dados!$A$1:$A$158,0),MATCH(C$6,dados!$A$6:$DH$6,0))</f>
        <v>490</v>
      </c>
      <c r="D72" s="5">
        <f>INDEX(dados!$A$1:$DH$158,MATCH($A72,dados!$A$1:$A$158,0),MATCH(D$6,dados!$A$6:$DH$6,0))</f>
        <v>300</v>
      </c>
      <c r="E72" s="5">
        <f>INDEX(dados!$A$1:$DH$158,MATCH($A72,dados!$A$1:$A$158,0),MATCH(E$6,dados!$A$6:$DH$6,0))</f>
        <v>44.98</v>
      </c>
      <c r="F72" s="5">
        <f>INDEX(dados!$A$1:$DH$158,MATCH($A72,dados!$A$1:$A$158,0),MATCH(F$6,dados!$A$6:$DH$6,0))</f>
        <v>86.45</v>
      </c>
      <c r="G72" s="5">
        <f>INDEX(dados!$A$1:$DH$158,MATCH($A72,dados!$A$1:$A$158,0),MATCH(G$6,dados!$A$6:$DH$6,0))</f>
        <v>35.479999999999997</v>
      </c>
      <c r="H72" s="5">
        <f>INDEX(dados!$A$1:$DH$158,MATCH($A72,dados!$A$1:$A$158,0),MATCH(H$6,dados!$A$6:$DH$6,0))</f>
        <v>76.98</v>
      </c>
      <c r="I72" s="5">
        <f>INDEX(dados!$A$1:$DH$158,MATCH($A72,dados!$A$1:$A$158,0),MATCH(I$6,dados!$A$6:$DH$6,0))</f>
        <v>0</v>
      </c>
      <c r="J72" s="5">
        <f>INDEX(dados!$A$1:$DH$158,MATCH($A72,dados!$A$1:$A$158,0),MATCH(J$6,dados!$A$6:$DH$6,0))</f>
        <v>0</v>
      </c>
      <c r="K72" s="5">
        <f>INDEX(dados!$A$1:$DH$158,MATCH($A72,dados!$A$1:$A$158,0),MATCH(K$6,dados!$A$6:$DH$6,0))</f>
        <v>82.98</v>
      </c>
      <c r="L72" s="5">
        <f>INDEX(dados!$A$1:$DH$158,MATCH($A72,dados!$A$1:$A$158,0),MATCH(L$6,dados!$A$6:$DH$6,0))</f>
        <v>0</v>
      </c>
      <c r="M72" s="5">
        <f>INDEX(dados!$A$1:$DH$158,MATCH($A72,dados!$A$1:$A$158,0),MATCH(M$6,dados!$A$6:$DH$6,0))</f>
        <v>35</v>
      </c>
      <c r="N72" s="28">
        <f t="shared" si="11"/>
        <v>1651.8700000000001</v>
      </c>
    </row>
    <row r="73" spans="1:14" ht="15.75" hidden="1" outlineLevel="1" thickBot="1" x14ac:dyDescent="0.3">
      <c r="A73" s="29" t="s">
        <v>82</v>
      </c>
      <c r="B73" s="5">
        <f>INDEX(dados!$A$1:$DH$158,MATCH($A73,dados!$A$1:$A$158,0),MATCH(B$6,dados!$A$6:$DH$6,0))</f>
        <v>40</v>
      </c>
      <c r="C73" s="5">
        <f>INDEX(dados!$A$1:$DH$158,MATCH($A73,dados!$A$1:$A$158,0),MATCH(C$6,dados!$A$6:$DH$6,0))</f>
        <v>0</v>
      </c>
      <c r="D73" s="5">
        <f>INDEX(dados!$A$1:$DH$158,MATCH($A73,dados!$A$1:$A$158,0),MATCH(D$6,dados!$A$6:$DH$6,0))</f>
        <v>0</v>
      </c>
      <c r="E73" s="5">
        <f>INDEX(dados!$A$1:$DH$158,MATCH($A73,dados!$A$1:$A$158,0),MATCH(E$6,dados!$A$6:$DH$6,0))</f>
        <v>30</v>
      </c>
      <c r="F73" s="5">
        <f>INDEX(dados!$A$1:$DH$158,MATCH($A73,dados!$A$1:$A$158,0),MATCH(F$6,dados!$A$6:$DH$6,0))</f>
        <v>20</v>
      </c>
      <c r="G73" s="5">
        <f>INDEX(dados!$A$1:$DH$158,MATCH($A73,dados!$A$1:$A$158,0),MATCH(G$6,dados!$A$6:$DH$6,0))</f>
        <v>50</v>
      </c>
      <c r="H73" s="5">
        <f>INDEX(dados!$A$1:$DH$158,MATCH($A73,dados!$A$1:$A$158,0),MATCH(H$6,dados!$A$6:$DH$6,0))</f>
        <v>70.010000000000005</v>
      </c>
      <c r="I73" s="5">
        <f>INDEX(dados!$A$1:$DH$158,MATCH($A73,dados!$A$1:$A$158,0),MATCH(I$6,dados!$A$6:$DH$6,0))</f>
        <v>55</v>
      </c>
      <c r="J73" s="5">
        <f>INDEX(dados!$A$1:$DH$158,MATCH($A73,dados!$A$1:$A$158,0),MATCH(J$6,dados!$A$6:$DH$6,0))</f>
        <v>30</v>
      </c>
      <c r="K73" s="5">
        <f>INDEX(dados!$A$1:$DH$158,MATCH($A73,dados!$A$1:$A$158,0),MATCH(K$6,dados!$A$6:$DH$6,0))</f>
        <v>55</v>
      </c>
      <c r="L73" s="5">
        <f>INDEX(dados!$A$1:$DH$158,MATCH($A73,dados!$A$1:$A$158,0),MATCH(L$6,dados!$A$6:$DH$6,0))</f>
        <v>15</v>
      </c>
      <c r="M73" s="5">
        <f>INDEX(dados!$A$1:$DH$158,MATCH($A73,dados!$A$1:$A$158,0),MATCH(M$6,dados!$A$6:$DH$6,0))</f>
        <v>0</v>
      </c>
      <c r="N73" s="28">
        <f t="shared" si="11"/>
        <v>365.01</v>
      </c>
    </row>
    <row r="74" spans="1:14" ht="15.75" hidden="1" outlineLevel="1" thickBot="1" x14ac:dyDescent="0.3">
      <c r="A74" s="30" t="s">
        <v>83</v>
      </c>
      <c r="B74" s="6">
        <f>INDEX(dados!$A$1:$DH$158,MATCH($A74,dados!$A$1:$A$158,0),MATCH(B$6,dados!$A$6:$DH$6,0))</f>
        <v>0</v>
      </c>
      <c r="C74" s="6">
        <f>INDEX(dados!$A$1:$DH$158,MATCH($A74,dados!$A$1:$A$158,0),MATCH(C$6,dados!$A$6:$DH$6,0))</f>
        <v>112.77</v>
      </c>
      <c r="D74" s="6">
        <f>INDEX(dados!$A$1:$DH$158,MATCH($A74,dados!$A$1:$A$158,0),MATCH(D$6,dados!$A$6:$DH$6,0))</f>
        <v>0</v>
      </c>
      <c r="E74" s="6">
        <f>INDEX(dados!$A$1:$DH$158,MATCH($A74,dados!$A$1:$A$158,0),MATCH(E$6,dados!$A$6:$DH$6,0))</f>
        <v>0</v>
      </c>
      <c r="F74" s="6">
        <f>INDEX(dados!$A$1:$DH$158,MATCH($A74,dados!$A$1:$A$158,0),MATCH(F$6,dados!$A$6:$DH$6,0))</f>
        <v>0</v>
      </c>
      <c r="G74" s="6">
        <f>INDEX(dados!$A$1:$DH$158,MATCH($A74,dados!$A$1:$A$158,0),MATCH(G$6,dados!$A$6:$DH$6,0))</f>
        <v>0</v>
      </c>
      <c r="H74" s="6">
        <f>INDEX(dados!$A$1:$DH$158,MATCH($A74,dados!$A$1:$A$158,0),MATCH(H$6,dados!$A$6:$DH$6,0))</f>
        <v>0</v>
      </c>
      <c r="I74" s="6">
        <f>INDEX(dados!$A$1:$DH$158,MATCH($A74,dados!$A$1:$A$158,0),MATCH(I$6,dados!$A$6:$DH$6,0))</f>
        <v>0</v>
      </c>
      <c r="J74" s="6">
        <f>INDEX(dados!$A$1:$DH$158,MATCH($A74,dados!$A$1:$A$158,0),MATCH(J$6,dados!$A$6:$DH$6,0))</f>
        <v>49.99</v>
      </c>
      <c r="K74" s="6">
        <f>INDEX(dados!$A$1:$DH$158,MATCH($A74,dados!$A$1:$A$158,0),MATCH(K$6,dados!$A$6:$DH$6,0))</f>
        <v>49.99</v>
      </c>
      <c r="L74" s="6">
        <f>INDEX(dados!$A$1:$DH$158,MATCH($A74,dados!$A$1:$A$158,0),MATCH(L$6,dados!$A$6:$DH$6,0))</f>
        <v>50</v>
      </c>
      <c r="M74" s="6">
        <f>INDEX(dados!$A$1:$DH$158,MATCH($A74,dados!$A$1:$A$158,0),MATCH(M$6,dados!$A$6:$DH$6,0))</f>
        <v>0</v>
      </c>
      <c r="N74" s="28">
        <f t="shared" si="11"/>
        <v>262.75</v>
      </c>
    </row>
    <row r="75" spans="1:14" ht="15.75" collapsed="1" thickBot="1" x14ac:dyDescent="0.3">
      <c r="A75" s="8" t="s">
        <v>84</v>
      </c>
      <c r="B75" s="9">
        <f>SUBTOTAL(9,B64:B74)</f>
        <v>750.9</v>
      </c>
      <c r="C75" s="9">
        <f t="shared" ref="C75:N75" si="12">SUBTOTAL(9,C64:C74)</f>
        <v>965.02</v>
      </c>
      <c r="D75" s="9">
        <f t="shared" si="12"/>
        <v>947.63</v>
      </c>
      <c r="E75" s="9">
        <f t="shared" si="12"/>
        <v>677.3900000000001</v>
      </c>
      <c r="F75" s="9">
        <f t="shared" si="12"/>
        <v>561.45000000000005</v>
      </c>
      <c r="G75" s="9">
        <f t="shared" si="12"/>
        <v>505.48</v>
      </c>
      <c r="H75" s="9">
        <f t="shared" si="12"/>
        <v>606.64</v>
      </c>
      <c r="I75" s="9">
        <f t="shared" si="12"/>
        <v>406.65</v>
      </c>
      <c r="J75" s="9">
        <f t="shared" si="12"/>
        <v>282.99</v>
      </c>
      <c r="K75" s="9">
        <f t="shared" si="12"/>
        <v>773.47</v>
      </c>
      <c r="L75" s="9">
        <f t="shared" si="12"/>
        <v>260</v>
      </c>
      <c r="M75" s="9">
        <f t="shared" si="12"/>
        <v>453.8</v>
      </c>
      <c r="N75" s="9">
        <f t="shared" si="12"/>
        <v>7191.42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7" t="s">
        <v>98</v>
      </c>
      <c r="B77" s="7">
        <f>INDEX(dados!$A$1:$DH$158,MATCH($A77,dados!$A$1:$A$158,0),MATCH(B$6,dados!$A$6:$DH$6,0))</f>
        <v>0</v>
      </c>
      <c r="C77" s="7">
        <f>INDEX(dados!$A$1:$DH$158,MATCH($A77,dados!$A$1:$A$158,0),MATCH(C$6,dados!$A$6:$DH$6,0))</f>
        <v>0</v>
      </c>
      <c r="D77" s="7">
        <f>INDEX(dados!$A$1:$DH$158,MATCH($A77,dados!$A$1:$A$158,0),MATCH(D$6,dados!$A$6:$DH$6,0))</f>
        <v>0</v>
      </c>
      <c r="E77" s="7">
        <f>INDEX(dados!$A$1:$DH$158,MATCH($A77,dados!$A$1:$A$158,0),MATCH(E$6,dados!$A$6:$DH$6,0))</f>
        <v>0</v>
      </c>
      <c r="F77" s="7">
        <f>INDEX(dados!$A$1:$DH$158,MATCH($A77,dados!$A$1:$A$158,0),MATCH(F$6,dados!$A$6:$DH$6,0))</f>
        <v>49</v>
      </c>
      <c r="G77" s="7">
        <f>INDEX(dados!$A$1:$DH$158,MATCH($A77,dados!$A$1:$A$158,0),MATCH(G$6,dados!$A$6:$DH$6,0))</f>
        <v>49</v>
      </c>
      <c r="H77" s="7">
        <f>INDEX(dados!$A$1:$DH$158,MATCH($A77,dados!$A$1:$A$158,0),MATCH(H$6,dados!$A$6:$DH$6,0))</f>
        <v>49</v>
      </c>
      <c r="I77" s="7">
        <f>INDEX(dados!$A$1:$DH$158,MATCH($A77,dados!$A$1:$A$158,0),MATCH(I$6,dados!$A$6:$DH$6,0))</f>
        <v>0</v>
      </c>
      <c r="J77" s="7">
        <f>INDEX(dados!$A$1:$DH$158,MATCH($A77,dados!$A$1:$A$158,0),MATCH(J$6,dados!$A$6:$DH$6,0))</f>
        <v>0</v>
      </c>
      <c r="K77" s="7">
        <f>INDEX(dados!$A$1:$DH$158,MATCH($A77,dados!$A$1:$A$158,0),MATCH(K$6,dados!$A$6:$DH$6,0))</f>
        <v>0</v>
      </c>
      <c r="L77" s="7">
        <f>INDEX(dados!$A$1:$DH$158,MATCH($A77,dados!$A$1:$A$158,0),MATCH(L$6,dados!$A$6:$DH$6,0))</f>
        <v>49</v>
      </c>
      <c r="M77" s="7">
        <f>INDEX(dados!$A$1:$DH$158,MATCH($A77,dados!$A$1:$A$158,0),MATCH(M$6,dados!$A$6:$DH$6,0))</f>
        <v>49</v>
      </c>
      <c r="N77" s="28">
        <f t="shared" ref="N77:N88" si="13">SUM(B77:M77)</f>
        <v>245</v>
      </c>
    </row>
    <row r="78" spans="1:14" ht="15.75" hidden="1" outlineLevel="1" thickBot="1" x14ac:dyDescent="0.3">
      <c r="A78" s="29" t="s">
        <v>99</v>
      </c>
      <c r="B78" s="5">
        <f>INDEX(dados!$A$1:$DH$158,MATCH($A78,dados!$A$1:$A$158,0),MATCH(B$6,dados!$A$6:$DH$6,0))</f>
        <v>0</v>
      </c>
      <c r="C78" s="5">
        <f>INDEX(dados!$A$1:$DH$158,MATCH($A78,dados!$A$1:$A$158,0),MATCH(C$6,dados!$A$6:$DH$6,0))</f>
        <v>18</v>
      </c>
      <c r="D78" s="5">
        <f>INDEX(dados!$A$1:$DH$158,MATCH($A78,dados!$A$1:$A$158,0),MATCH(D$6,dados!$A$6:$DH$6,0))</f>
        <v>35</v>
      </c>
      <c r="E78" s="5">
        <f>INDEX(dados!$A$1:$DH$158,MATCH($A78,dados!$A$1:$A$158,0),MATCH(E$6,dados!$A$6:$DH$6,0))</f>
        <v>35</v>
      </c>
      <c r="F78" s="5">
        <f>INDEX(dados!$A$1:$DH$158,MATCH($A78,dados!$A$1:$A$158,0),MATCH(F$6,dados!$A$6:$DH$6,0))</f>
        <v>10</v>
      </c>
      <c r="G78" s="5">
        <f>INDEX(dados!$A$1:$DH$158,MATCH($A78,dados!$A$1:$A$158,0),MATCH(G$6,dados!$A$6:$DH$6,0))</f>
        <v>10</v>
      </c>
      <c r="H78" s="5">
        <f>INDEX(dados!$A$1:$DH$158,MATCH($A78,dados!$A$1:$A$158,0),MATCH(H$6,dados!$A$6:$DH$6,0))</f>
        <v>0</v>
      </c>
      <c r="I78" s="5">
        <f>INDEX(dados!$A$1:$DH$158,MATCH($A78,dados!$A$1:$A$158,0),MATCH(I$6,dados!$A$6:$DH$6,0))</f>
        <v>63</v>
      </c>
      <c r="J78" s="5">
        <f>INDEX(dados!$A$1:$DH$158,MATCH($A78,dados!$A$1:$A$158,0),MATCH(J$6,dados!$A$6:$DH$6,0))</f>
        <v>0</v>
      </c>
      <c r="K78" s="5">
        <f>INDEX(dados!$A$1:$DH$158,MATCH($A78,dados!$A$1:$A$158,0),MATCH(K$6,dados!$A$6:$DH$6,0))</f>
        <v>54.4</v>
      </c>
      <c r="L78" s="5">
        <f>INDEX(dados!$A$1:$DH$158,MATCH($A78,dados!$A$1:$A$158,0),MATCH(L$6,dados!$A$6:$DH$6,0))</f>
        <v>68</v>
      </c>
      <c r="M78" s="5">
        <f>INDEX(dados!$A$1:$DH$158,MATCH($A78,dados!$A$1:$A$158,0),MATCH(M$6,dados!$A$6:$DH$6,0))</f>
        <v>79.8</v>
      </c>
      <c r="N78" s="28">
        <f t="shared" si="13"/>
        <v>373.2</v>
      </c>
    </row>
    <row r="79" spans="1:14" ht="15.75" hidden="1" outlineLevel="1" thickBot="1" x14ac:dyDescent="0.3">
      <c r="A79" s="29" t="s">
        <v>100</v>
      </c>
      <c r="B79" s="5">
        <f>INDEX(dados!$A$1:$DH$158,MATCH($A79,dados!$A$1:$A$158,0),MATCH(B$6,dados!$A$6:$DH$6,0))</f>
        <v>52.37</v>
      </c>
      <c r="C79" s="5">
        <f>INDEX(dados!$A$1:$DH$158,MATCH($A79,dados!$A$1:$A$158,0),MATCH(C$6,dados!$A$6:$DH$6,0))</f>
        <v>0</v>
      </c>
      <c r="D79" s="5">
        <f>INDEX(dados!$A$1:$DH$158,MATCH($A79,dados!$A$1:$A$158,0),MATCH(D$6,dados!$A$6:$DH$6,0))</f>
        <v>0</v>
      </c>
      <c r="E79" s="5">
        <f>INDEX(dados!$A$1:$DH$158,MATCH($A79,dados!$A$1:$A$158,0),MATCH(E$6,dados!$A$6:$DH$6,0))</f>
        <v>0</v>
      </c>
      <c r="F79" s="5">
        <f>INDEX(dados!$A$1:$DH$158,MATCH($A79,dados!$A$1:$A$158,0),MATCH(F$6,dados!$A$6:$DH$6,0))</f>
        <v>0</v>
      </c>
      <c r="G79" s="5">
        <f>INDEX(dados!$A$1:$DH$158,MATCH($A79,dados!$A$1:$A$158,0),MATCH(G$6,dados!$A$6:$DH$6,0))</f>
        <v>86.68</v>
      </c>
      <c r="H79" s="5">
        <f>INDEX(dados!$A$1:$DH$158,MATCH($A79,dados!$A$1:$A$158,0),MATCH(H$6,dados!$A$6:$DH$6,0))</f>
        <v>86.66</v>
      </c>
      <c r="I79" s="5">
        <f>INDEX(dados!$A$1:$DH$158,MATCH($A79,dados!$A$1:$A$158,0),MATCH(I$6,dados!$A$6:$DH$6,0))</f>
        <v>121.66</v>
      </c>
      <c r="J79" s="5">
        <f>INDEX(dados!$A$1:$DH$158,MATCH($A79,dados!$A$1:$A$158,0),MATCH(J$6,dados!$A$6:$DH$6,0))</f>
        <v>4</v>
      </c>
      <c r="K79" s="5">
        <f>INDEX(dados!$A$1:$DH$158,MATCH($A79,dados!$A$1:$A$158,0),MATCH(K$6,dados!$A$6:$DH$6,0))</f>
        <v>0</v>
      </c>
      <c r="L79" s="5">
        <f>INDEX(dados!$A$1:$DH$158,MATCH($A79,dados!$A$1:$A$158,0),MATCH(L$6,dados!$A$6:$DH$6,0))</f>
        <v>0</v>
      </c>
      <c r="M79" s="5">
        <f>INDEX(dados!$A$1:$DH$158,MATCH($A79,dados!$A$1:$A$158,0),MATCH(M$6,dados!$A$6:$DH$6,0))</f>
        <v>0</v>
      </c>
      <c r="N79" s="28">
        <f t="shared" si="13"/>
        <v>351.37</v>
      </c>
    </row>
    <row r="80" spans="1:14" ht="15.75" hidden="1" outlineLevel="1" thickBot="1" x14ac:dyDescent="0.3">
      <c r="A80" s="29" t="s">
        <v>101</v>
      </c>
      <c r="B80" s="5">
        <f>INDEX(dados!$A$1:$DH$158,MATCH($A80,dados!$A$1:$A$158,0),MATCH(B$6,dados!$A$6:$DH$6,0))</f>
        <v>693.51</v>
      </c>
      <c r="C80" s="5">
        <f>INDEX(dados!$A$1:$DH$158,MATCH($A80,dados!$A$1:$A$158,0),MATCH(C$6,dados!$A$6:$DH$6,0))</f>
        <v>0</v>
      </c>
      <c r="D80" s="5">
        <f>INDEX(dados!$A$1:$DH$158,MATCH($A80,dados!$A$1:$A$158,0),MATCH(D$6,dados!$A$6:$DH$6,0))</f>
        <v>0</v>
      </c>
      <c r="E80" s="5">
        <f>INDEX(dados!$A$1:$DH$158,MATCH($A80,dados!$A$1:$A$158,0),MATCH(E$6,dados!$A$6:$DH$6,0))</f>
        <v>389.65</v>
      </c>
      <c r="F80" s="5">
        <f>INDEX(dados!$A$1:$DH$158,MATCH($A80,dados!$A$1:$A$158,0),MATCH(F$6,dados!$A$6:$DH$6,0))</f>
        <v>924.55</v>
      </c>
      <c r="G80" s="5">
        <f>INDEX(dados!$A$1:$DH$158,MATCH($A80,dados!$A$1:$A$158,0),MATCH(G$6,dados!$A$6:$DH$6,0))</f>
        <v>619.59</v>
      </c>
      <c r="H80" s="5">
        <f>INDEX(dados!$A$1:$DH$158,MATCH($A80,dados!$A$1:$A$158,0),MATCH(H$6,dados!$A$6:$DH$6,0))</f>
        <v>619.59</v>
      </c>
      <c r="I80" s="5">
        <f>INDEX(dados!$A$1:$DH$158,MATCH($A80,dados!$A$1:$A$158,0),MATCH(I$6,dados!$A$6:$DH$6,0))</f>
        <v>339</v>
      </c>
      <c r="J80" s="5">
        <f>INDEX(dados!$A$1:$DH$158,MATCH($A80,dados!$A$1:$A$158,0),MATCH(J$6,dados!$A$6:$DH$6,0))</f>
        <v>339</v>
      </c>
      <c r="K80" s="5">
        <f>INDEX(dados!$A$1:$DH$158,MATCH($A80,dados!$A$1:$A$158,0),MATCH(K$6,dados!$A$6:$DH$6,0))</f>
        <v>339</v>
      </c>
      <c r="L80" s="5">
        <f>INDEX(dados!$A$1:$DH$158,MATCH($A80,dados!$A$1:$A$158,0),MATCH(L$6,dados!$A$6:$DH$6,0))</f>
        <v>339</v>
      </c>
      <c r="M80" s="5">
        <f>INDEX(dados!$A$1:$DH$158,MATCH($A80,dados!$A$1:$A$158,0),MATCH(M$6,dados!$A$6:$DH$6,0))</f>
        <v>0</v>
      </c>
      <c r="N80" s="28">
        <f t="shared" si="13"/>
        <v>4602.8899999999994</v>
      </c>
    </row>
    <row r="81" spans="1:14" ht="15.75" hidden="1" outlineLevel="1" thickBot="1" x14ac:dyDescent="0.3">
      <c r="A81" s="29" t="s">
        <v>102</v>
      </c>
      <c r="B81" s="5">
        <f>INDEX(dados!$A$1:$DH$158,MATCH($A81,dados!$A$1:$A$158,0),MATCH(B$6,dados!$A$6:$DH$6,0))</f>
        <v>0</v>
      </c>
      <c r="C81" s="5">
        <f>INDEX(dados!$A$1:$DH$158,MATCH($A81,dados!$A$1:$A$158,0),MATCH(C$6,dados!$A$6:$DH$6,0))</f>
        <v>0</v>
      </c>
      <c r="D81" s="5">
        <f>INDEX(dados!$A$1:$DH$158,MATCH($A81,dados!$A$1:$A$158,0),MATCH(D$6,dados!$A$6:$DH$6,0))</f>
        <v>0</v>
      </c>
      <c r="E81" s="5">
        <f>INDEX(dados!$A$1:$DH$158,MATCH($A81,dados!$A$1:$A$158,0),MATCH(E$6,dados!$A$6:$DH$6,0))</f>
        <v>0</v>
      </c>
      <c r="F81" s="5">
        <f>INDEX(dados!$A$1:$DH$158,MATCH($A81,dados!$A$1:$A$158,0),MATCH(F$6,dados!$A$6:$DH$6,0))</f>
        <v>0</v>
      </c>
      <c r="G81" s="5">
        <f>INDEX(dados!$A$1:$DH$158,MATCH($A81,dados!$A$1:$A$158,0),MATCH(G$6,dados!$A$6:$DH$6,0))</f>
        <v>0</v>
      </c>
      <c r="H81" s="5">
        <f>INDEX(dados!$A$1:$DH$158,MATCH($A81,dados!$A$1:$A$158,0),MATCH(H$6,dados!$A$6:$DH$6,0))</f>
        <v>0</v>
      </c>
      <c r="I81" s="5">
        <f>INDEX(dados!$A$1:$DH$158,MATCH($A81,dados!$A$1:$A$158,0),MATCH(I$6,dados!$A$6:$DH$6,0))</f>
        <v>0</v>
      </c>
      <c r="J81" s="5">
        <f>INDEX(dados!$A$1:$DH$158,MATCH($A81,dados!$A$1:$A$158,0),MATCH(J$6,dados!$A$6:$DH$6,0))</f>
        <v>0</v>
      </c>
      <c r="K81" s="5">
        <f>INDEX(dados!$A$1:$DH$158,MATCH($A81,dados!$A$1:$A$158,0),MATCH(K$6,dados!$A$6:$DH$6,0))</f>
        <v>0</v>
      </c>
      <c r="L81" s="5">
        <f>INDEX(dados!$A$1:$DH$158,MATCH($A81,dados!$A$1:$A$158,0),MATCH(L$6,dados!$A$6:$DH$6,0))</f>
        <v>0</v>
      </c>
      <c r="M81" s="5">
        <f>INDEX(dados!$A$1:$DH$158,MATCH($A81,dados!$A$1:$A$158,0),MATCH(M$6,dados!$A$6:$DH$6,0))</f>
        <v>0</v>
      </c>
      <c r="N81" s="28">
        <f t="shared" si="13"/>
        <v>0</v>
      </c>
    </row>
    <row r="82" spans="1:14" ht="15.75" hidden="1" outlineLevel="1" thickBot="1" x14ac:dyDescent="0.3">
      <c r="A82" s="29" t="s">
        <v>103</v>
      </c>
      <c r="B82" s="5">
        <f>INDEX(dados!$A$1:$DH$158,MATCH($A82,dados!$A$1:$A$158,0),MATCH(B$6,dados!$A$6:$DH$6,0))</f>
        <v>413.61</v>
      </c>
      <c r="C82" s="5">
        <f>INDEX(dados!$A$1:$DH$158,MATCH($A82,dados!$A$1:$A$158,0),MATCH(C$6,dados!$A$6:$DH$6,0))</f>
        <v>419.67</v>
      </c>
      <c r="D82" s="5">
        <f>INDEX(dados!$A$1:$DH$158,MATCH($A82,dados!$A$1:$A$158,0),MATCH(D$6,dados!$A$6:$DH$6,0))</f>
        <v>114.39</v>
      </c>
      <c r="E82" s="5">
        <f>INDEX(dados!$A$1:$DH$158,MATCH($A82,dados!$A$1:$A$158,0),MATCH(E$6,dados!$A$6:$DH$6,0))</f>
        <v>0</v>
      </c>
      <c r="F82" s="5">
        <f>INDEX(dados!$A$1:$DH$158,MATCH($A82,dados!$A$1:$A$158,0),MATCH(F$6,dados!$A$6:$DH$6,0))</f>
        <v>3.9</v>
      </c>
      <c r="G82" s="5">
        <f>INDEX(dados!$A$1:$DH$158,MATCH($A82,dados!$A$1:$A$158,0),MATCH(G$6,dados!$A$6:$DH$6,0))</f>
        <v>200.71</v>
      </c>
      <c r="H82" s="5">
        <f>INDEX(dados!$A$1:$DH$158,MATCH($A82,dados!$A$1:$A$158,0),MATCH(H$6,dados!$A$6:$DH$6,0))</f>
        <v>359.21</v>
      </c>
      <c r="I82" s="5">
        <f>INDEX(dados!$A$1:$DH$158,MATCH($A82,dados!$A$1:$A$158,0),MATCH(I$6,dados!$A$6:$DH$6,0))</f>
        <v>198.71</v>
      </c>
      <c r="J82" s="5">
        <f>INDEX(dados!$A$1:$DH$158,MATCH($A82,dados!$A$1:$A$158,0),MATCH(J$6,dados!$A$6:$DH$6,0))</f>
        <v>723.07</v>
      </c>
      <c r="K82" s="5">
        <f>INDEX(dados!$A$1:$DH$158,MATCH($A82,dados!$A$1:$A$158,0),MATCH(K$6,dados!$A$6:$DH$6,0))</f>
        <v>260.01</v>
      </c>
      <c r="L82" s="5">
        <f>INDEX(dados!$A$1:$DH$158,MATCH($A82,dados!$A$1:$A$158,0),MATCH(L$6,dados!$A$6:$DH$6,0))</f>
        <v>507.51</v>
      </c>
      <c r="M82" s="5">
        <f>INDEX(dados!$A$1:$DH$158,MATCH($A82,dados!$A$1:$A$158,0),MATCH(M$6,dados!$A$6:$DH$6,0))</f>
        <v>893.51</v>
      </c>
      <c r="N82" s="28">
        <f t="shared" si="13"/>
        <v>4094.3</v>
      </c>
    </row>
    <row r="83" spans="1:14" ht="15.75" hidden="1" outlineLevel="1" thickBot="1" x14ac:dyDescent="0.3">
      <c r="A83" s="29" t="s">
        <v>104</v>
      </c>
      <c r="B83" s="5">
        <f>INDEX(dados!$A$1:$DH$158,MATCH($A83,dados!$A$1:$A$158,0),MATCH(B$6,dados!$A$6:$DH$6,0))</f>
        <v>0</v>
      </c>
      <c r="C83" s="5">
        <f>INDEX(dados!$A$1:$DH$158,MATCH($A83,dados!$A$1:$A$158,0),MATCH(C$6,dados!$A$6:$DH$6,0))</f>
        <v>0</v>
      </c>
      <c r="D83" s="5">
        <f>INDEX(dados!$A$1:$DH$158,MATCH($A83,dados!$A$1:$A$158,0),MATCH(D$6,dados!$A$6:$DH$6,0))</f>
        <v>0</v>
      </c>
      <c r="E83" s="5">
        <f>INDEX(dados!$A$1:$DH$158,MATCH($A83,dados!$A$1:$A$158,0),MATCH(E$6,dados!$A$6:$DH$6,0))</f>
        <v>0</v>
      </c>
      <c r="F83" s="5">
        <f>INDEX(dados!$A$1:$DH$158,MATCH($A83,dados!$A$1:$A$158,0),MATCH(F$6,dados!$A$6:$DH$6,0))</f>
        <v>0</v>
      </c>
      <c r="G83" s="5">
        <f>INDEX(dados!$A$1:$DH$158,MATCH($A83,dados!$A$1:$A$158,0),MATCH(G$6,dados!$A$6:$DH$6,0))</f>
        <v>0</v>
      </c>
      <c r="H83" s="5">
        <f>INDEX(dados!$A$1:$DH$158,MATCH($A83,dados!$A$1:$A$158,0),MATCH(H$6,dados!$A$6:$DH$6,0))</f>
        <v>0</v>
      </c>
      <c r="I83" s="5">
        <f>INDEX(dados!$A$1:$DH$158,MATCH($A83,dados!$A$1:$A$158,0),MATCH(I$6,dados!$A$6:$DH$6,0))</f>
        <v>0</v>
      </c>
      <c r="J83" s="5">
        <f>INDEX(dados!$A$1:$DH$158,MATCH($A83,dados!$A$1:$A$158,0),MATCH(J$6,dados!$A$6:$DH$6,0))</f>
        <v>0</v>
      </c>
      <c r="K83" s="5">
        <f>INDEX(dados!$A$1:$DH$158,MATCH($A83,dados!$A$1:$A$158,0),MATCH(K$6,dados!$A$6:$DH$6,0))</f>
        <v>0</v>
      </c>
      <c r="L83" s="5">
        <f>INDEX(dados!$A$1:$DH$158,MATCH($A83,dados!$A$1:$A$158,0),MATCH(L$6,dados!$A$6:$DH$6,0))</f>
        <v>0</v>
      </c>
      <c r="M83" s="5">
        <f>INDEX(dados!$A$1:$DH$158,MATCH($A83,dados!$A$1:$A$158,0),MATCH(M$6,dados!$A$6:$DH$6,0))</f>
        <v>0</v>
      </c>
      <c r="N83" s="28">
        <f t="shared" si="13"/>
        <v>0</v>
      </c>
    </row>
    <row r="84" spans="1:14" ht="15.75" hidden="1" outlineLevel="1" thickBot="1" x14ac:dyDescent="0.3">
      <c r="A84" s="29" t="s">
        <v>105</v>
      </c>
      <c r="B84" s="5">
        <f>INDEX(dados!$A$1:$DH$158,MATCH($A84,dados!$A$1:$A$158,0),MATCH(B$6,dados!$A$6:$DH$6,0))</f>
        <v>0</v>
      </c>
      <c r="C84" s="5">
        <f>INDEX(dados!$A$1:$DH$158,MATCH($A84,dados!$A$1:$A$158,0),MATCH(C$6,dados!$A$6:$DH$6,0))</f>
        <v>128.47999999999999</v>
      </c>
      <c r="D84" s="5">
        <f>INDEX(dados!$A$1:$DH$158,MATCH($A84,dados!$A$1:$A$158,0),MATCH(D$6,dados!$A$6:$DH$6,0))</f>
        <v>28.6</v>
      </c>
      <c r="E84" s="5">
        <f>INDEX(dados!$A$1:$DH$158,MATCH($A84,dados!$A$1:$A$158,0),MATCH(E$6,dados!$A$6:$DH$6,0))</f>
        <v>116.33</v>
      </c>
      <c r="F84" s="5">
        <f>INDEX(dados!$A$1:$DH$158,MATCH($A84,dados!$A$1:$A$158,0),MATCH(F$6,dados!$A$6:$DH$6,0))</f>
        <v>151.13</v>
      </c>
      <c r="G84" s="5">
        <f>INDEX(dados!$A$1:$DH$158,MATCH($A84,dados!$A$1:$A$158,0),MATCH(G$6,dados!$A$6:$DH$6,0))</f>
        <v>166.33</v>
      </c>
      <c r="H84" s="5">
        <f>INDEX(dados!$A$1:$DH$158,MATCH($A84,dados!$A$1:$A$158,0),MATCH(H$6,dados!$A$6:$DH$6,0))</f>
        <v>49.99</v>
      </c>
      <c r="I84" s="5">
        <f>INDEX(dados!$A$1:$DH$158,MATCH($A84,dados!$A$1:$A$158,0),MATCH(I$6,dados!$A$6:$DH$6,0))</f>
        <v>20.98</v>
      </c>
      <c r="J84" s="5">
        <f>INDEX(dados!$A$1:$DH$158,MATCH($A84,dados!$A$1:$A$158,0),MATCH(J$6,dados!$A$6:$DH$6,0))</f>
        <v>0</v>
      </c>
      <c r="K84" s="5">
        <f>INDEX(dados!$A$1:$DH$158,MATCH($A84,dados!$A$1:$A$158,0),MATCH(K$6,dados!$A$6:$DH$6,0))</f>
        <v>132.38999999999999</v>
      </c>
      <c r="L84" s="5">
        <f>INDEX(dados!$A$1:$DH$158,MATCH($A84,dados!$A$1:$A$158,0),MATCH(L$6,dados!$A$6:$DH$6,0))</f>
        <v>328.37</v>
      </c>
      <c r="M84" s="5">
        <f>INDEX(dados!$A$1:$DH$158,MATCH($A84,dados!$A$1:$A$158,0),MATCH(M$6,dados!$A$6:$DH$6,0))</f>
        <v>83.39</v>
      </c>
      <c r="N84" s="28">
        <f t="shared" si="13"/>
        <v>1205.99</v>
      </c>
    </row>
    <row r="85" spans="1:14" ht="15.75" hidden="1" outlineLevel="1" thickBot="1" x14ac:dyDescent="0.3">
      <c r="A85" s="29" t="s">
        <v>106</v>
      </c>
      <c r="B85" s="5">
        <f>INDEX(dados!$A$1:$DH$158,MATCH($A85,dados!$A$1:$A$158,0),MATCH(B$6,dados!$A$6:$DH$6,0))</f>
        <v>0</v>
      </c>
      <c r="C85" s="5">
        <f>INDEX(dados!$A$1:$DH$158,MATCH($A85,dados!$A$1:$A$158,0),MATCH(C$6,dados!$A$6:$DH$6,0))</f>
        <v>0</v>
      </c>
      <c r="D85" s="5">
        <f>INDEX(dados!$A$1:$DH$158,MATCH($A85,dados!$A$1:$A$158,0),MATCH(D$6,dados!$A$6:$DH$6,0))</f>
        <v>0</v>
      </c>
      <c r="E85" s="5">
        <f>INDEX(dados!$A$1:$DH$158,MATCH($A85,dados!$A$1:$A$158,0),MATCH(E$6,dados!$A$6:$DH$6,0))</f>
        <v>0</v>
      </c>
      <c r="F85" s="5">
        <f>INDEX(dados!$A$1:$DH$158,MATCH($A85,dados!$A$1:$A$158,0),MATCH(F$6,dados!$A$6:$DH$6,0))</f>
        <v>0</v>
      </c>
      <c r="G85" s="5">
        <f>INDEX(dados!$A$1:$DH$158,MATCH($A85,dados!$A$1:$A$158,0),MATCH(G$6,dados!$A$6:$DH$6,0))</f>
        <v>0</v>
      </c>
      <c r="H85" s="5">
        <f>INDEX(dados!$A$1:$DH$158,MATCH($A85,dados!$A$1:$A$158,0),MATCH(H$6,dados!$A$6:$DH$6,0))</f>
        <v>0</v>
      </c>
      <c r="I85" s="5">
        <f>INDEX(dados!$A$1:$DH$158,MATCH($A85,dados!$A$1:$A$158,0),MATCH(I$6,dados!$A$6:$DH$6,0))</f>
        <v>0</v>
      </c>
      <c r="J85" s="5">
        <f>INDEX(dados!$A$1:$DH$158,MATCH($A85,dados!$A$1:$A$158,0),MATCH(J$6,dados!$A$6:$DH$6,0))</f>
        <v>0</v>
      </c>
      <c r="K85" s="5">
        <f>INDEX(dados!$A$1:$DH$158,MATCH($A85,dados!$A$1:$A$158,0),MATCH(K$6,dados!$A$6:$DH$6,0))</f>
        <v>0</v>
      </c>
      <c r="L85" s="5">
        <f>INDEX(dados!$A$1:$DH$158,MATCH($A85,dados!$A$1:$A$158,0),MATCH(L$6,dados!$A$6:$DH$6,0))</f>
        <v>0</v>
      </c>
      <c r="M85" s="5">
        <f>INDEX(dados!$A$1:$DH$158,MATCH($A85,dados!$A$1:$A$158,0),MATCH(M$6,dados!$A$6:$DH$6,0))</f>
        <v>0</v>
      </c>
      <c r="N85" s="28">
        <f t="shared" si="13"/>
        <v>0</v>
      </c>
    </row>
    <row r="86" spans="1:14" ht="15.75" hidden="1" outlineLevel="1" thickBot="1" x14ac:dyDescent="0.3">
      <c r="A86" s="29" t="s">
        <v>107</v>
      </c>
      <c r="B86" s="5">
        <f>INDEX(dados!$A$1:$DH$158,MATCH($A86,dados!$A$1:$A$158,0),MATCH(B$6,dados!$A$6:$DH$6,0))</f>
        <v>0</v>
      </c>
      <c r="C86" s="5">
        <f>INDEX(dados!$A$1:$DH$158,MATCH($A86,dados!$A$1:$A$158,0),MATCH(C$6,dados!$A$6:$DH$6,0))</f>
        <v>0</v>
      </c>
      <c r="D86" s="5">
        <f>INDEX(dados!$A$1:$DH$158,MATCH($A86,dados!$A$1:$A$158,0),MATCH(D$6,dados!$A$6:$DH$6,0))</f>
        <v>0</v>
      </c>
      <c r="E86" s="5">
        <f>INDEX(dados!$A$1:$DH$158,MATCH($A86,dados!$A$1:$A$158,0),MATCH(E$6,dados!$A$6:$DH$6,0))</f>
        <v>0</v>
      </c>
      <c r="F86" s="5">
        <f>INDEX(dados!$A$1:$DH$158,MATCH($A86,dados!$A$1:$A$158,0),MATCH(F$6,dados!$A$6:$DH$6,0))</f>
        <v>0</v>
      </c>
      <c r="G86" s="5">
        <f>INDEX(dados!$A$1:$DH$158,MATCH($A86,dados!$A$1:$A$158,0),MATCH(G$6,dados!$A$6:$DH$6,0))</f>
        <v>0</v>
      </c>
      <c r="H86" s="5">
        <f>INDEX(dados!$A$1:$DH$158,MATCH($A86,dados!$A$1:$A$158,0),MATCH(H$6,dados!$A$6:$DH$6,0))</f>
        <v>0</v>
      </c>
      <c r="I86" s="5">
        <f>INDEX(dados!$A$1:$DH$158,MATCH($A86,dados!$A$1:$A$158,0),MATCH(I$6,dados!$A$6:$DH$6,0))</f>
        <v>0</v>
      </c>
      <c r="J86" s="5">
        <f>INDEX(dados!$A$1:$DH$158,MATCH($A86,dados!$A$1:$A$158,0),MATCH(J$6,dados!$A$6:$DH$6,0))</f>
        <v>0</v>
      </c>
      <c r="K86" s="5">
        <f>INDEX(dados!$A$1:$DH$158,MATCH($A86,dados!$A$1:$A$158,0),MATCH(K$6,dados!$A$6:$DH$6,0))</f>
        <v>0</v>
      </c>
      <c r="L86" s="5">
        <f>INDEX(dados!$A$1:$DH$158,MATCH($A86,dados!$A$1:$A$158,0),MATCH(L$6,dados!$A$6:$DH$6,0))</f>
        <v>0</v>
      </c>
      <c r="M86" s="5">
        <f>INDEX(dados!$A$1:$DH$158,MATCH($A86,dados!$A$1:$A$158,0),MATCH(M$6,dados!$A$6:$DH$6,0))</f>
        <v>0</v>
      </c>
      <c r="N86" s="28">
        <f t="shared" si="13"/>
        <v>0</v>
      </c>
    </row>
    <row r="87" spans="1:14" ht="15.75" hidden="1" outlineLevel="1" thickBot="1" x14ac:dyDescent="0.3">
      <c r="A87" s="29" t="s">
        <v>108</v>
      </c>
      <c r="B87" s="5">
        <f>INDEX(dados!$A$1:$DH$158,MATCH($A87,dados!$A$1:$A$158,0),MATCH(B$6,dados!$A$6:$DH$6,0))</f>
        <v>0</v>
      </c>
      <c r="C87" s="5">
        <f>INDEX(dados!$A$1:$DH$158,MATCH($A87,dados!$A$1:$A$158,0),MATCH(C$6,dados!$A$6:$DH$6,0))</f>
        <v>0</v>
      </c>
      <c r="D87" s="5">
        <f>INDEX(dados!$A$1:$DH$158,MATCH($A87,dados!$A$1:$A$158,0),MATCH(D$6,dados!$A$6:$DH$6,0))</f>
        <v>0</v>
      </c>
      <c r="E87" s="5">
        <f>INDEX(dados!$A$1:$DH$158,MATCH($A87,dados!$A$1:$A$158,0),MATCH(E$6,dados!$A$6:$DH$6,0))</f>
        <v>0</v>
      </c>
      <c r="F87" s="5">
        <f>INDEX(dados!$A$1:$DH$158,MATCH($A87,dados!$A$1:$A$158,0),MATCH(F$6,dados!$A$6:$DH$6,0))</f>
        <v>0</v>
      </c>
      <c r="G87" s="5">
        <f>INDEX(dados!$A$1:$DH$158,MATCH($A87,dados!$A$1:$A$158,0),MATCH(G$6,dados!$A$6:$DH$6,0))</f>
        <v>0</v>
      </c>
      <c r="H87" s="5">
        <f>INDEX(dados!$A$1:$DH$158,MATCH($A87,dados!$A$1:$A$158,0),MATCH(H$6,dados!$A$6:$DH$6,0))</f>
        <v>0</v>
      </c>
      <c r="I87" s="5">
        <f>INDEX(dados!$A$1:$DH$158,MATCH($A87,dados!$A$1:$A$158,0),MATCH(I$6,dados!$A$6:$DH$6,0))</f>
        <v>0</v>
      </c>
      <c r="J87" s="5">
        <f>INDEX(dados!$A$1:$DH$158,MATCH($A87,dados!$A$1:$A$158,0),MATCH(J$6,dados!$A$6:$DH$6,0))</f>
        <v>0</v>
      </c>
      <c r="K87" s="5">
        <f>INDEX(dados!$A$1:$DH$158,MATCH($A87,dados!$A$1:$A$158,0),MATCH(K$6,dados!$A$6:$DH$6,0))</f>
        <v>0</v>
      </c>
      <c r="L87" s="5">
        <f>INDEX(dados!$A$1:$DH$158,MATCH($A87,dados!$A$1:$A$158,0),MATCH(L$6,dados!$A$6:$DH$6,0))</f>
        <v>0</v>
      </c>
      <c r="M87" s="5">
        <f>INDEX(dados!$A$1:$DH$158,MATCH($A87,dados!$A$1:$A$158,0),MATCH(M$6,dados!$A$6:$DH$6,0))</f>
        <v>0</v>
      </c>
      <c r="N87" s="28">
        <f t="shared" si="13"/>
        <v>0</v>
      </c>
    </row>
    <row r="88" spans="1:14" ht="15.75" hidden="1" outlineLevel="1" thickBot="1" x14ac:dyDescent="0.3">
      <c r="A88" s="30" t="s">
        <v>109</v>
      </c>
      <c r="B88" s="6">
        <f>INDEX(dados!$A$1:$DH$158,MATCH($A88,dados!$A$1:$A$158,0),MATCH(B$6,dados!$A$6:$DH$6,0))</f>
        <v>130.47</v>
      </c>
      <c r="C88" s="6">
        <f>INDEX(dados!$A$1:$DH$158,MATCH($A88,dados!$A$1:$A$158,0),MATCH(C$6,dados!$A$6:$DH$6,0))</f>
        <v>244.42</v>
      </c>
      <c r="D88" s="6">
        <f>INDEX(dados!$A$1:$DH$158,MATCH($A88,dados!$A$1:$A$158,0),MATCH(D$6,dados!$A$6:$DH$6,0))</f>
        <v>72.400000000000006</v>
      </c>
      <c r="E88" s="6">
        <f>INDEX(dados!$A$1:$DH$158,MATCH($A88,dados!$A$1:$A$158,0),MATCH(E$6,dados!$A$6:$DH$6,0))</f>
        <v>180.63</v>
      </c>
      <c r="F88" s="6">
        <f>INDEX(dados!$A$1:$DH$158,MATCH($A88,dados!$A$1:$A$158,0),MATCH(F$6,dados!$A$6:$DH$6,0))</f>
        <v>103.65</v>
      </c>
      <c r="G88" s="6">
        <f>INDEX(dados!$A$1:$DH$158,MATCH($A88,dados!$A$1:$A$158,0),MATCH(G$6,dados!$A$6:$DH$6,0))</f>
        <v>186.2</v>
      </c>
      <c r="H88" s="6">
        <f>INDEX(dados!$A$1:$DH$158,MATCH($A88,dados!$A$1:$A$158,0),MATCH(H$6,dados!$A$6:$DH$6,0))</f>
        <v>247.94</v>
      </c>
      <c r="I88" s="6">
        <f>INDEX(dados!$A$1:$DH$158,MATCH($A88,dados!$A$1:$A$158,0),MATCH(I$6,dados!$A$6:$DH$6,0))</f>
        <v>283.04000000000002</v>
      </c>
      <c r="J88" s="6">
        <f>INDEX(dados!$A$1:$DH$158,MATCH($A88,dados!$A$1:$A$158,0),MATCH(J$6,dados!$A$6:$DH$6,0))</f>
        <v>109.87</v>
      </c>
      <c r="K88" s="6">
        <f>INDEX(dados!$A$1:$DH$158,MATCH($A88,dados!$A$1:$A$158,0),MATCH(K$6,dados!$A$6:$DH$6,0))</f>
        <v>96.97</v>
      </c>
      <c r="L88" s="6">
        <f>INDEX(dados!$A$1:$DH$158,MATCH($A88,dados!$A$1:$A$158,0),MATCH(L$6,dados!$A$6:$DH$6,0))</f>
        <v>935.67</v>
      </c>
      <c r="M88" s="6">
        <f>INDEX(dados!$A$1:$DH$158,MATCH($A88,dados!$A$1:$A$158,0),MATCH(M$6,dados!$A$6:$DH$6,0))</f>
        <v>579.80999999999995</v>
      </c>
      <c r="N88" s="28">
        <f t="shared" si="13"/>
        <v>3171.0699999999997</v>
      </c>
    </row>
    <row r="89" spans="1:14" ht="15.75" collapsed="1" thickBot="1" x14ac:dyDescent="0.3">
      <c r="A89" s="8" t="s">
        <v>110</v>
      </c>
      <c r="B89" s="9">
        <f>SUBTOTAL(9,B77:B88)</f>
        <v>1289.96</v>
      </c>
      <c r="C89" s="9">
        <f t="shared" ref="C89:N89" si="14">SUBTOTAL(9,C77:C88)</f>
        <v>810.56999999999994</v>
      </c>
      <c r="D89" s="9">
        <f t="shared" si="14"/>
        <v>250.39</v>
      </c>
      <c r="E89" s="9">
        <f t="shared" si="14"/>
        <v>721.61</v>
      </c>
      <c r="F89" s="9">
        <f t="shared" si="14"/>
        <v>1242.23</v>
      </c>
      <c r="G89" s="9">
        <f t="shared" si="14"/>
        <v>1318.51</v>
      </c>
      <c r="H89" s="9">
        <f t="shared" si="14"/>
        <v>1412.39</v>
      </c>
      <c r="I89" s="9">
        <f t="shared" si="14"/>
        <v>1026.3900000000001</v>
      </c>
      <c r="J89" s="9">
        <f t="shared" si="14"/>
        <v>1175.94</v>
      </c>
      <c r="K89" s="9">
        <f t="shared" si="14"/>
        <v>882.77</v>
      </c>
      <c r="L89" s="9">
        <f t="shared" si="14"/>
        <v>2227.5500000000002</v>
      </c>
      <c r="M89" s="9">
        <f t="shared" si="14"/>
        <v>1685.51</v>
      </c>
      <c r="N89" s="9">
        <f t="shared" si="14"/>
        <v>14043.819999999998</v>
      </c>
    </row>
    <row r="90" spans="1:14" ht="15.75" outlineLevel="1" thickBot="1" x14ac:dyDescent="0.3">
      <c r="A90" s="17" t="s">
        <v>165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7" t="s">
        <v>112</v>
      </c>
      <c r="B91" s="7">
        <f>INDEX(dados!$A$1:$DH$158,MATCH($A91,dados!$A$1:$A$158,0),MATCH(B$6,dados!$A$6:$DH$6,0))</f>
        <v>0</v>
      </c>
      <c r="C91" s="7">
        <f>INDEX(dados!$A$1:$DH$158,MATCH($A91,dados!$A$1:$A$158,0),MATCH(C$6,dados!$A$6:$DH$6,0))</f>
        <v>0</v>
      </c>
      <c r="D91" s="7">
        <f>INDEX(dados!$A$1:$DH$158,MATCH($A91,dados!$A$1:$A$158,0),MATCH(D$6,dados!$A$6:$DH$6,0))</f>
        <v>0</v>
      </c>
      <c r="E91" s="7">
        <f>INDEX(dados!$A$1:$DH$158,MATCH($A91,dados!$A$1:$A$158,0),MATCH(E$6,dados!$A$6:$DH$6,0))</f>
        <v>0</v>
      </c>
      <c r="F91" s="7">
        <f>INDEX(dados!$A$1:$DH$158,MATCH($A91,dados!$A$1:$A$158,0),MATCH(F$6,dados!$A$6:$DH$6,0))</f>
        <v>0</v>
      </c>
      <c r="G91" s="7">
        <f>INDEX(dados!$A$1:$DH$158,MATCH($A91,dados!$A$1:$A$158,0),MATCH(G$6,dados!$A$6:$DH$6,0))</f>
        <v>0</v>
      </c>
      <c r="H91" s="7">
        <f>INDEX(dados!$A$1:$DH$158,MATCH($A91,dados!$A$1:$A$158,0),MATCH(H$6,dados!$A$6:$DH$6,0))</f>
        <v>0</v>
      </c>
      <c r="I91" s="7">
        <f>INDEX(dados!$A$1:$DH$158,MATCH($A91,dados!$A$1:$A$158,0),MATCH(I$6,dados!$A$6:$DH$6,0))</f>
        <v>0</v>
      </c>
      <c r="J91" s="7">
        <f>INDEX(dados!$A$1:$DH$158,MATCH($A91,dados!$A$1:$A$158,0),MATCH(J$6,dados!$A$6:$DH$6,0))</f>
        <v>0</v>
      </c>
      <c r="K91" s="7">
        <f>INDEX(dados!$A$1:$DH$158,MATCH($A91,dados!$A$1:$A$158,0),MATCH(K$6,dados!$A$6:$DH$6,0))</f>
        <v>0</v>
      </c>
      <c r="L91" s="7">
        <f>INDEX(dados!$A$1:$DH$158,MATCH($A91,dados!$A$1:$A$158,0),MATCH(L$6,dados!$A$6:$DH$6,0))</f>
        <v>0</v>
      </c>
      <c r="M91" s="7">
        <f>INDEX(dados!$A$1:$DH$158,MATCH($A91,dados!$A$1:$A$158,0),MATCH(M$6,dados!$A$6:$DH$6,0))</f>
        <v>0</v>
      </c>
      <c r="N91" s="28">
        <f>SUM(B91:M91)</f>
        <v>0</v>
      </c>
    </row>
    <row r="92" spans="1:14" outlineLevel="1" x14ac:dyDescent="0.25">
      <c r="A92" s="29" t="s">
        <v>113</v>
      </c>
      <c r="B92" s="5">
        <f>INDEX(dados!$A$1:$DH$158,MATCH($A92,dados!$A$1:$A$158,0),MATCH(B$6,dados!$A$6:$DH$6,0))</f>
        <v>204</v>
      </c>
      <c r="C92" s="5">
        <f>INDEX(dados!$A$1:$DH$158,MATCH($A92,dados!$A$1:$A$158,0),MATCH(C$6,dados!$A$6:$DH$6,0))</f>
        <v>0</v>
      </c>
      <c r="D92" s="5">
        <f>INDEX(dados!$A$1:$DH$158,MATCH($A92,dados!$A$1:$A$158,0),MATCH(D$6,dados!$A$6:$DH$6,0))</f>
        <v>0</v>
      </c>
      <c r="E92" s="5">
        <f>INDEX(dados!$A$1:$DH$158,MATCH($A92,dados!$A$1:$A$158,0),MATCH(E$6,dados!$A$6:$DH$6,0))</f>
        <v>0</v>
      </c>
      <c r="F92" s="5">
        <f>INDEX(dados!$A$1:$DH$158,MATCH($A92,dados!$A$1:$A$158,0),MATCH(F$6,dados!$A$6:$DH$6,0))</f>
        <v>0</v>
      </c>
      <c r="G92" s="5">
        <f>INDEX(dados!$A$1:$DH$158,MATCH($A92,dados!$A$1:$A$158,0),MATCH(G$6,dados!$A$6:$DH$6,0))</f>
        <v>0</v>
      </c>
      <c r="H92" s="5">
        <f>INDEX(dados!$A$1:$DH$158,MATCH($A92,dados!$A$1:$A$158,0),MATCH(H$6,dados!$A$6:$DH$6,0))</f>
        <v>0</v>
      </c>
      <c r="I92" s="5">
        <f>INDEX(dados!$A$1:$DH$158,MATCH($A92,dados!$A$1:$A$158,0),MATCH(I$6,dados!$A$6:$DH$6,0))</f>
        <v>0</v>
      </c>
      <c r="J92" s="5">
        <f>INDEX(dados!$A$1:$DH$158,MATCH($A92,dados!$A$1:$A$158,0),MATCH(J$6,dados!$A$6:$DH$6,0))</f>
        <v>500</v>
      </c>
      <c r="K92" s="5">
        <f>INDEX(dados!$A$1:$DH$158,MATCH($A92,dados!$A$1:$A$158,0),MATCH(K$6,dados!$A$6:$DH$6,0))</f>
        <v>50</v>
      </c>
      <c r="L92" s="5">
        <f>INDEX(dados!$A$1:$DH$158,MATCH($A92,dados!$A$1:$A$158,0),MATCH(L$6,dados!$A$6:$DH$6,0))</f>
        <v>0</v>
      </c>
      <c r="M92" s="5">
        <f>INDEX(dados!$A$1:$DH$158,MATCH($A92,dados!$A$1:$A$158,0),MATCH(M$6,dados!$A$6:$DH$6,0))</f>
        <v>0</v>
      </c>
      <c r="N92" s="28">
        <f>SUM(B92:M92)</f>
        <v>754</v>
      </c>
    </row>
    <row r="93" spans="1:14" outlineLevel="1" x14ac:dyDescent="0.25">
      <c r="A93" s="30" t="s">
        <v>114</v>
      </c>
      <c r="B93" s="6">
        <f>INDEX(dados!$A$1:$DH$158,MATCH($A93,dados!$A$1:$A$158,0),MATCH(B$6,dados!$A$6:$DH$6,0))</f>
        <v>50</v>
      </c>
      <c r="C93" s="6">
        <f>INDEX(dados!$A$1:$DH$158,MATCH($A93,dados!$A$1:$A$158,0),MATCH(C$6,dados!$A$6:$DH$6,0))</f>
        <v>74.180000000000007</v>
      </c>
      <c r="D93" s="6">
        <f>INDEX(dados!$A$1:$DH$158,MATCH($A93,dados!$A$1:$A$158,0),MATCH(D$6,dados!$A$6:$DH$6,0))</f>
        <v>125.98</v>
      </c>
      <c r="E93" s="6">
        <f>INDEX(dados!$A$1:$DH$158,MATCH($A93,dados!$A$1:$A$158,0),MATCH(E$6,dados!$A$6:$DH$6,0))</f>
        <v>74.180000000000007</v>
      </c>
      <c r="F93" s="6">
        <f>INDEX(dados!$A$1:$DH$158,MATCH($A93,dados!$A$1:$A$158,0),MATCH(F$6,dados!$A$6:$DH$6,0))</f>
        <v>74.180000000000007</v>
      </c>
      <c r="G93" s="6">
        <f>INDEX(dados!$A$1:$DH$158,MATCH($A93,dados!$A$1:$A$158,0),MATCH(G$6,dados!$A$6:$DH$6,0))</f>
        <v>451.54</v>
      </c>
      <c r="H93" s="6">
        <f>INDEX(dados!$A$1:$DH$158,MATCH($A93,dados!$A$1:$A$158,0),MATCH(H$6,dados!$A$6:$DH$6,0))</f>
        <v>404.65</v>
      </c>
      <c r="I93" s="6">
        <f>INDEX(dados!$A$1:$DH$158,MATCH($A93,dados!$A$1:$A$158,0),MATCH(I$6,dados!$A$6:$DH$6,0))</f>
        <v>481.65</v>
      </c>
      <c r="J93" s="6">
        <f>INDEX(dados!$A$1:$DH$158,MATCH($A93,dados!$A$1:$A$158,0),MATCH(J$6,dados!$A$6:$DH$6,0))</f>
        <v>430.83</v>
      </c>
      <c r="K93" s="6">
        <f>INDEX(dados!$A$1:$DH$158,MATCH($A93,dados!$A$1:$A$158,0),MATCH(K$6,dados!$A$6:$DH$6,0))</f>
        <v>358.42</v>
      </c>
      <c r="L93" s="6">
        <f>INDEX(dados!$A$1:$DH$158,MATCH($A93,dados!$A$1:$A$158,0),MATCH(L$6,dados!$A$6:$DH$6,0))</f>
        <v>130</v>
      </c>
      <c r="M93" s="6">
        <f>INDEX(dados!$A$1:$DH$158,MATCH($A93,dados!$A$1:$A$158,0),MATCH(M$6,dados!$A$6:$DH$6,0))</f>
        <v>59.8</v>
      </c>
      <c r="N93" s="28">
        <f>SUM(B93:M93)</f>
        <v>2715.4100000000003</v>
      </c>
    </row>
    <row r="94" spans="1:14" ht="15.75" outlineLevel="1" thickBot="1" x14ac:dyDescent="0.3">
      <c r="A94" s="64" t="s">
        <v>166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/>
    </row>
    <row r="95" spans="1:14" ht="15.75" thickBot="1" x14ac:dyDescent="0.3">
      <c r="A95" s="8" t="s">
        <v>167</v>
      </c>
      <c r="B95" s="9">
        <f>SUBTOTAL(9,B91:B93)</f>
        <v>254</v>
      </c>
      <c r="C95" s="9">
        <f t="shared" ref="C95:N95" si="15">SUBTOTAL(9,C91:C93)</f>
        <v>74.180000000000007</v>
      </c>
      <c r="D95" s="9">
        <f t="shared" si="15"/>
        <v>125.98</v>
      </c>
      <c r="E95" s="9">
        <f t="shared" si="15"/>
        <v>74.180000000000007</v>
      </c>
      <c r="F95" s="9">
        <f t="shared" si="15"/>
        <v>74.180000000000007</v>
      </c>
      <c r="G95" s="9">
        <f t="shared" si="15"/>
        <v>451.54</v>
      </c>
      <c r="H95" s="9">
        <f t="shared" si="15"/>
        <v>404.65</v>
      </c>
      <c r="I95" s="9">
        <f t="shared" si="15"/>
        <v>481.65</v>
      </c>
      <c r="J95" s="9">
        <f t="shared" si="15"/>
        <v>930.82999999999993</v>
      </c>
      <c r="K95" s="9">
        <f t="shared" si="15"/>
        <v>408.42</v>
      </c>
      <c r="L95" s="9">
        <f t="shared" si="15"/>
        <v>130</v>
      </c>
      <c r="M95" s="9">
        <f t="shared" si="15"/>
        <v>59.8</v>
      </c>
      <c r="N95" s="9">
        <f t="shared" si="15"/>
        <v>3469.4100000000003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7" t="s">
        <v>117</v>
      </c>
      <c r="B97" s="7">
        <f>INDEX(dados!$A$1:$DH$158,MATCH($A97,dados!$A$1:$A$158,0),MATCH(B$6,dados!$A$6:$DH$6,0))</f>
        <v>40.06</v>
      </c>
      <c r="C97" s="7">
        <f>INDEX(dados!$A$1:$DH$158,MATCH($A97,dados!$A$1:$A$158,0),MATCH(C$6,dados!$A$6:$DH$6,0))</f>
        <v>31.54</v>
      </c>
      <c r="D97" s="7">
        <f>INDEX(dados!$A$1:$DH$158,MATCH($A97,dados!$A$1:$A$158,0),MATCH(D$6,dados!$A$6:$DH$6,0))</f>
        <v>27.28</v>
      </c>
      <c r="E97" s="7">
        <f>INDEX(dados!$A$1:$DH$158,MATCH($A97,dados!$A$1:$A$158,0),MATCH(E$6,dados!$A$6:$DH$6,0))</f>
        <v>27.28</v>
      </c>
      <c r="F97" s="7">
        <f>INDEX(dados!$A$1:$DH$158,MATCH($A97,dados!$A$1:$A$158,0),MATCH(F$6,dados!$A$6:$DH$6,0))</f>
        <v>27.28</v>
      </c>
      <c r="G97" s="7">
        <f>INDEX(dados!$A$1:$DH$158,MATCH($A97,dados!$A$1:$A$158,0),MATCH(G$6,dados!$A$6:$DH$6,0))</f>
        <v>27.28</v>
      </c>
      <c r="H97" s="7">
        <f>INDEX(dados!$A$1:$DH$158,MATCH($A97,dados!$A$1:$A$158,0),MATCH(H$6,dados!$A$6:$DH$6,0))</f>
        <v>27.28</v>
      </c>
      <c r="I97" s="7">
        <f>INDEX(dados!$A$1:$DH$158,MATCH($A97,dados!$A$1:$A$158,0),MATCH(I$6,dados!$A$6:$DH$6,0))</f>
        <v>27.28</v>
      </c>
      <c r="J97" s="7">
        <f>INDEX(dados!$A$1:$DH$158,MATCH($A97,dados!$A$1:$A$158,0),MATCH(J$6,dados!$A$6:$DH$6,0))</f>
        <v>27.28</v>
      </c>
      <c r="K97" s="7">
        <f>INDEX(dados!$A$1:$DH$158,MATCH($A97,dados!$A$1:$A$158,0),MATCH(K$6,dados!$A$6:$DH$6,0))</f>
        <v>27.88</v>
      </c>
      <c r="L97" s="7">
        <f>INDEX(dados!$A$1:$DH$158,MATCH($A97,dados!$A$1:$A$158,0),MATCH(L$6,dados!$A$6:$DH$6,0))</f>
        <v>72.88</v>
      </c>
      <c r="M97" s="7">
        <f>INDEX(dados!$A$1:$DH$158,MATCH($A97,dados!$A$1:$A$158,0),MATCH(M$6,dados!$A$6:$DH$6,0))</f>
        <v>28.38</v>
      </c>
      <c r="N97" s="28">
        <f t="shared" ref="N97:N108" si="16">SUM(B97:M97)</f>
        <v>391.7</v>
      </c>
    </row>
    <row r="98" spans="1:14" ht="15.75" hidden="1" outlineLevel="1" thickBot="1" x14ac:dyDescent="0.3">
      <c r="A98" s="29" t="s">
        <v>118</v>
      </c>
      <c r="B98" s="5">
        <f>INDEX(dados!$A$1:$DH$158,MATCH($A98,dados!$A$1:$A$158,0),MATCH(B$6,dados!$A$6:$DH$6,0))</f>
        <v>0</v>
      </c>
      <c r="C98" s="5">
        <f>INDEX(dados!$A$1:$DH$158,MATCH($A98,dados!$A$1:$A$158,0),MATCH(C$6,dados!$A$6:$DH$6,0))</f>
        <v>0</v>
      </c>
      <c r="D98" s="5">
        <f>INDEX(dados!$A$1:$DH$158,MATCH($A98,dados!$A$1:$A$158,0),MATCH(D$6,dados!$A$6:$DH$6,0))</f>
        <v>0</v>
      </c>
      <c r="E98" s="5">
        <f>INDEX(dados!$A$1:$DH$158,MATCH($A98,dados!$A$1:$A$158,0),MATCH(E$6,dados!$A$6:$DH$6,0))</f>
        <v>0</v>
      </c>
      <c r="F98" s="5">
        <f>INDEX(dados!$A$1:$DH$158,MATCH($A98,dados!$A$1:$A$158,0),MATCH(F$6,dados!$A$6:$DH$6,0))</f>
        <v>0</v>
      </c>
      <c r="G98" s="5">
        <f>INDEX(dados!$A$1:$DH$158,MATCH($A98,dados!$A$1:$A$158,0),MATCH(G$6,dados!$A$6:$DH$6,0))</f>
        <v>0</v>
      </c>
      <c r="H98" s="5">
        <f>INDEX(dados!$A$1:$DH$158,MATCH($A98,dados!$A$1:$A$158,0),MATCH(H$6,dados!$A$6:$DH$6,0))</f>
        <v>0</v>
      </c>
      <c r="I98" s="5">
        <f>INDEX(dados!$A$1:$DH$158,MATCH($A98,dados!$A$1:$A$158,0),MATCH(I$6,dados!$A$6:$DH$6,0))</f>
        <v>0</v>
      </c>
      <c r="J98" s="5">
        <f>INDEX(dados!$A$1:$DH$158,MATCH($A98,dados!$A$1:$A$158,0),MATCH(J$6,dados!$A$6:$DH$6,0))</f>
        <v>0</v>
      </c>
      <c r="K98" s="5">
        <f>INDEX(dados!$A$1:$DH$158,MATCH($A98,dados!$A$1:$A$158,0),MATCH(K$6,dados!$A$6:$DH$6,0))</f>
        <v>39.9</v>
      </c>
      <c r="L98" s="5">
        <f>INDEX(dados!$A$1:$DH$158,MATCH($A98,dados!$A$1:$A$158,0),MATCH(L$6,dados!$A$6:$DH$6,0))</f>
        <v>0</v>
      </c>
      <c r="M98" s="5">
        <f>INDEX(dados!$A$1:$DH$158,MATCH($A98,dados!$A$1:$A$158,0),MATCH(M$6,dados!$A$6:$DH$6,0))</f>
        <v>0</v>
      </c>
      <c r="N98" s="28">
        <f t="shared" si="16"/>
        <v>39.9</v>
      </c>
    </row>
    <row r="99" spans="1:14" ht="15.75" hidden="1" outlineLevel="1" thickBot="1" x14ac:dyDescent="0.3">
      <c r="A99" s="29" t="s">
        <v>119</v>
      </c>
      <c r="B99" s="5">
        <f>INDEX(dados!$A$1:$DH$158,MATCH($A99,dados!$A$1:$A$158,0),MATCH(B$6,dados!$A$6:$DH$6,0))</f>
        <v>30</v>
      </c>
      <c r="C99" s="5">
        <f>INDEX(dados!$A$1:$DH$158,MATCH($A99,dados!$A$1:$A$158,0),MATCH(C$6,dados!$A$6:$DH$6,0))</f>
        <v>30</v>
      </c>
      <c r="D99" s="5">
        <f>INDEX(dados!$A$1:$DH$158,MATCH($A99,dados!$A$1:$A$158,0),MATCH(D$6,dados!$A$6:$DH$6,0))</f>
        <v>12</v>
      </c>
      <c r="E99" s="5">
        <f>INDEX(dados!$A$1:$DH$158,MATCH($A99,dados!$A$1:$A$158,0),MATCH(E$6,dados!$A$6:$DH$6,0))</f>
        <v>20</v>
      </c>
      <c r="F99" s="5">
        <f>INDEX(dados!$A$1:$DH$158,MATCH($A99,dados!$A$1:$A$158,0),MATCH(F$6,dados!$A$6:$DH$6,0))</f>
        <v>30</v>
      </c>
      <c r="G99" s="5">
        <f>INDEX(dados!$A$1:$DH$158,MATCH($A99,dados!$A$1:$A$158,0),MATCH(G$6,dados!$A$6:$DH$6,0))</f>
        <v>30</v>
      </c>
      <c r="H99" s="5">
        <f>INDEX(dados!$A$1:$DH$158,MATCH($A99,dados!$A$1:$A$158,0),MATCH(H$6,dados!$A$6:$DH$6,0))</f>
        <v>30</v>
      </c>
      <c r="I99" s="5">
        <f>INDEX(dados!$A$1:$DH$158,MATCH($A99,dados!$A$1:$A$158,0),MATCH(I$6,dados!$A$6:$DH$6,0))</f>
        <v>30</v>
      </c>
      <c r="J99" s="5">
        <f>INDEX(dados!$A$1:$DH$158,MATCH($A99,dados!$A$1:$A$158,0),MATCH(J$6,dados!$A$6:$DH$6,0))</f>
        <v>30</v>
      </c>
      <c r="K99" s="5">
        <f>INDEX(dados!$A$1:$DH$158,MATCH($A99,dados!$A$1:$A$158,0),MATCH(K$6,dados!$A$6:$DH$6,0))</f>
        <v>40</v>
      </c>
      <c r="L99" s="5">
        <f>INDEX(dados!$A$1:$DH$158,MATCH($A99,dados!$A$1:$A$158,0),MATCH(L$6,dados!$A$6:$DH$6,0))</f>
        <v>70</v>
      </c>
      <c r="M99" s="5">
        <f>INDEX(dados!$A$1:$DH$158,MATCH($A99,dados!$A$1:$A$158,0),MATCH(M$6,dados!$A$6:$DH$6,0))</f>
        <v>35</v>
      </c>
      <c r="N99" s="28">
        <f t="shared" si="16"/>
        <v>387</v>
      </c>
    </row>
    <row r="100" spans="1:14" ht="15.75" hidden="1" outlineLevel="1" thickBot="1" x14ac:dyDescent="0.3">
      <c r="A100" s="29" t="s">
        <v>120</v>
      </c>
      <c r="B100" s="5">
        <f>INDEX(dados!$A$1:$DH$158,MATCH($A100,dados!$A$1:$A$158,0),MATCH(B$6,dados!$A$6:$DH$6,0))</f>
        <v>127.63</v>
      </c>
      <c r="C100" s="5">
        <f>INDEX(dados!$A$1:$DH$158,MATCH($A100,dados!$A$1:$A$158,0),MATCH(C$6,dados!$A$6:$DH$6,0))</f>
        <v>127.01</v>
      </c>
      <c r="D100" s="5">
        <f>INDEX(dados!$A$1:$DH$158,MATCH($A100,dados!$A$1:$A$158,0),MATCH(D$6,dados!$A$6:$DH$6,0))</f>
        <v>27.94</v>
      </c>
      <c r="E100" s="5">
        <f>INDEX(dados!$A$1:$DH$158,MATCH($A100,dados!$A$1:$A$158,0),MATCH(E$6,dados!$A$6:$DH$6,0))</f>
        <v>0</v>
      </c>
      <c r="F100" s="5">
        <f>INDEX(dados!$A$1:$DH$158,MATCH($A100,dados!$A$1:$A$158,0),MATCH(F$6,dados!$A$6:$DH$6,0))</f>
        <v>0</v>
      </c>
      <c r="G100" s="5">
        <f>INDEX(dados!$A$1:$DH$158,MATCH($A100,dados!$A$1:$A$158,0),MATCH(G$6,dados!$A$6:$DH$6,0))</f>
        <v>0</v>
      </c>
      <c r="H100" s="5">
        <f>INDEX(dados!$A$1:$DH$158,MATCH($A100,dados!$A$1:$A$158,0),MATCH(H$6,dados!$A$6:$DH$6,0))</f>
        <v>0</v>
      </c>
      <c r="I100" s="5">
        <f>INDEX(dados!$A$1:$DH$158,MATCH($A100,dados!$A$1:$A$158,0),MATCH(I$6,dados!$A$6:$DH$6,0))</f>
        <v>0</v>
      </c>
      <c r="J100" s="5">
        <f>INDEX(dados!$A$1:$DH$158,MATCH($A100,dados!$A$1:$A$158,0),MATCH(J$6,dados!$A$6:$DH$6,0))</f>
        <v>0</v>
      </c>
      <c r="K100" s="5">
        <f>INDEX(dados!$A$1:$DH$158,MATCH($A100,dados!$A$1:$A$158,0),MATCH(K$6,dados!$A$6:$DH$6,0))</f>
        <v>0</v>
      </c>
      <c r="L100" s="5">
        <f>INDEX(dados!$A$1:$DH$158,MATCH($A100,dados!$A$1:$A$158,0),MATCH(L$6,dados!$A$6:$DH$6,0))</f>
        <v>0</v>
      </c>
      <c r="M100" s="5">
        <f>INDEX(dados!$A$1:$DH$158,MATCH($A100,dados!$A$1:$A$158,0),MATCH(M$6,dados!$A$6:$DH$6,0))</f>
        <v>0</v>
      </c>
      <c r="N100" s="28">
        <f t="shared" si="16"/>
        <v>282.58</v>
      </c>
    </row>
    <row r="101" spans="1:14" ht="15.75" hidden="1" outlineLevel="1" thickBot="1" x14ac:dyDescent="0.3">
      <c r="A101" s="29" t="s">
        <v>121</v>
      </c>
      <c r="B101" s="5">
        <f>INDEX(dados!$A$1:$DH$158,MATCH($A101,dados!$A$1:$A$158,0),MATCH(B$6,dados!$A$6:$DH$6,0))</f>
        <v>0</v>
      </c>
      <c r="C101" s="5">
        <f>INDEX(dados!$A$1:$DH$158,MATCH($A101,dados!$A$1:$A$158,0),MATCH(C$6,dados!$A$6:$DH$6,0))</f>
        <v>0</v>
      </c>
      <c r="D101" s="5">
        <f>INDEX(dados!$A$1:$DH$158,MATCH($A101,dados!$A$1:$A$158,0),MATCH(D$6,dados!$A$6:$DH$6,0))</f>
        <v>0</v>
      </c>
      <c r="E101" s="5">
        <f>INDEX(dados!$A$1:$DH$158,MATCH($A101,dados!$A$1:$A$158,0),MATCH(E$6,dados!$A$6:$DH$6,0))</f>
        <v>0</v>
      </c>
      <c r="F101" s="5">
        <f>INDEX(dados!$A$1:$DH$158,MATCH($A101,dados!$A$1:$A$158,0),MATCH(F$6,dados!$A$6:$DH$6,0))</f>
        <v>126</v>
      </c>
      <c r="G101" s="5">
        <f>INDEX(dados!$A$1:$DH$158,MATCH($A101,dados!$A$1:$A$158,0),MATCH(G$6,dados!$A$6:$DH$6,0))</f>
        <v>0</v>
      </c>
      <c r="H101" s="5">
        <f>INDEX(dados!$A$1:$DH$158,MATCH($A101,dados!$A$1:$A$158,0),MATCH(H$6,dados!$A$6:$DH$6,0))</f>
        <v>0</v>
      </c>
      <c r="I101" s="5">
        <f>INDEX(dados!$A$1:$DH$158,MATCH($A101,dados!$A$1:$A$158,0),MATCH(I$6,dados!$A$6:$DH$6,0))</f>
        <v>0</v>
      </c>
      <c r="J101" s="5">
        <f>INDEX(dados!$A$1:$DH$158,MATCH($A101,dados!$A$1:$A$158,0),MATCH(J$6,dados!$A$6:$DH$6,0))</f>
        <v>0</v>
      </c>
      <c r="K101" s="5">
        <f>INDEX(dados!$A$1:$DH$158,MATCH($A101,dados!$A$1:$A$158,0),MATCH(K$6,dados!$A$6:$DH$6,0))</f>
        <v>0</v>
      </c>
      <c r="L101" s="5">
        <f>INDEX(dados!$A$1:$DH$158,MATCH($A101,dados!$A$1:$A$158,0),MATCH(L$6,dados!$A$6:$DH$6,0))</f>
        <v>0</v>
      </c>
      <c r="M101" s="5">
        <f>INDEX(dados!$A$1:$DH$158,MATCH($A101,dados!$A$1:$A$158,0),MATCH(M$6,dados!$A$6:$DH$6,0))</f>
        <v>0</v>
      </c>
      <c r="N101" s="28">
        <f t="shared" si="16"/>
        <v>126</v>
      </c>
    </row>
    <row r="102" spans="1:14" ht="15.75" hidden="1" outlineLevel="1" thickBot="1" x14ac:dyDescent="0.3">
      <c r="A102" s="29" t="s">
        <v>122</v>
      </c>
      <c r="B102" s="5">
        <f>INDEX(dados!$A$1:$DH$158,MATCH($A102,dados!$A$1:$A$158,0),MATCH(B$6,dados!$A$6:$DH$6,0))</f>
        <v>0</v>
      </c>
      <c r="C102" s="5">
        <f>INDEX(dados!$A$1:$DH$158,MATCH($A102,dados!$A$1:$A$158,0),MATCH(C$6,dados!$A$6:$DH$6,0))</f>
        <v>0</v>
      </c>
      <c r="D102" s="5">
        <f>INDEX(dados!$A$1:$DH$158,MATCH($A102,dados!$A$1:$A$158,0),MATCH(D$6,dados!$A$6:$DH$6,0))</f>
        <v>0</v>
      </c>
      <c r="E102" s="5">
        <f>INDEX(dados!$A$1:$DH$158,MATCH($A102,dados!$A$1:$A$158,0),MATCH(E$6,dados!$A$6:$DH$6,0))</f>
        <v>0</v>
      </c>
      <c r="F102" s="5">
        <f>INDEX(dados!$A$1:$DH$158,MATCH($A102,dados!$A$1:$A$158,0),MATCH(F$6,dados!$A$6:$DH$6,0))</f>
        <v>0</v>
      </c>
      <c r="G102" s="5">
        <f>INDEX(dados!$A$1:$DH$158,MATCH($A102,dados!$A$1:$A$158,0),MATCH(G$6,dados!$A$6:$DH$6,0))</f>
        <v>0</v>
      </c>
      <c r="H102" s="5">
        <f>INDEX(dados!$A$1:$DH$158,MATCH($A102,dados!$A$1:$A$158,0),MATCH(H$6,dados!$A$6:$DH$6,0))</f>
        <v>0</v>
      </c>
      <c r="I102" s="5">
        <f>INDEX(dados!$A$1:$DH$158,MATCH($A102,dados!$A$1:$A$158,0),MATCH(I$6,dados!$A$6:$DH$6,0))</f>
        <v>0</v>
      </c>
      <c r="J102" s="5">
        <f>INDEX(dados!$A$1:$DH$158,MATCH($A102,dados!$A$1:$A$158,0),MATCH(J$6,dados!$A$6:$DH$6,0))</f>
        <v>0</v>
      </c>
      <c r="K102" s="5">
        <f>INDEX(dados!$A$1:$DH$158,MATCH($A102,dados!$A$1:$A$158,0),MATCH(K$6,dados!$A$6:$DH$6,0))</f>
        <v>0</v>
      </c>
      <c r="L102" s="5">
        <f>INDEX(dados!$A$1:$DH$158,MATCH($A102,dados!$A$1:$A$158,0),MATCH(L$6,dados!$A$6:$DH$6,0))</f>
        <v>0</v>
      </c>
      <c r="M102" s="5">
        <f>INDEX(dados!$A$1:$DH$158,MATCH($A102,dados!$A$1:$A$158,0),MATCH(M$6,dados!$A$6:$DH$6,0))</f>
        <v>0</v>
      </c>
      <c r="N102" s="28">
        <f t="shared" si="16"/>
        <v>0</v>
      </c>
    </row>
    <row r="103" spans="1:14" ht="15.75" hidden="1" outlineLevel="1" thickBot="1" x14ac:dyDescent="0.3">
      <c r="A103" s="29" t="s">
        <v>123</v>
      </c>
      <c r="B103" s="5">
        <f>INDEX(dados!$A$1:$DH$158,MATCH($A103,dados!$A$1:$A$158,0),MATCH(B$6,dados!$A$6:$DH$6,0))</f>
        <v>0</v>
      </c>
      <c r="C103" s="5">
        <f>INDEX(dados!$A$1:$DH$158,MATCH($A103,dados!$A$1:$A$158,0),MATCH(C$6,dados!$A$6:$DH$6,0))</f>
        <v>0</v>
      </c>
      <c r="D103" s="5">
        <f>INDEX(dados!$A$1:$DH$158,MATCH($A103,dados!$A$1:$A$158,0),MATCH(D$6,dados!$A$6:$DH$6,0))</f>
        <v>0</v>
      </c>
      <c r="E103" s="5">
        <f>INDEX(dados!$A$1:$DH$158,MATCH($A103,dados!$A$1:$A$158,0),MATCH(E$6,dados!$A$6:$DH$6,0))</f>
        <v>0</v>
      </c>
      <c r="F103" s="5">
        <f>INDEX(dados!$A$1:$DH$158,MATCH($A103,dados!$A$1:$A$158,0),MATCH(F$6,dados!$A$6:$DH$6,0))</f>
        <v>0</v>
      </c>
      <c r="G103" s="5">
        <f>INDEX(dados!$A$1:$DH$158,MATCH($A103,dados!$A$1:$A$158,0),MATCH(G$6,dados!$A$6:$DH$6,0))</f>
        <v>0</v>
      </c>
      <c r="H103" s="5">
        <f>INDEX(dados!$A$1:$DH$158,MATCH($A103,dados!$A$1:$A$158,0),MATCH(H$6,dados!$A$6:$DH$6,0))</f>
        <v>70</v>
      </c>
      <c r="I103" s="5">
        <f>INDEX(dados!$A$1:$DH$158,MATCH($A103,dados!$A$1:$A$158,0),MATCH(I$6,dados!$A$6:$DH$6,0))</f>
        <v>76</v>
      </c>
      <c r="J103" s="5">
        <f>INDEX(dados!$A$1:$DH$158,MATCH($A103,dados!$A$1:$A$158,0),MATCH(J$6,dados!$A$6:$DH$6,0))</f>
        <v>0</v>
      </c>
      <c r="K103" s="5">
        <f>INDEX(dados!$A$1:$DH$158,MATCH($A103,dados!$A$1:$A$158,0),MATCH(K$6,dados!$A$6:$DH$6,0))</f>
        <v>0</v>
      </c>
      <c r="L103" s="5">
        <f>INDEX(dados!$A$1:$DH$158,MATCH($A103,dados!$A$1:$A$158,0),MATCH(L$6,dados!$A$6:$DH$6,0))</f>
        <v>0</v>
      </c>
      <c r="M103" s="5">
        <f>INDEX(dados!$A$1:$DH$158,MATCH($A103,dados!$A$1:$A$158,0),MATCH(M$6,dados!$A$6:$DH$6,0))</f>
        <v>0</v>
      </c>
      <c r="N103" s="28">
        <f t="shared" si="16"/>
        <v>146</v>
      </c>
    </row>
    <row r="104" spans="1:14" ht="15.75" hidden="1" outlineLevel="1" thickBot="1" x14ac:dyDescent="0.3">
      <c r="A104" s="29" t="s">
        <v>124</v>
      </c>
      <c r="B104" s="5">
        <f>INDEX(dados!$A$1:$DH$158,MATCH($A104,dados!$A$1:$A$158,0),MATCH(B$6,dados!$A$6:$DH$6,0))</f>
        <v>71.97</v>
      </c>
      <c r="C104" s="5">
        <f>INDEX(dados!$A$1:$DH$158,MATCH($A104,dados!$A$1:$A$158,0),MATCH(C$6,dados!$A$6:$DH$6,0))</f>
        <v>74.849999999999994</v>
      </c>
      <c r="D104" s="5">
        <f>INDEX(dados!$A$1:$DH$158,MATCH($A104,dados!$A$1:$A$158,0),MATCH(D$6,dados!$A$6:$DH$6,0))</f>
        <v>92.33</v>
      </c>
      <c r="E104" s="5">
        <f>INDEX(dados!$A$1:$DH$158,MATCH($A104,dados!$A$1:$A$158,0),MATCH(E$6,dados!$A$6:$DH$6,0))</f>
        <v>98.79</v>
      </c>
      <c r="F104" s="5">
        <f>INDEX(dados!$A$1:$DH$158,MATCH($A104,dados!$A$1:$A$158,0),MATCH(F$6,dados!$A$6:$DH$6,0))</f>
        <v>98.56</v>
      </c>
      <c r="G104" s="5">
        <f>INDEX(dados!$A$1:$DH$158,MATCH($A104,dados!$A$1:$A$158,0),MATCH(G$6,dados!$A$6:$DH$6,0))</f>
        <v>74.44</v>
      </c>
      <c r="H104" s="5">
        <f>INDEX(dados!$A$1:$DH$158,MATCH($A104,dados!$A$1:$A$158,0),MATCH(H$6,dados!$A$6:$DH$6,0))</f>
        <v>155.94</v>
      </c>
      <c r="I104" s="5">
        <f>INDEX(dados!$A$1:$DH$158,MATCH($A104,dados!$A$1:$A$158,0),MATCH(I$6,dados!$A$6:$DH$6,0))</f>
        <v>0</v>
      </c>
      <c r="J104" s="5">
        <f>INDEX(dados!$A$1:$DH$158,MATCH($A104,dados!$A$1:$A$158,0),MATCH(J$6,dados!$A$6:$DH$6,0))</f>
        <v>96.28</v>
      </c>
      <c r="K104" s="5">
        <f>INDEX(dados!$A$1:$DH$158,MATCH($A104,dados!$A$1:$A$158,0),MATCH(K$6,dados!$A$6:$DH$6,0))</f>
        <v>98.72</v>
      </c>
      <c r="L104" s="5">
        <f>INDEX(dados!$A$1:$DH$158,MATCH($A104,dados!$A$1:$A$158,0),MATCH(L$6,dados!$A$6:$DH$6,0))</f>
        <v>102.7</v>
      </c>
      <c r="M104" s="5">
        <f>INDEX(dados!$A$1:$DH$158,MATCH($A104,dados!$A$1:$A$158,0),MATCH(M$6,dados!$A$6:$DH$6,0))</f>
        <v>98.27</v>
      </c>
      <c r="N104" s="28">
        <f t="shared" si="16"/>
        <v>1062.8500000000001</v>
      </c>
    </row>
    <row r="105" spans="1:14" ht="15.75" hidden="1" outlineLevel="1" thickBot="1" x14ac:dyDescent="0.3">
      <c r="A105" s="29" t="s">
        <v>125</v>
      </c>
      <c r="B105" s="5">
        <f>INDEX(dados!$A$1:$DH$158,MATCH($A105,dados!$A$1:$A$158,0),MATCH(B$6,dados!$A$6:$DH$6,0))</f>
        <v>0</v>
      </c>
      <c r="C105" s="5">
        <f>INDEX(dados!$A$1:$DH$158,MATCH($A105,dados!$A$1:$A$158,0),MATCH(C$6,dados!$A$6:$DH$6,0))</f>
        <v>0</v>
      </c>
      <c r="D105" s="5">
        <f>INDEX(dados!$A$1:$DH$158,MATCH($A105,dados!$A$1:$A$158,0),MATCH(D$6,dados!$A$6:$DH$6,0))</f>
        <v>0</v>
      </c>
      <c r="E105" s="5">
        <f>INDEX(dados!$A$1:$DH$158,MATCH($A105,dados!$A$1:$A$158,0),MATCH(E$6,dados!$A$6:$DH$6,0))</f>
        <v>0</v>
      </c>
      <c r="F105" s="5">
        <f>INDEX(dados!$A$1:$DH$158,MATCH($A105,dados!$A$1:$A$158,0),MATCH(F$6,dados!$A$6:$DH$6,0))</f>
        <v>0</v>
      </c>
      <c r="G105" s="5">
        <f>INDEX(dados!$A$1:$DH$158,MATCH($A105,dados!$A$1:$A$158,0),MATCH(G$6,dados!$A$6:$DH$6,0))</f>
        <v>0</v>
      </c>
      <c r="H105" s="5">
        <f>INDEX(dados!$A$1:$DH$158,MATCH($A105,dados!$A$1:$A$158,0),MATCH(H$6,dados!$A$6:$DH$6,0))</f>
        <v>0</v>
      </c>
      <c r="I105" s="5">
        <f>INDEX(dados!$A$1:$DH$158,MATCH($A105,dados!$A$1:$A$158,0),MATCH(I$6,dados!$A$6:$DH$6,0))</f>
        <v>0</v>
      </c>
      <c r="J105" s="5">
        <f>INDEX(dados!$A$1:$DH$158,MATCH($A105,dados!$A$1:$A$158,0),MATCH(J$6,dados!$A$6:$DH$6,0))</f>
        <v>6</v>
      </c>
      <c r="K105" s="5">
        <f>INDEX(dados!$A$1:$DH$158,MATCH($A105,dados!$A$1:$A$158,0),MATCH(K$6,dados!$A$6:$DH$6,0))</f>
        <v>0</v>
      </c>
      <c r="L105" s="5">
        <f>INDEX(dados!$A$1:$DH$158,MATCH($A105,dados!$A$1:$A$158,0),MATCH(L$6,dados!$A$6:$DH$6,0))</f>
        <v>81.3</v>
      </c>
      <c r="M105" s="5">
        <f>INDEX(dados!$A$1:$DH$158,MATCH($A105,dados!$A$1:$A$158,0),MATCH(M$6,dados!$A$6:$DH$6,0))</f>
        <v>0</v>
      </c>
      <c r="N105" s="28">
        <f t="shared" si="16"/>
        <v>87.3</v>
      </c>
    </row>
    <row r="106" spans="1:14" ht="15.75" hidden="1" outlineLevel="1" thickBot="1" x14ac:dyDescent="0.3">
      <c r="A106" s="29" t="s">
        <v>126</v>
      </c>
      <c r="B106" s="5">
        <f>INDEX(dados!$A$1:$DH$158,MATCH($A106,dados!$A$1:$A$158,0),MATCH(B$6,dados!$A$6:$DH$6,0))</f>
        <v>0</v>
      </c>
      <c r="C106" s="5">
        <f>INDEX(dados!$A$1:$DH$158,MATCH($A106,dados!$A$1:$A$158,0),MATCH(C$6,dados!$A$6:$DH$6,0))</f>
        <v>199.99</v>
      </c>
      <c r="D106" s="5">
        <f>INDEX(dados!$A$1:$DH$158,MATCH($A106,dados!$A$1:$A$158,0),MATCH(D$6,dados!$A$6:$DH$6,0))</f>
        <v>0</v>
      </c>
      <c r="E106" s="5">
        <f>INDEX(dados!$A$1:$DH$158,MATCH($A106,dados!$A$1:$A$158,0),MATCH(E$6,dados!$A$6:$DH$6,0))</f>
        <v>100</v>
      </c>
      <c r="F106" s="5">
        <f>INDEX(dados!$A$1:$DH$158,MATCH($A106,dados!$A$1:$A$158,0),MATCH(F$6,dados!$A$6:$DH$6,0))</f>
        <v>8</v>
      </c>
      <c r="G106" s="5">
        <f>INDEX(dados!$A$1:$DH$158,MATCH($A106,dados!$A$1:$A$158,0),MATCH(G$6,dados!$A$6:$DH$6,0))</f>
        <v>0</v>
      </c>
      <c r="H106" s="5">
        <f>INDEX(dados!$A$1:$DH$158,MATCH($A106,dados!$A$1:$A$158,0),MATCH(H$6,dados!$A$6:$DH$6,0))</f>
        <v>316.89999999999998</v>
      </c>
      <c r="I106" s="5">
        <f>INDEX(dados!$A$1:$DH$158,MATCH($A106,dados!$A$1:$A$158,0),MATCH(I$6,dados!$A$6:$DH$6,0))</f>
        <v>534.02</v>
      </c>
      <c r="J106" s="5">
        <f>INDEX(dados!$A$1:$DH$158,MATCH($A106,dados!$A$1:$A$158,0),MATCH(J$6,dados!$A$6:$DH$6,0))</f>
        <v>78.3</v>
      </c>
      <c r="K106" s="5">
        <f>INDEX(dados!$A$1:$DH$158,MATCH($A106,dados!$A$1:$A$158,0),MATCH(K$6,dados!$A$6:$DH$6,0))</f>
        <v>78.3</v>
      </c>
      <c r="L106" s="5">
        <f>INDEX(dados!$A$1:$DH$158,MATCH($A106,dados!$A$1:$A$158,0),MATCH(L$6,dados!$A$6:$DH$6,0))</f>
        <v>2924.02</v>
      </c>
      <c r="M106" s="5">
        <f>INDEX(dados!$A$1:$DH$158,MATCH($A106,dados!$A$1:$A$158,0),MATCH(M$6,dados!$A$6:$DH$6,0))</f>
        <v>6780.25</v>
      </c>
      <c r="N106" s="28">
        <f t="shared" si="16"/>
        <v>11019.779999999999</v>
      </c>
    </row>
    <row r="107" spans="1:14" ht="15.75" hidden="1" outlineLevel="1" thickBot="1" x14ac:dyDescent="0.3">
      <c r="A107" s="29" t="s">
        <v>127</v>
      </c>
      <c r="B107" s="5">
        <f>INDEX(dados!$A$1:$DH$158,MATCH($A107,dados!$A$1:$A$158,0),MATCH(B$6,dados!$A$6:$DH$6,0))</f>
        <v>95.44</v>
      </c>
      <c r="C107" s="5">
        <f>INDEX(dados!$A$1:$DH$158,MATCH($A107,dados!$A$1:$A$158,0),MATCH(C$6,dados!$A$6:$DH$6,0))</f>
        <v>137.01</v>
      </c>
      <c r="D107" s="5">
        <f>INDEX(dados!$A$1:$DH$158,MATCH($A107,dados!$A$1:$A$158,0),MATCH(D$6,dados!$A$6:$DH$6,0))</f>
        <v>78.69</v>
      </c>
      <c r="E107" s="5">
        <f>INDEX(dados!$A$1:$DH$158,MATCH($A107,dados!$A$1:$A$158,0),MATCH(E$6,dados!$A$6:$DH$6,0))</f>
        <v>71.02</v>
      </c>
      <c r="F107" s="5">
        <f>INDEX(dados!$A$1:$DH$158,MATCH($A107,dados!$A$1:$A$158,0),MATCH(F$6,dados!$A$6:$DH$6,0))</f>
        <v>118.44</v>
      </c>
      <c r="G107" s="5">
        <f>INDEX(dados!$A$1:$DH$158,MATCH($A107,dados!$A$1:$A$158,0),MATCH(G$6,dados!$A$6:$DH$6,0))</f>
        <v>84.8</v>
      </c>
      <c r="H107" s="5">
        <f>INDEX(dados!$A$1:$DH$158,MATCH($A107,dados!$A$1:$A$158,0),MATCH(H$6,dados!$A$6:$DH$6,0))</f>
        <v>84.8</v>
      </c>
      <c r="I107" s="5">
        <f>INDEX(dados!$A$1:$DH$158,MATCH($A107,dados!$A$1:$A$158,0),MATCH(I$6,dados!$A$6:$DH$6,0))</f>
        <v>84.8</v>
      </c>
      <c r="J107" s="5">
        <f>INDEX(dados!$A$1:$DH$158,MATCH($A107,dados!$A$1:$A$158,0),MATCH(J$6,dados!$A$6:$DH$6,0))</f>
        <v>84.8</v>
      </c>
      <c r="K107" s="5">
        <f>INDEX(dados!$A$1:$DH$158,MATCH($A107,dados!$A$1:$A$158,0),MATCH(K$6,dados!$A$6:$DH$6,0))</f>
        <v>84.8</v>
      </c>
      <c r="L107" s="5">
        <f>INDEX(dados!$A$1:$DH$158,MATCH($A107,dados!$A$1:$A$158,0),MATCH(L$6,dados!$A$6:$DH$6,0))</f>
        <v>84.8</v>
      </c>
      <c r="M107" s="5">
        <f>INDEX(dados!$A$1:$DH$158,MATCH($A107,dados!$A$1:$A$158,0),MATCH(M$6,dados!$A$6:$DH$6,0))</f>
        <v>84.8</v>
      </c>
      <c r="N107" s="28">
        <f t="shared" si="16"/>
        <v>1094.1999999999998</v>
      </c>
    </row>
    <row r="108" spans="1:14" ht="15.75" hidden="1" outlineLevel="1" thickBot="1" x14ac:dyDescent="0.3">
      <c r="A108" s="30" t="s">
        <v>128</v>
      </c>
      <c r="B108" s="6">
        <f>INDEX(dados!$A$1:$DH$158,MATCH($A108,dados!$A$1:$A$158,0),MATCH(B$6,dados!$A$6:$DH$6,0))</f>
        <v>0</v>
      </c>
      <c r="C108" s="6">
        <f>INDEX(dados!$A$1:$DH$158,MATCH($A108,dados!$A$1:$A$158,0),MATCH(C$6,dados!$A$6:$DH$6,0))</f>
        <v>0</v>
      </c>
      <c r="D108" s="6">
        <f>INDEX(dados!$A$1:$DH$158,MATCH($A108,dados!$A$1:$A$158,0),MATCH(D$6,dados!$A$6:$DH$6,0))</f>
        <v>0</v>
      </c>
      <c r="E108" s="6">
        <f>INDEX(dados!$A$1:$DH$158,MATCH($A108,dados!$A$1:$A$158,0),MATCH(E$6,dados!$A$6:$DH$6,0))</f>
        <v>40.24</v>
      </c>
      <c r="F108" s="6">
        <f>INDEX(dados!$A$1:$DH$158,MATCH($A108,dados!$A$1:$A$158,0),MATCH(F$6,dados!$A$6:$DH$6,0))</f>
        <v>49.87</v>
      </c>
      <c r="G108" s="6">
        <f>INDEX(dados!$A$1:$DH$158,MATCH($A108,dados!$A$1:$A$158,0),MATCH(G$6,dados!$A$6:$DH$6,0))</f>
        <v>65.5</v>
      </c>
      <c r="H108" s="6">
        <f>INDEX(dados!$A$1:$DH$158,MATCH($A108,dados!$A$1:$A$158,0),MATCH(H$6,dados!$A$6:$DH$6,0))</f>
        <v>60.82</v>
      </c>
      <c r="I108" s="6">
        <f>INDEX(dados!$A$1:$DH$158,MATCH($A108,dados!$A$1:$A$158,0),MATCH(I$6,dados!$A$6:$DH$6,0))</f>
        <v>69.89</v>
      </c>
      <c r="J108" s="6">
        <f>INDEX(dados!$A$1:$DH$158,MATCH($A108,dados!$A$1:$A$158,0),MATCH(J$6,dados!$A$6:$DH$6,0))</f>
        <v>74.849999999999994</v>
      </c>
      <c r="K108" s="6">
        <f>INDEX(dados!$A$1:$DH$158,MATCH($A108,dados!$A$1:$A$158,0),MATCH(K$6,dados!$A$6:$DH$6,0))</f>
        <v>74.88</v>
      </c>
      <c r="L108" s="6">
        <f>INDEX(dados!$A$1:$DH$158,MATCH($A108,dados!$A$1:$A$158,0),MATCH(L$6,dados!$A$6:$DH$6,0))</f>
        <v>74.83</v>
      </c>
      <c r="M108" s="6">
        <f>INDEX(dados!$A$1:$DH$158,MATCH($A108,dados!$A$1:$A$158,0),MATCH(M$6,dados!$A$6:$DH$6,0))</f>
        <v>74.88</v>
      </c>
      <c r="N108" s="28">
        <f t="shared" si="16"/>
        <v>585.76</v>
      </c>
    </row>
    <row r="109" spans="1:14" ht="15.75" collapsed="1" thickBot="1" x14ac:dyDescent="0.3">
      <c r="A109" s="8" t="s">
        <v>129</v>
      </c>
      <c r="B109" s="9">
        <f>SUBTOTAL(9,B97:B108)</f>
        <v>365.09999999999997</v>
      </c>
      <c r="C109" s="9">
        <f t="shared" ref="C109:N109" si="17">SUBTOTAL(9,C97:C108)</f>
        <v>600.4</v>
      </c>
      <c r="D109" s="9">
        <f t="shared" si="17"/>
        <v>238.24</v>
      </c>
      <c r="E109" s="9">
        <f t="shared" si="17"/>
        <v>357.33</v>
      </c>
      <c r="F109" s="9">
        <f t="shared" si="17"/>
        <v>458.15000000000003</v>
      </c>
      <c r="G109" s="9">
        <f t="shared" si="17"/>
        <v>282.02</v>
      </c>
      <c r="H109" s="9">
        <f t="shared" si="17"/>
        <v>745.74</v>
      </c>
      <c r="I109" s="9">
        <f t="shared" si="17"/>
        <v>821.9899999999999</v>
      </c>
      <c r="J109" s="9">
        <f t="shared" si="17"/>
        <v>397.51</v>
      </c>
      <c r="K109" s="9">
        <f t="shared" si="17"/>
        <v>444.48</v>
      </c>
      <c r="L109" s="9">
        <f t="shared" si="17"/>
        <v>3410.53</v>
      </c>
      <c r="M109" s="9">
        <f t="shared" si="17"/>
        <v>7101.58</v>
      </c>
      <c r="N109" s="9">
        <f t="shared" si="17"/>
        <v>15223.069999999998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7" t="s">
        <v>131</v>
      </c>
      <c r="B111" s="7">
        <f>INDEX(dados!$A$1:$DH$158,MATCH($A111,dados!$A$1:$A$158,0),MATCH(B$6,dados!$A$6:$DH$6,0))</f>
        <v>0</v>
      </c>
      <c r="C111" s="7">
        <f>INDEX(dados!$A$1:$DH$158,MATCH($A111,dados!$A$1:$A$158,0),MATCH(C$6,dados!$A$6:$DH$6,0))</f>
        <v>0</v>
      </c>
      <c r="D111" s="7">
        <f>INDEX(dados!$A$1:$DH$158,MATCH($A111,dados!$A$1:$A$158,0),MATCH(D$6,dados!$A$6:$DH$6,0))</f>
        <v>0</v>
      </c>
      <c r="E111" s="7">
        <f>INDEX(dados!$A$1:$DH$158,MATCH($A111,dados!$A$1:$A$158,0),MATCH(E$6,dados!$A$6:$DH$6,0))</f>
        <v>0</v>
      </c>
      <c r="F111" s="7">
        <f>INDEX(dados!$A$1:$DH$158,MATCH($A111,dados!$A$1:$A$158,0),MATCH(F$6,dados!$A$6:$DH$6,0))</f>
        <v>0</v>
      </c>
      <c r="G111" s="7">
        <f>INDEX(dados!$A$1:$DH$158,MATCH($A111,dados!$A$1:$A$158,0),MATCH(G$6,dados!$A$6:$DH$6,0))</f>
        <v>0</v>
      </c>
      <c r="H111" s="7">
        <f>INDEX(dados!$A$1:$DH$158,MATCH($A111,dados!$A$1:$A$158,0),MATCH(H$6,dados!$A$6:$DH$6,0))</f>
        <v>0</v>
      </c>
      <c r="I111" s="7">
        <f>INDEX(dados!$A$1:$DH$158,MATCH($A111,dados!$A$1:$A$158,0),MATCH(I$6,dados!$A$6:$DH$6,0))</f>
        <v>0</v>
      </c>
      <c r="J111" s="7">
        <f>INDEX(dados!$A$1:$DH$158,MATCH($A111,dados!$A$1:$A$158,0),MATCH(J$6,dados!$A$6:$DH$6,0))</f>
        <v>0</v>
      </c>
      <c r="K111" s="7">
        <f>INDEX(dados!$A$1:$DH$158,MATCH($A111,dados!$A$1:$A$158,0),MATCH(K$6,dados!$A$6:$DH$6,0))</f>
        <v>0</v>
      </c>
      <c r="L111" s="7">
        <f>INDEX(dados!$A$1:$DH$158,MATCH($A111,dados!$A$1:$A$158,0),MATCH(L$6,dados!$A$6:$DH$6,0))</f>
        <v>0</v>
      </c>
      <c r="M111" s="7">
        <f>INDEX(dados!$A$1:$DH$158,MATCH($A111,dados!$A$1:$A$158,0),MATCH(M$6,dados!$A$6:$DH$6,0))</f>
        <v>0</v>
      </c>
      <c r="N111" s="28">
        <f>SUM(B111:M111)</f>
        <v>0</v>
      </c>
    </row>
    <row r="112" spans="1:14" ht="15.75" hidden="1" outlineLevel="1" thickBot="1" x14ac:dyDescent="0.3">
      <c r="A112" s="29" t="s">
        <v>132</v>
      </c>
      <c r="B112" s="5">
        <f>INDEX(dados!$A$1:$DH$158,MATCH($A112,dados!$A$1:$A$158,0),MATCH(B$6,dados!$A$6:$DH$6,0))</f>
        <v>0</v>
      </c>
      <c r="C112" s="5">
        <f>INDEX(dados!$A$1:$DH$158,MATCH($A112,dados!$A$1:$A$158,0),MATCH(C$6,dados!$A$6:$DH$6,0))</f>
        <v>0</v>
      </c>
      <c r="D112" s="5">
        <f>INDEX(dados!$A$1:$DH$158,MATCH($A112,dados!$A$1:$A$158,0),MATCH(D$6,dados!$A$6:$DH$6,0))</f>
        <v>0</v>
      </c>
      <c r="E112" s="5">
        <f>INDEX(dados!$A$1:$DH$158,MATCH($A112,dados!$A$1:$A$158,0),MATCH(E$6,dados!$A$6:$DH$6,0))</f>
        <v>0</v>
      </c>
      <c r="F112" s="5">
        <f>INDEX(dados!$A$1:$DH$158,MATCH($A112,dados!$A$1:$A$158,0),MATCH(F$6,dados!$A$6:$DH$6,0))</f>
        <v>0</v>
      </c>
      <c r="G112" s="5">
        <f>INDEX(dados!$A$1:$DH$158,MATCH($A112,dados!$A$1:$A$158,0),MATCH(G$6,dados!$A$6:$DH$6,0))</f>
        <v>0</v>
      </c>
      <c r="H112" s="5">
        <f>INDEX(dados!$A$1:$DH$158,MATCH($A112,dados!$A$1:$A$158,0),MATCH(H$6,dados!$A$6:$DH$6,0))</f>
        <v>0</v>
      </c>
      <c r="I112" s="5">
        <f>INDEX(dados!$A$1:$DH$158,MATCH($A112,dados!$A$1:$A$158,0),MATCH(I$6,dados!$A$6:$DH$6,0))</f>
        <v>0</v>
      </c>
      <c r="J112" s="5">
        <f>INDEX(dados!$A$1:$DH$158,MATCH($A112,dados!$A$1:$A$158,0),MATCH(J$6,dados!$A$6:$DH$6,0))</f>
        <v>0</v>
      </c>
      <c r="K112" s="5">
        <f>INDEX(dados!$A$1:$DH$158,MATCH($A112,dados!$A$1:$A$158,0),MATCH(K$6,dados!$A$6:$DH$6,0))</f>
        <v>0</v>
      </c>
      <c r="L112" s="5">
        <f>INDEX(dados!$A$1:$DH$158,MATCH($A112,dados!$A$1:$A$158,0),MATCH(L$6,dados!$A$6:$DH$6,0))</f>
        <v>0</v>
      </c>
      <c r="M112" s="5">
        <f>INDEX(dados!$A$1:$DH$158,MATCH($A112,dados!$A$1:$A$158,0),MATCH(M$6,dados!$A$6:$DH$6,0))</f>
        <v>0</v>
      </c>
      <c r="N112" s="28">
        <f>SUM(B112:M112)</f>
        <v>0</v>
      </c>
    </row>
    <row r="113" spans="1:14" ht="15.75" hidden="1" outlineLevel="1" thickBot="1" x14ac:dyDescent="0.3">
      <c r="A113" s="29" t="s">
        <v>133</v>
      </c>
      <c r="B113" s="5">
        <f>INDEX(dados!$A$1:$DH$158,MATCH($A113,dados!$A$1:$A$158,0),MATCH(B$6,dados!$A$6:$DH$6,0))</f>
        <v>0</v>
      </c>
      <c r="C113" s="5">
        <f>INDEX(dados!$A$1:$DH$158,MATCH($A113,dados!$A$1:$A$158,0),MATCH(C$6,dados!$A$6:$DH$6,0))</f>
        <v>0</v>
      </c>
      <c r="D113" s="5">
        <f>INDEX(dados!$A$1:$DH$158,MATCH($A113,dados!$A$1:$A$158,0),MATCH(D$6,dados!$A$6:$DH$6,0))</f>
        <v>0</v>
      </c>
      <c r="E113" s="5">
        <f>INDEX(dados!$A$1:$DH$158,MATCH($A113,dados!$A$1:$A$158,0),MATCH(E$6,dados!$A$6:$DH$6,0))</f>
        <v>0</v>
      </c>
      <c r="F113" s="5">
        <f>INDEX(dados!$A$1:$DH$158,MATCH($A113,dados!$A$1:$A$158,0),MATCH(F$6,dados!$A$6:$DH$6,0))</f>
        <v>0</v>
      </c>
      <c r="G113" s="5">
        <f>INDEX(dados!$A$1:$DH$158,MATCH($A113,dados!$A$1:$A$158,0),MATCH(G$6,dados!$A$6:$DH$6,0))</f>
        <v>0</v>
      </c>
      <c r="H113" s="5">
        <f>INDEX(dados!$A$1:$DH$158,MATCH($A113,dados!$A$1:$A$158,0),MATCH(H$6,dados!$A$6:$DH$6,0))</f>
        <v>0</v>
      </c>
      <c r="I113" s="5">
        <f>INDEX(dados!$A$1:$DH$158,MATCH($A113,dados!$A$1:$A$158,0),MATCH(I$6,dados!$A$6:$DH$6,0))</f>
        <v>0</v>
      </c>
      <c r="J113" s="5">
        <f>INDEX(dados!$A$1:$DH$158,MATCH($A113,dados!$A$1:$A$158,0),MATCH(J$6,dados!$A$6:$DH$6,0))</f>
        <v>0</v>
      </c>
      <c r="K113" s="5">
        <f>INDEX(dados!$A$1:$DH$158,MATCH($A113,dados!$A$1:$A$158,0),MATCH(K$6,dados!$A$6:$DH$6,0))</f>
        <v>0</v>
      </c>
      <c r="L113" s="5">
        <f>INDEX(dados!$A$1:$DH$158,MATCH($A113,dados!$A$1:$A$158,0),MATCH(L$6,dados!$A$6:$DH$6,0))</f>
        <v>0</v>
      </c>
      <c r="M113" s="5">
        <f>INDEX(dados!$A$1:$DH$158,MATCH($A113,dados!$A$1:$A$158,0),MATCH(M$6,dados!$A$6:$DH$6,0))</f>
        <v>0</v>
      </c>
      <c r="N113" s="28">
        <f>SUM(B113:M113)</f>
        <v>0</v>
      </c>
    </row>
    <row r="114" spans="1:14" ht="15.75" hidden="1" outlineLevel="1" thickBot="1" x14ac:dyDescent="0.3">
      <c r="A114" s="30" t="s">
        <v>134</v>
      </c>
      <c r="B114" s="6">
        <f>INDEX(dados!$A$1:$DH$158,MATCH($A114,dados!$A$1:$A$158,0),MATCH(B$6,dados!$A$6:$DH$6,0))</f>
        <v>0</v>
      </c>
      <c r="C114" s="6">
        <f>INDEX(dados!$A$1:$DH$158,MATCH($A114,dados!$A$1:$A$158,0),MATCH(C$6,dados!$A$6:$DH$6,0))</f>
        <v>0</v>
      </c>
      <c r="D114" s="6">
        <f>INDEX(dados!$A$1:$DH$158,MATCH($A114,dados!$A$1:$A$158,0),MATCH(D$6,dados!$A$6:$DH$6,0))</f>
        <v>0</v>
      </c>
      <c r="E114" s="6">
        <f>INDEX(dados!$A$1:$DH$158,MATCH($A114,dados!$A$1:$A$158,0),MATCH(E$6,dados!$A$6:$DH$6,0))</f>
        <v>0</v>
      </c>
      <c r="F114" s="6">
        <f>INDEX(dados!$A$1:$DH$158,MATCH($A114,dados!$A$1:$A$158,0),MATCH(F$6,dados!$A$6:$DH$6,0))</f>
        <v>0</v>
      </c>
      <c r="G114" s="6">
        <f>INDEX(dados!$A$1:$DH$158,MATCH($A114,dados!$A$1:$A$158,0),MATCH(G$6,dados!$A$6:$DH$6,0))</f>
        <v>0</v>
      </c>
      <c r="H114" s="6">
        <f>INDEX(dados!$A$1:$DH$158,MATCH($A114,dados!$A$1:$A$158,0),MATCH(H$6,dados!$A$6:$DH$6,0))</f>
        <v>0</v>
      </c>
      <c r="I114" s="6">
        <f>INDEX(dados!$A$1:$DH$158,MATCH($A114,dados!$A$1:$A$158,0),MATCH(I$6,dados!$A$6:$DH$6,0))</f>
        <v>0</v>
      </c>
      <c r="J114" s="6">
        <f>INDEX(dados!$A$1:$DH$158,MATCH($A114,dados!$A$1:$A$158,0),MATCH(J$6,dados!$A$6:$DH$6,0))</f>
        <v>0</v>
      </c>
      <c r="K114" s="6">
        <f>INDEX(dados!$A$1:$DH$158,MATCH($A114,dados!$A$1:$A$158,0),MATCH(K$6,dados!$A$6:$DH$6,0))</f>
        <v>0</v>
      </c>
      <c r="L114" s="6">
        <f>INDEX(dados!$A$1:$DH$158,MATCH($A114,dados!$A$1:$A$158,0),MATCH(L$6,dados!$A$6:$DH$6,0))</f>
        <v>0</v>
      </c>
      <c r="M114" s="6">
        <f>INDEX(dados!$A$1:$DH$158,MATCH($A114,dados!$A$1:$A$158,0),MATCH(M$6,dados!$A$6:$DH$6,0))</f>
        <v>0</v>
      </c>
      <c r="N114" s="28">
        <f>SUM(B114:M114)</f>
        <v>0</v>
      </c>
    </row>
    <row r="115" spans="1:14" ht="15.75" collapsed="1" thickBot="1" x14ac:dyDescent="0.3">
      <c r="A115" s="8" t="s">
        <v>135</v>
      </c>
      <c r="B115" s="9">
        <f>SUBTOTAL(9,B111:B114)</f>
        <v>0</v>
      </c>
      <c r="C115" s="9">
        <f t="shared" ref="C115:N115" si="18">SUBTOTAL(9,C111:C114)</f>
        <v>0</v>
      </c>
      <c r="D115" s="9">
        <f t="shared" si="18"/>
        <v>0</v>
      </c>
      <c r="E115" s="9">
        <f t="shared" si="18"/>
        <v>0</v>
      </c>
      <c r="F115" s="9">
        <f t="shared" si="18"/>
        <v>0</v>
      </c>
      <c r="G115" s="9">
        <f t="shared" si="18"/>
        <v>0</v>
      </c>
      <c r="H115" s="9">
        <f t="shared" si="18"/>
        <v>0</v>
      </c>
      <c r="I115" s="9">
        <f t="shared" si="18"/>
        <v>0</v>
      </c>
      <c r="J115" s="9">
        <f t="shared" si="18"/>
        <v>0</v>
      </c>
      <c r="K115" s="9">
        <f t="shared" si="18"/>
        <v>0</v>
      </c>
      <c r="L115" s="9">
        <f t="shared" si="18"/>
        <v>0</v>
      </c>
      <c r="M115" s="9">
        <f t="shared" si="18"/>
        <v>0</v>
      </c>
      <c r="N115" s="9">
        <f t="shared" si="18"/>
        <v>0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7" t="s">
        <v>137</v>
      </c>
      <c r="B117" s="7">
        <f>INDEX(dados!$A$1:$DH$158,MATCH($A117,dados!$A$1:$A$158,0),MATCH(B$6,dados!$A$6:$DH$6,0))</f>
        <v>0</v>
      </c>
      <c r="C117" s="7">
        <f>INDEX(dados!$A$1:$DH$158,MATCH($A117,dados!$A$1:$A$158,0),MATCH(C$6,dados!$A$6:$DH$6,0))</f>
        <v>40</v>
      </c>
      <c r="D117" s="7">
        <f>INDEX(dados!$A$1:$DH$158,MATCH($A117,dados!$A$1:$A$158,0),MATCH(D$6,dados!$A$6:$DH$6,0))</f>
        <v>21</v>
      </c>
      <c r="E117" s="7">
        <f>INDEX(dados!$A$1:$DH$158,MATCH($A117,dados!$A$1:$A$158,0),MATCH(E$6,dados!$A$6:$DH$6,0))</f>
        <v>0</v>
      </c>
      <c r="F117" s="7">
        <f>INDEX(dados!$A$1:$DH$158,MATCH($A117,dados!$A$1:$A$158,0),MATCH(F$6,dados!$A$6:$DH$6,0))</f>
        <v>39</v>
      </c>
      <c r="G117" s="7">
        <f>INDEX(dados!$A$1:$DH$158,MATCH($A117,dados!$A$1:$A$158,0),MATCH(G$6,dados!$A$6:$DH$6,0))</f>
        <v>0</v>
      </c>
      <c r="H117" s="7">
        <f>INDEX(dados!$A$1:$DH$158,MATCH($A117,dados!$A$1:$A$158,0),MATCH(H$6,dados!$A$6:$DH$6,0))</f>
        <v>0</v>
      </c>
      <c r="I117" s="7">
        <f>INDEX(dados!$A$1:$DH$158,MATCH($A117,dados!$A$1:$A$158,0),MATCH(I$6,dados!$A$6:$DH$6,0))</f>
        <v>0</v>
      </c>
      <c r="J117" s="7">
        <f>INDEX(dados!$A$1:$DH$158,MATCH($A117,dados!$A$1:$A$158,0),MATCH(J$6,dados!$A$6:$DH$6,0))</f>
        <v>81</v>
      </c>
      <c r="K117" s="7">
        <f>INDEX(dados!$A$1:$DH$158,MATCH($A117,dados!$A$1:$A$158,0),MATCH(K$6,dados!$A$6:$DH$6,0))</f>
        <v>98</v>
      </c>
      <c r="L117" s="7">
        <f>INDEX(dados!$A$1:$DH$158,MATCH($A117,dados!$A$1:$A$158,0),MATCH(L$6,dados!$A$6:$DH$6,0))</f>
        <v>123</v>
      </c>
      <c r="M117" s="7">
        <f>INDEX(dados!$A$1:$DH$158,MATCH($A117,dados!$A$1:$A$158,0),MATCH(M$6,dados!$A$6:$DH$6,0))</f>
        <v>272.44</v>
      </c>
      <c r="N117" s="28">
        <f>SUM(B117:M117)</f>
        <v>674.44</v>
      </c>
    </row>
    <row r="118" spans="1:14" ht="15.75" hidden="1" outlineLevel="1" thickBot="1" x14ac:dyDescent="0.3">
      <c r="A118" s="29" t="s">
        <v>138</v>
      </c>
      <c r="B118" s="5">
        <f>INDEX(dados!$A$1:$DH$158,MATCH($A118,dados!$A$1:$A$158,0),MATCH(B$6,dados!$A$6:$DH$6,0))</f>
        <v>0</v>
      </c>
      <c r="C118" s="5">
        <f>INDEX(dados!$A$1:$DH$158,MATCH($A118,dados!$A$1:$A$158,0),MATCH(C$6,dados!$A$6:$DH$6,0))</f>
        <v>0</v>
      </c>
      <c r="D118" s="5">
        <f>INDEX(dados!$A$1:$DH$158,MATCH($A118,dados!$A$1:$A$158,0),MATCH(D$6,dados!$A$6:$DH$6,0))</f>
        <v>0</v>
      </c>
      <c r="E118" s="5">
        <f>INDEX(dados!$A$1:$DH$158,MATCH($A118,dados!$A$1:$A$158,0),MATCH(E$6,dados!$A$6:$DH$6,0))</f>
        <v>0</v>
      </c>
      <c r="F118" s="5">
        <f>INDEX(dados!$A$1:$DH$158,MATCH($A118,dados!$A$1:$A$158,0),MATCH(F$6,dados!$A$6:$DH$6,0))</f>
        <v>24</v>
      </c>
      <c r="G118" s="5">
        <f>INDEX(dados!$A$1:$DH$158,MATCH($A118,dados!$A$1:$A$158,0),MATCH(G$6,dados!$A$6:$DH$6,0))</f>
        <v>20</v>
      </c>
      <c r="H118" s="5">
        <f>INDEX(dados!$A$1:$DH$158,MATCH($A118,dados!$A$1:$A$158,0),MATCH(H$6,dados!$A$6:$DH$6,0))</f>
        <v>0</v>
      </c>
      <c r="I118" s="5">
        <f>INDEX(dados!$A$1:$DH$158,MATCH($A118,dados!$A$1:$A$158,0),MATCH(I$6,dados!$A$6:$DH$6,0))</f>
        <v>30</v>
      </c>
      <c r="J118" s="5">
        <f>INDEX(dados!$A$1:$DH$158,MATCH($A118,dados!$A$1:$A$158,0),MATCH(J$6,dados!$A$6:$DH$6,0))</f>
        <v>17</v>
      </c>
      <c r="K118" s="5">
        <f>INDEX(dados!$A$1:$DH$158,MATCH($A118,dados!$A$1:$A$158,0),MATCH(K$6,dados!$A$6:$DH$6,0))</f>
        <v>42</v>
      </c>
      <c r="L118" s="5">
        <f>INDEX(dados!$A$1:$DH$158,MATCH($A118,dados!$A$1:$A$158,0),MATCH(L$6,dados!$A$6:$DH$6,0))</f>
        <v>48.5</v>
      </c>
      <c r="M118" s="5">
        <f>INDEX(dados!$A$1:$DH$158,MATCH($A118,dados!$A$1:$A$158,0),MATCH(M$6,dados!$A$6:$DH$6,0))</f>
        <v>0</v>
      </c>
      <c r="N118" s="28">
        <f t="shared" ref="N118:N123" si="19">SUM(B118:M118)</f>
        <v>181.5</v>
      </c>
    </row>
    <row r="119" spans="1:14" ht="15.75" hidden="1" outlineLevel="1" thickBot="1" x14ac:dyDescent="0.3">
      <c r="A119" s="29" t="s">
        <v>139</v>
      </c>
      <c r="B119" s="5">
        <f>INDEX(dados!$A$1:$DH$158,MATCH($A119,dados!$A$1:$A$158,0),MATCH(B$6,dados!$A$6:$DH$6,0))</f>
        <v>0</v>
      </c>
      <c r="C119" s="5">
        <f>INDEX(dados!$A$1:$DH$158,MATCH($A119,dados!$A$1:$A$158,0),MATCH(C$6,dados!$A$6:$DH$6,0))</f>
        <v>0</v>
      </c>
      <c r="D119" s="5">
        <f>INDEX(dados!$A$1:$DH$158,MATCH($A119,dados!$A$1:$A$158,0),MATCH(D$6,dados!$A$6:$DH$6,0))</f>
        <v>0</v>
      </c>
      <c r="E119" s="5">
        <f>INDEX(dados!$A$1:$DH$158,MATCH($A119,dados!$A$1:$A$158,0),MATCH(E$6,dados!$A$6:$DH$6,0))</f>
        <v>0</v>
      </c>
      <c r="F119" s="5">
        <f>INDEX(dados!$A$1:$DH$158,MATCH($A119,dados!$A$1:$A$158,0),MATCH(F$6,dados!$A$6:$DH$6,0))</f>
        <v>0</v>
      </c>
      <c r="G119" s="5">
        <f>INDEX(dados!$A$1:$DH$158,MATCH($A119,dados!$A$1:$A$158,0),MATCH(G$6,dados!$A$6:$DH$6,0))</f>
        <v>0</v>
      </c>
      <c r="H119" s="5">
        <f>INDEX(dados!$A$1:$DH$158,MATCH($A119,dados!$A$1:$A$158,0),MATCH(H$6,dados!$A$6:$DH$6,0))</f>
        <v>0</v>
      </c>
      <c r="I119" s="5">
        <f>INDEX(dados!$A$1:$DH$158,MATCH($A119,dados!$A$1:$A$158,0),MATCH(I$6,dados!$A$6:$DH$6,0))</f>
        <v>28</v>
      </c>
      <c r="J119" s="5">
        <f>INDEX(dados!$A$1:$DH$158,MATCH($A119,dados!$A$1:$A$158,0),MATCH(J$6,dados!$A$6:$DH$6,0))</f>
        <v>0</v>
      </c>
      <c r="K119" s="5">
        <f>INDEX(dados!$A$1:$DH$158,MATCH($A119,dados!$A$1:$A$158,0),MATCH(K$6,dados!$A$6:$DH$6,0))</f>
        <v>0</v>
      </c>
      <c r="L119" s="5">
        <f>INDEX(dados!$A$1:$DH$158,MATCH($A119,dados!$A$1:$A$158,0),MATCH(L$6,dados!$A$6:$DH$6,0))</f>
        <v>0</v>
      </c>
      <c r="M119" s="5">
        <f>INDEX(dados!$A$1:$DH$158,MATCH($A119,dados!$A$1:$A$158,0),MATCH(M$6,dados!$A$6:$DH$6,0))</f>
        <v>0</v>
      </c>
      <c r="N119" s="28">
        <f t="shared" si="19"/>
        <v>28</v>
      </c>
    </row>
    <row r="120" spans="1:14" ht="15.75" hidden="1" outlineLevel="1" thickBot="1" x14ac:dyDescent="0.3">
      <c r="A120" s="29" t="s">
        <v>140</v>
      </c>
      <c r="B120" s="5">
        <f>INDEX(dados!$A$1:$DH$158,MATCH($A120,dados!$A$1:$A$158,0),MATCH(B$6,dados!$A$6:$DH$6,0))</f>
        <v>0</v>
      </c>
      <c r="C120" s="5">
        <f>INDEX(dados!$A$1:$DH$158,MATCH($A120,dados!$A$1:$A$158,0),MATCH(C$6,dados!$A$6:$DH$6,0))</f>
        <v>244.6</v>
      </c>
      <c r="D120" s="5">
        <f>INDEX(dados!$A$1:$DH$158,MATCH($A120,dados!$A$1:$A$158,0),MATCH(D$6,dados!$A$6:$DH$6,0))</f>
        <v>0</v>
      </c>
      <c r="E120" s="5">
        <f>INDEX(dados!$A$1:$DH$158,MATCH($A120,dados!$A$1:$A$158,0),MATCH(E$6,dados!$A$6:$DH$6,0))</f>
        <v>0</v>
      </c>
      <c r="F120" s="5">
        <f>INDEX(dados!$A$1:$DH$158,MATCH($A120,dados!$A$1:$A$158,0),MATCH(F$6,dados!$A$6:$DH$6,0))</f>
        <v>0</v>
      </c>
      <c r="G120" s="5">
        <f>INDEX(dados!$A$1:$DH$158,MATCH($A120,dados!$A$1:$A$158,0),MATCH(G$6,dados!$A$6:$DH$6,0))</f>
        <v>0</v>
      </c>
      <c r="H120" s="5">
        <f>INDEX(dados!$A$1:$DH$158,MATCH($A120,dados!$A$1:$A$158,0),MATCH(H$6,dados!$A$6:$DH$6,0))</f>
        <v>0</v>
      </c>
      <c r="I120" s="5">
        <f>INDEX(dados!$A$1:$DH$158,MATCH($A120,dados!$A$1:$A$158,0),MATCH(I$6,dados!$A$6:$DH$6,0))</f>
        <v>0</v>
      </c>
      <c r="J120" s="5">
        <f>INDEX(dados!$A$1:$DH$158,MATCH($A120,dados!$A$1:$A$158,0),MATCH(J$6,dados!$A$6:$DH$6,0))</f>
        <v>0</v>
      </c>
      <c r="K120" s="5">
        <f>INDEX(dados!$A$1:$DH$158,MATCH($A120,dados!$A$1:$A$158,0),MATCH(K$6,dados!$A$6:$DH$6,0))</f>
        <v>0</v>
      </c>
      <c r="L120" s="5">
        <f>INDEX(dados!$A$1:$DH$158,MATCH($A120,dados!$A$1:$A$158,0),MATCH(L$6,dados!$A$6:$DH$6,0))</f>
        <v>270</v>
      </c>
      <c r="M120" s="5">
        <f>INDEX(dados!$A$1:$DH$158,MATCH($A120,dados!$A$1:$A$158,0),MATCH(M$6,dados!$A$6:$DH$6,0))</f>
        <v>340.14</v>
      </c>
      <c r="N120" s="28">
        <f t="shared" si="19"/>
        <v>854.74</v>
      </c>
    </row>
    <row r="121" spans="1:14" ht="15.75" hidden="1" outlineLevel="1" thickBot="1" x14ac:dyDescent="0.3">
      <c r="A121" s="29" t="s">
        <v>122</v>
      </c>
      <c r="B121" s="5">
        <f>INDEX(dados!$A$1:$DH$158,MATCH($A121,dados!$A$1:$A$158,0),MATCH(B$6,dados!$A$6:$DH$6,0))</f>
        <v>0</v>
      </c>
      <c r="C121" s="5">
        <f>INDEX(dados!$A$1:$DH$158,MATCH($A121,dados!$A$1:$A$158,0),MATCH(C$6,dados!$A$6:$DH$6,0))</f>
        <v>0</v>
      </c>
      <c r="D121" s="5">
        <f>INDEX(dados!$A$1:$DH$158,MATCH($A121,dados!$A$1:$A$158,0),MATCH(D$6,dados!$A$6:$DH$6,0))</f>
        <v>0</v>
      </c>
      <c r="E121" s="5">
        <f>INDEX(dados!$A$1:$DH$158,MATCH($A121,dados!$A$1:$A$158,0),MATCH(E$6,dados!$A$6:$DH$6,0))</f>
        <v>0</v>
      </c>
      <c r="F121" s="5">
        <f>INDEX(dados!$A$1:$DH$158,MATCH($A121,dados!$A$1:$A$158,0),MATCH(F$6,dados!$A$6:$DH$6,0))</f>
        <v>0</v>
      </c>
      <c r="G121" s="5">
        <f>INDEX(dados!$A$1:$DH$158,MATCH($A121,dados!$A$1:$A$158,0),MATCH(G$6,dados!$A$6:$DH$6,0))</f>
        <v>0</v>
      </c>
      <c r="H121" s="5">
        <f>INDEX(dados!$A$1:$DH$158,MATCH($A121,dados!$A$1:$A$158,0),MATCH(H$6,dados!$A$6:$DH$6,0))</f>
        <v>0</v>
      </c>
      <c r="I121" s="5">
        <f>INDEX(dados!$A$1:$DH$158,MATCH($A121,dados!$A$1:$A$158,0),MATCH(I$6,dados!$A$6:$DH$6,0))</f>
        <v>0</v>
      </c>
      <c r="J121" s="5">
        <f>INDEX(dados!$A$1:$DH$158,MATCH($A121,dados!$A$1:$A$158,0),MATCH(J$6,dados!$A$6:$DH$6,0))</f>
        <v>0</v>
      </c>
      <c r="K121" s="5">
        <f>INDEX(dados!$A$1:$DH$158,MATCH($A121,dados!$A$1:$A$158,0),MATCH(K$6,dados!$A$6:$DH$6,0))</f>
        <v>0</v>
      </c>
      <c r="L121" s="5">
        <f>INDEX(dados!$A$1:$DH$158,MATCH($A121,dados!$A$1:$A$158,0),MATCH(L$6,dados!$A$6:$DH$6,0))</f>
        <v>0</v>
      </c>
      <c r="M121" s="5">
        <f>INDEX(dados!$A$1:$DH$158,MATCH($A121,dados!$A$1:$A$158,0),MATCH(M$6,dados!$A$6:$DH$6,0))</f>
        <v>0</v>
      </c>
      <c r="N121" s="28">
        <f t="shared" si="19"/>
        <v>0</v>
      </c>
    </row>
    <row r="122" spans="1:14" ht="15.75" hidden="1" outlineLevel="1" thickBot="1" x14ac:dyDescent="0.3">
      <c r="A122" s="29" t="s">
        <v>141</v>
      </c>
      <c r="B122" s="5">
        <f>INDEX(dados!$A$1:$DH$158,MATCH($A122,dados!$A$1:$A$158,0),MATCH(B$6,dados!$A$6:$DH$6,0))</f>
        <v>0</v>
      </c>
      <c r="C122" s="5">
        <f>INDEX(dados!$A$1:$DH$158,MATCH($A122,dados!$A$1:$A$158,0),MATCH(C$6,dados!$A$6:$DH$6,0))</f>
        <v>0</v>
      </c>
      <c r="D122" s="5">
        <f>INDEX(dados!$A$1:$DH$158,MATCH($A122,dados!$A$1:$A$158,0),MATCH(D$6,dados!$A$6:$DH$6,0))</f>
        <v>0</v>
      </c>
      <c r="E122" s="5">
        <f>INDEX(dados!$A$1:$DH$158,MATCH($A122,dados!$A$1:$A$158,0),MATCH(E$6,dados!$A$6:$DH$6,0))</f>
        <v>0</v>
      </c>
      <c r="F122" s="5">
        <f>INDEX(dados!$A$1:$DH$158,MATCH($A122,dados!$A$1:$A$158,0),MATCH(F$6,dados!$A$6:$DH$6,0))</f>
        <v>0</v>
      </c>
      <c r="G122" s="5">
        <f>INDEX(dados!$A$1:$DH$158,MATCH($A122,dados!$A$1:$A$158,0),MATCH(G$6,dados!$A$6:$DH$6,0))</f>
        <v>0</v>
      </c>
      <c r="H122" s="5">
        <f>INDEX(dados!$A$1:$DH$158,MATCH($A122,dados!$A$1:$A$158,0),MATCH(H$6,dados!$A$6:$DH$6,0))</f>
        <v>0</v>
      </c>
      <c r="I122" s="5">
        <f>INDEX(dados!$A$1:$DH$158,MATCH($A122,dados!$A$1:$A$158,0),MATCH(I$6,dados!$A$6:$DH$6,0))</f>
        <v>0</v>
      </c>
      <c r="J122" s="5">
        <f>INDEX(dados!$A$1:$DH$158,MATCH($A122,dados!$A$1:$A$158,0),MATCH(J$6,dados!$A$6:$DH$6,0))</f>
        <v>0</v>
      </c>
      <c r="K122" s="5">
        <f>INDEX(dados!$A$1:$DH$158,MATCH($A122,dados!$A$1:$A$158,0),MATCH(K$6,dados!$A$6:$DH$6,0))</f>
        <v>0</v>
      </c>
      <c r="L122" s="5">
        <f>INDEX(dados!$A$1:$DH$158,MATCH($A122,dados!$A$1:$A$158,0),MATCH(L$6,dados!$A$6:$DH$6,0))</f>
        <v>0</v>
      </c>
      <c r="M122" s="5">
        <f>INDEX(dados!$A$1:$DH$158,MATCH($A122,dados!$A$1:$A$158,0),MATCH(M$6,dados!$A$6:$DH$6,0))</f>
        <v>0</v>
      </c>
      <c r="N122" s="28">
        <f t="shared" si="19"/>
        <v>0</v>
      </c>
    </row>
    <row r="123" spans="1:14" ht="15.75" hidden="1" outlineLevel="1" thickBot="1" x14ac:dyDescent="0.3">
      <c r="A123" s="30" t="s">
        <v>142</v>
      </c>
      <c r="B123" s="6">
        <f>INDEX(dados!$A$1:$DH$158,MATCH($A123,dados!$A$1:$A$158,0),MATCH(B$6,dados!$A$6:$DH$6,0))</f>
        <v>0</v>
      </c>
      <c r="C123" s="6">
        <f>INDEX(dados!$A$1:$DH$158,MATCH($A123,dados!$A$1:$A$158,0),MATCH(C$6,dados!$A$6:$DH$6,0))</f>
        <v>0</v>
      </c>
      <c r="D123" s="6">
        <f>INDEX(dados!$A$1:$DH$158,MATCH($A123,dados!$A$1:$A$158,0),MATCH(D$6,dados!$A$6:$DH$6,0))</f>
        <v>10</v>
      </c>
      <c r="E123" s="6">
        <f>INDEX(dados!$A$1:$DH$158,MATCH($A123,dados!$A$1:$A$158,0),MATCH(E$6,dados!$A$6:$DH$6,0))</f>
        <v>10</v>
      </c>
      <c r="F123" s="6">
        <f>INDEX(dados!$A$1:$DH$158,MATCH($A123,dados!$A$1:$A$158,0),MATCH(F$6,dados!$A$6:$DH$6,0))</f>
        <v>0</v>
      </c>
      <c r="G123" s="6">
        <f>INDEX(dados!$A$1:$DH$158,MATCH($A123,dados!$A$1:$A$158,0),MATCH(G$6,dados!$A$6:$DH$6,0))</f>
        <v>0</v>
      </c>
      <c r="H123" s="6">
        <f>INDEX(dados!$A$1:$DH$158,MATCH($A123,dados!$A$1:$A$158,0),MATCH(H$6,dados!$A$6:$DH$6,0))</f>
        <v>0</v>
      </c>
      <c r="I123" s="6">
        <f>INDEX(dados!$A$1:$DH$158,MATCH($A123,dados!$A$1:$A$158,0),MATCH(I$6,dados!$A$6:$DH$6,0))</f>
        <v>0</v>
      </c>
      <c r="J123" s="6">
        <f>INDEX(dados!$A$1:$DH$158,MATCH($A123,dados!$A$1:$A$158,0),MATCH(J$6,dados!$A$6:$DH$6,0))</f>
        <v>0</v>
      </c>
      <c r="K123" s="6">
        <f>INDEX(dados!$A$1:$DH$158,MATCH($A123,dados!$A$1:$A$158,0),MATCH(K$6,dados!$A$6:$DH$6,0))</f>
        <v>0</v>
      </c>
      <c r="L123" s="6">
        <f>INDEX(dados!$A$1:$DH$158,MATCH($A123,dados!$A$1:$A$158,0),MATCH(L$6,dados!$A$6:$DH$6,0))</f>
        <v>0</v>
      </c>
      <c r="M123" s="6">
        <f>INDEX(dados!$A$1:$DH$158,MATCH($A123,dados!$A$1:$A$158,0),MATCH(M$6,dados!$A$6:$DH$6,0))</f>
        <v>0</v>
      </c>
      <c r="N123" s="28">
        <f t="shared" si="19"/>
        <v>20</v>
      </c>
    </row>
    <row r="124" spans="1:14" ht="15.75" collapsed="1" thickBot="1" x14ac:dyDescent="0.3">
      <c r="A124" s="8" t="s">
        <v>143</v>
      </c>
      <c r="B124" s="9">
        <f>SUBTOTAL(9,B117:B123)</f>
        <v>0</v>
      </c>
      <c r="C124" s="9">
        <f t="shared" ref="C124:N124" si="20">SUBTOTAL(9,C117:C123)</f>
        <v>284.60000000000002</v>
      </c>
      <c r="D124" s="9">
        <f t="shared" si="20"/>
        <v>31</v>
      </c>
      <c r="E124" s="9">
        <f t="shared" si="20"/>
        <v>10</v>
      </c>
      <c r="F124" s="9">
        <f t="shared" si="20"/>
        <v>63</v>
      </c>
      <c r="G124" s="9">
        <f t="shared" si="20"/>
        <v>20</v>
      </c>
      <c r="H124" s="9">
        <f t="shared" si="20"/>
        <v>0</v>
      </c>
      <c r="I124" s="9">
        <f t="shared" si="20"/>
        <v>58</v>
      </c>
      <c r="J124" s="9">
        <f t="shared" si="20"/>
        <v>98</v>
      </c>
      <c r="K124" s="9">
        <f t="shared" si="20"/>
        <v>140</v>
      </c>
      <c r="L124" s="9">
        <f t="shared" si="20"/>
        <v>441.5</v>
      </c>
      <c r="M124" s="9">
        <f t="shared" si="20"/>
        <v>612.57999999999993</v>
      </c>
      <c r="N124" s="9">
        <f t="shared" si="20"/>
        <v>1758.68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7" t="s">
        <v>145</v>
      </c>
      <c r="B126" s="7">
        <f>INDEX(dados!$A$1:$DH$158,MATCH($A126,dados!$A$1:$A$158,0),MATCH(B$6,dados!$A$6:$DH$6,0))</f>
        <v>20.399999999999999</v>
      </c>
      <c r="C126" s="7">
        <f>INDEX(dados!$A$1:$DH$158,MATCH($A126,dados!$A$1:$A$158,0),MATCH(C$6,dados!$A$6:$DH$6,0))</f>
        <v>98.7</v>
      </c>
      <c r="D126" s="7">
        <f>INDEX(dados!$A$1:$DH$158,MATCH($A126,dados!$A$1:$A$158,0),MATCH(D$6,dados!$A$6:$DH$6,0))</f>
        <v>2.16</v>
      </c>
      <c r="E126" s="7">
        <f>INDEX(dados!$A$1:$DH$158,MATCH($A126,dados!$A$1:$A$158,0),MATCH(E$6,dados!$A$6:$DH$6,0))</f>
        <v>106.14</v>
      </c>
      <c r="F126" s="7">
        <f>INDEX(dados!$A$1:$DH$158,MATCH($A126,dados!$A$1:$A$158,0),MATCH(F$6,dados!$A$6:$DH$6,0))</f>
        <v>197.62</v>
      </c>
      <c r="G126" s="7">
        <f>INDEX(dados!$A$1:$DH$158,MATCH($A126,dados!$A$1:$A$158,0),MATCH(G$6,dados!$A$6:$DH$6,0))</f>
        <v>138.83000000000001</v>
      </c>
      <c r="H126" s="7">
        <f>INDEX(dados!$A$1:$DH$158,MATCH($A126,dados!$A$1:$A$158,0),MATCH(H$6,dados!$A$6:$DH$6,0))</f>
        <v>45.53</v>
      </c>
      <c r="I126" s="7">
        <f>INDEX(dados!$A$1:$DH$158,MATCH($A126,dados!$A$1:$A$158,0),MATCH(I$6,dados!$A$6:$DH$6,0))</f>
        <v>117.59</v>
      </c>
      <c r="J126" s="7">
        <f>INDEX(dados!$A$1:$DH$158,MATCH($A126,dados!$A$1:$A$158,0),MATCH(J$6,dados!$A$6:$DH$6,0))</f>
        <v>35.83</v>
      </c>
      <c r="K126" s="7">
        <f>INDEX(dados!$A$1:$DH$158,MATCH($A126,dados!$A$1:$A$158,0),MATCH(K$6,dados!$A$6:$DH$6,0))</f>
        <v>147.88</v>
      </c>
      <c r="L126" s="7">
        <f>INDEX(dados!$A$1:$DH$158,MATCH($A126,dados!$A$1:$A$158,0),MATCH(L$6,dados!$A$6:$DH$6,0))</f>
        <v>32.590000000000003</v>
      </c>
      <c r="M126" s="7">
        <f>INDEX(dados!$A$1:$DH$158,MATCH($A126,dados!$A$1:$A$158,0),MATCH(M$6,dados!$A$6:$DH$6,0))</f>
        <v>100.83</v>
      </c>
      <c r="N126" s="28">
        <f>SUM(B126:M126)</f>
        <v>1044.1000000000001</v>
      </c>
    </row>
    <row r="127" spans="1:14" ht="15.75" hidden="1" outlineLevel="1" thickBot="1" x14ac:dyDescent="0.3">
      <c r="A127" s="29" t="s">
        <v>146</v>
      </c>
      <c r="B127" s="5">
        <f>INDEX(dados!$A$1:$DH$158,MATCH($A127,dados!$A$1:$A$158,0),MATCH(B$6,dados!$A$6:$DH$6,0))</f>
        <v>0</v>
      </c>
      <c r="C127" s="5">
        <f>INDEX(dados!$A$1:$DH$158,MATCH($A127,dados!$A$1:$A$158,0),MATCH(C$6,dados!$A$6:$DH$6,0))</f>
        <v>0</v>
      </c>
      <c r="D127" s="5">
        <f>INDEX(dados!$A$1:$DH$158,MATCH($A127,dados!$A$1:$A$158,0),MATCH(D$6,dados!$A$6:$DH$6,0))</f>
        <v>0</v>
      </c>
      <c r="E127" s="5">
        <f>INDEX(dados!$A$1:$DH$158,MATCH($A127,dados!$A$1:$A$158,0),MATCH(E$6,dados!$A$6:$DH$6,0))</f>
        <v>0</v>
      </c>
      <c r="F127" s="5">
        <f>INDEX(dados!$A$1:$DH$158,MATCH($A127,dados!$A$1:$A$158,0),MATCH(F$6,dados!$A$6:$DH$6,0))</f>
        <v>0</v>
      </c>
      <c r="G127" s="5">
        <f>INDEX(dados!$A$1:$DH$158,MATCH($A127,dados!$A$1:$A$158,0),MATCH(G$6,dados!$A$6:$DH$6,0))</f>
        <v>0</v>
      </c>
      <c r="H127" s="5">
        <f>INDEX(dados!$A$1:$DH$158,MATCH($A127,dados!$A$1:$A$158,0),MATCH(H$6,dados!$A$6:$DH$6,0))</f>
        <v>0</v>
      </c>
      <c r="I127" s="5">
        <f>INDEX(dados!$A$1:$DH$158,MATCH($A127,dados!$A$1:$A$158,0),MATCH(I$6,dados!$A$6:$DH$6,0))</f>
        <v>0</v>
      </c>
      <c r="J127" s="5">
        <f>INDEX(dados!$A$1:$DH$158,MATCH($A127,dados!$A$1:$A$158,0),MATCH(J$6,dados!$A$6:$DH$6,0))</f>
        <v>0</v>
      </c>
      <c r="K127" s="5">
        <f>INDEX(dados!$A$1:$DH$158,MATCH($A127,dados!$A$1:$A$158,0),MATCH(K$6,dados!$A$6:$DH$6,0))</f>
        <v>0</v>
      </c>
      <c r="L127" s="5">
        <f>INDEX(dados!$A$1:$DH$158,MATCH($A127,dados!$A$1:$A$158,0),MATCH(L$6,dados!$A$6:$DH$6,0))</f>
        <v>0</v>
      </c>
      <c r="M127" s="5">
        <f>INDEX(dados!$A$1:$DH$158,MATCH($A127,dados!$A$1:$A$158,0),MATCH(M$6,dados!$A$6:$DH$6,0))</f>
        <v>0</v>
      </c>
      <c r="N127" s="28">
        <f>SUM(B127:M127)</f>
        <v>0</v>
      </c>
    </row>
    <row r="128" spans="1:14" ht="15.75" hidden="1" outlineLevel="1" thickBot="1" x14ac:dyDescent="0.3">
      <c r="A128" s="30" t="s">
        <v>147</v>
      </c>
      <c r="B128" s="6">
        <f>INDEX(dados!$A$1:$DH$158,MATCH($A128,dados!$A$1:$A$158,0),MATCH(B$6,dados!$A$6:$DH$6,0))</f>
        <v>0</v>
      </c>
      <c r="C128" s="6">
        <f>INDEX(dados!$A$1:$DH$158,MATCH($A128,dados!$A$1:$A$158,0),MATCH(C$6,dados!$A$6:$DH$6,0))</f>
        <v>3.78</v>
      </c>
      <c r="D128" s="6">
        <f>INDEX(dados!$A$1:$DH$158,MATCH($A128,dados!$A$1:$A$158,0),MATCH(D$6,dados!$A$6:$DH$6,0))</f>
        <v>2.4</v>
      </c>
      <c r="E128" s="6">
        <f>INDEX(dados!$A$1:$DH$158,MATCH($A128,dados!$A$1:$A$158,0),MATCH(E$6,dados!$A$6:$DH$6,0))</f>
        <v>0</v>
      </c>
      <c r="F128" s="6">
        <f>INDEX(dados!$A$1:$DH$158,MATCH($A128,dados!$A$1:$A$158,0),MATCH(F$6,dados!$A$6:$DH$6,0))</f>
        <v>0</v>
      </c>
      <c r="G128" s="6">
        <f>INDEX(dados!$A$1:$DH$158,MATCH($A128,dados!$A$1:$A$158,0),MATCH(G$6,dados!$A$6:$DH$6,0))</f>
        <v>0</v>
      </c>
      <c r="H128" s="6">
        <f>INDEX(dados!$A$1:$DH$158,MATCH($A128,dados!$A$1:$A$158,0),MATCH(H$6,dados!$A$6:$DH$6,0))</f>
        <v>18.3</v>
      </c>
      <c r="I128" s="6">
        <f>INDEX(dados!$A$1:$DH$158,MATCH($A128,dados!$A$1:$A$158,0),MATCH(I$6,dados!$A$6:$DH$6,0))</f>
        <v>1.8</v>
      </c>
      <c r="J128" s="6">
        <f>INDEX(dados!$A$1:$DH$158,MATCH($A128,dados!$A$1:$A$158,0),MATCH(J$6,dados!$A$6:$DH$6,0))</f>
        <v>0</v>
      </c>
      <c r="K128" s="6">
        <f>INDEX(dados!$A$1:$DH$158,MATCH($A128,dados!$A$1:$A$158,0),MATCH(K$6,dados!$A$6:$DH$6,0))</f>
        <v>0</v>
      </c>
      <c r="L128" s="6">
        <f>INDEX(dados!$A$1:$DH$158,MATCH($A128,dados!$A$1:$A$158,0),MATCH(L$6,dados!$A$6:$DH$6,0))</f>
        <v>0</v>
      </c>
      <c r="M128" s="6">
        <f>INDEX(dados!$A$1:$DH$158,MATCH($A128,dados!$A$1:$A$158,0),MATCH(M$6,dados!$A$6:$DH$6,0))</f>
        <v>0</v>
      </c>
      <c r="N128" s="28">
        <f>SUM(B128:M128)</f>
        <v>26.28</v>
      </c>
    </row>
    <row r="129" spans="1:14" ht="15.75" collapsed="1" thickBot="1" x14ac:dyDescent="0.3">
      <c r="A129" s="8" t="s">
        <v>148</v>
      </c>
      <c r="B129" s="9">
        <f>SUBTOTAL(9,B126:B128)</f>
        <v>20.399999999999999</v>
      </c>
      <c r="C129" s="9">
        <f t="shared" ref="C129:N129" si="21">SUBTOTAL(9,C126:C128)</f>
        <v>102.48</v>
      </c>
      <c r="D129" s="9">
        <f t="shared" si="21"/>
        <v>4.5600000000000005</v>
      </c>
      <c r="E129" s="9">
        <f t="shared" si="21"/>
        <v>106.14</v>
      </c>
      <c r="F129" s="9">
        <f t="shared" si="21"/>
        <v>197.62</v>
      </c>
      <c r="G129" s="9">
        <f t="shared" si="21"/>
        <v>138.83000000000001</v>
      </c>
      <c r="H129" s="9">
        <f t="shared" si="21"/>
        <v>63.83</v>
      </c>
      <c r="I129" s="9">
        <f t="shared" si="21"/>
        <v>119.39</v>
      </c>
      <c r="J129" s="9">
        <f t="shared" si="21"/>
        <v>35.83</v>
      </c>
      <c r="K129" s="9">
        <f t="shared" si="21"/>
        <v>147.88</v>
      </c>
      <c r="L129" s="9">
        <f t="shared" si="21"/>
        <v>32.590000000000003</v>
      </c>
      <c r="M129" s="9">
        <f t="shared" si="21"/>
        <v>100.83</v>
      </c>
      <c r="N129" s="9">
        <f t="shared" si="21"/>
        <v>1070.3800000000001</v>
      </c>
    </row>
    <row r="130" spans="1:14" ht="6" customHeight="1" thickBot="1" x14ac:dyDescent="0.3"/>
    <row r="131" spans="1:14" ht="15.75" thickBot="1" x14ac:dyDescent="0.3">
      <c r="A131" s="8" t="s">
        <v>149</v>
      </c>
      <c r="B131" s="9">
        <f>SUBTOTAL(9,B27:B129)</f>
        <v>3873.29</v>
      </c>
      <c r="C131" s="9">
        <f>SUBTOTAL(9,C27:C129)</f>
        <v>4541.4299999999994</v>
      </c>
      <c r="D131" s="9">
        <f t="shared" ref="D131:M131" si="22">SUBTOTAL(9,D27:D129)</f>
        <v>3255.58</v>
      </c>
      <c r="E131" s="9">
        <f t="shared" si="22"/>
        <v>3276.0899999999997</v>
      </c>
      <c r="F131" s="9">
        <f t="shared" si="22"/>
        <v>4985.75</v>
      </c>
      <c r="G131" s="9">
        <f t="shared" si="22"/>
        <v>5461.6499999999987</v>
      </c>
      <c r="H131" s="9">
        <f t="shared" si="22"/>
        <v>5871.2499999999982</v>
      </c>
      <c r="I131" s="9">
        <f t="shared" si="22"/>
        <v>5793.89</v>
      </c>
      <c r="J131" s="9">
        <f t="shared" si="22"/>
        <v>5510.5199999999995</v>
      </c>
      <c r="K131" s="9">
        <f t="shared" si="22"/>
        <v>9526.7999999999938</v>
      </c>
      <c r="L131" s="9">
        <f t="shared" si="22"/>
        <v>8960.9399999999987</v>
      </c>
      <c r="M131" s="9">
        <f t="shared" si="22"/>
        <v>12161.569999999998</v>
      </c>
      <c r="N131" s="9">
        <f>SUBTOTAL(9,N27:N129)</f>
        <v>73218.760000000024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>
        <f t="shared" ref="B133:N133" si="23">B17</f>
        <v>450.04</v>
      </c>
      <c r="C133" s="21">
        <f t="shared" si="23"/>
        <v>403.26</v>
      </c>
      <c r="D133" s="21">
        <f t="shared" si="23"/>
        <v>1574.62</v>
      </c>
      <c r="E133" s="21">
        <f t="shared" si="23"/>
        <v>1536.03</v>
      </c>
      <c r="F133" s="21">
        <f t="shared" si="23"/>
        <v>1894.17</v>
      </c>
      <c r="G133" s="21">
        <f t="shared" si="23"/>
        <v>546.28</v>
      </c>
      <c r="H133" s="21">
        <f t="shared" si="23"/>
        <v>1147.18</v>
      </c>
      <c r="I133" s="21">
        <f t="shared" si="23"/>
        <v>1065.54</v>
      </c>
      <c r="J133" s="21">
        <f t="shared" si="23"/>
        <v>1446.17</v>
      </c>
      <c r="K133" s="21">
        <f t="shared" si="23"/>
        <v>5485.86</v>
      </c>
      <c r="L133" s="21">
        <f t="shared" si="23"/>
        <v>932.21</v>
      </c>
      <c r="M133" s="21">
        <f t="shared" si="23"/>
        <v>1081.78</v>
      </c>
      <c r="N133" s="21">
        <f t="shared" si="23"/>
        <v>17563.14</v>
      </c>
    </row>
    <row r="134" spans="1:14" ht="15.75" thickBot="1" x14ac:dyDescent="0.3">
      <c r="A134" s="20" t="str">
        <f>A25</f>
        <v>Total Rendimento</v>
      </c>
      <c r="B134" s="21">
        <f t="shared" ref="B134:N134" si="24">B25</f>
        <v>4443.92</v>
      </c>
      <c r="C134" s="21">
        <f t="shared" si="24"/>
        <v>6402.6399999999994</v>
      </c>
      <c r="D134" s="21">
        <f t="shared" si="24"/>
        <v>6337.6</v>
      </c>
      <c r="E134" s="21">
        <f t="shared" si="24"/>
        <v>6992.4</v>
      </c>
      <c r="F134" s="21">
        <f t="shared" si="24"/>
        <v>6677.68</v>
      </c>
      <c r="G134" s="21">
        <f t="shared" si="24"/>
        <v>6443.34</v>
      </c>
      <c r="H134" s="21">
        <f t="shared" si="24"/>
        <v>7008.2000000000007</v>
      </c>
      <c r="I134" s="21">
        <f t="shared" si="24"/>
        <v>8673.6</v>
      </c>
      <c r="J134" s="21">
        <f t="shared" si="24"/>
        <v>6946.52</v>
      </c>
      <c r="K134" s="21">
        <f t="shared" si="24"/>
        <v>7404.08</v>
      </c>
      <c r="L134" s="21">
        <f t="shared" si="24"/>
        <v>16925.16</v>
      </c>
      <c r="M134" s="21">
        <f t="shared" si="24"/>
        <v>16858.3</v>
      </c>
      <c r="N134" s="21">
        <f t="shared" si="24"/>
        <v>101113.44</v>
      </c>
    </row>
    <row r="135" spans="1:14" ht="15.75" thickBot="1" x14ac:dyDescent="0.3">
      <c r="A135" s="20" t="s">
        <v>151</v>
      </c>
      <c r="B135" s="22">
        <f>SUM(B133:B134)</f>
        <v>4893.96</v>
      </c>
      <c r="C135" s="22">
        <f t="shared" ref="C135:N135" si="25">SUM(C133:C134)</f>
        <v>6805.9</v>
      </c>
      <c r="D135" s="22">
        <f t="shared" si="25"/>
        <v>7912.22</v>
      </c>
      <c r="E135" s="22">
        <f t="shared" si="25"/>
        <v>8528.43</v>
      </c>
      <c r="F135" s="22">
        <f t="shared" si="25"/>
        <v>8571.85</v>
      </c>
      <c r="G135" s="22">
        <f t="shared" si="25"/>
        <v>6989.62</v>
      </c>
      <c r="H135" s="22">
        <f t="shared" si="25"/>
        <v>8155.380000000001</v>
      </c>
      <c r="I135" s="22">
        <f t="shared" si="25"/>
        <v>9739.14</v>
      </c>
      <c r="J135" s="22">
        <f t="shared" si="25"/>
        <v>8392.69</v>
      </c>
      <c r="K135" s="22">
        <f t="shared" si="25"/>
        <v>12889.939999999999</v>
      </c>
      <c r="L135" s="22">
        <f t="shared" si="25"/>
        <v>17857.37</v>
      </c>
      <c r="M135" s="22">
        <f t="shared" si="25"/>
        <v>17940.079999999998</v>
      </c>
      <c r="N135" s="22">
        <f t="shared" si="25"/>
        <v>118676.58</v>
      </c>
    </row>
    <row r="136" spans="1:14" ht="15.75" thickBot="1" x14ac:dyDescent="0.3"/>
    <row r="137" spans="1:14" ht="15.75" thickBot="1" x14ac:dyDescent="0.3">
      <c r="A137" s="20" t="s">
        <v>150</v>
      </c>
      <c r="B137" s="33">
        <f>+B135-B131</f>
        <v>1020.6700000000001</v>
      </c>
      <c r="C137" s="33">
        <f>+C135-C131</f>
        <v>2264.4700000000003</v>
      </c>
      <c r="D137" s="33">
        <f t="shared" ref="D137:M137" si="26">+D135-D131</f>
        <v>4656.6400000000003</v>
      </c>
      <c r="E137" s="33">
        <f t="shared" si="26"/>
        <v>5252.34</v>
      </c>
      <c r="F137" s="33">
        <f t="shared" si="26"/>
        <v>3586.1000000000004</v>
      </c>
      <c r="G137" s="33">
        <f t="shared" si="26"/>
        <v>1527.9700000000012</v>
      </c>
      <c r="H137" s="33">
        <f t="shared" si="26"/>
        <v>2284.1300000000028</v>
      </c>
      <c r="I137" s="33">
        <f t="shared" si="26"/>
        <v>3945.2499999999991</v>
      </c>
      <c r="J137" s="33">
        <f t="shared" si="26"/>
        <v>2882.170000000001</v>
      </c>
      <c r="K137" s="33">
        <f t="shared" si="26"/>
        <v>3363.1400000000049</v>
      </c>
      <c r="L137" s="33">
        <f t="shared" si="26"/>
        <v>8896.43</v>
      </c>
      <c r="M137" s="33">
        <f t="shared" si="26"/>
        <v>5778.51</v>
      </c>
      <c r="N137" s="33">
        <f>+N135-N131</f>
        <v>45457.819999999978</v>
      </c>
    </row>
    <row r="138" spans="1:14" ht="15.75" thickBot="1" x14ac:dyDescent="0.3"/>
    <row r="139" spans="1:14" ht="16.5" thickTop="1" thickBot="1" x14ac:dyDescent="0.3">
      <c r="A139" s="35" t="s">
        <v>153</v>
      </c>
      <c r="B139" s="36"/>
      <c r="C139" s="36">
        <f>B142</f>
        <v>1020.6700000000001</v>
      </c>
      <c r="D139" s="36">
        <f>C142</f>
        <v>3285.1400000000003</v>
      </c>
      <c r="E139" s="36">
        <f t="shared" ref="E139:M139" si="27">D142</f>
        <v>7941.7800000000007</v>
      </c>
      <c r="F139" s="36">
        <f t="shared" si="27"/>
        <v>13194.119999999999</v>
      </c>
      <c r="G139" s="36">
        <f t="shared" si="27"/>
        <v>16780.22</v>
      </c>
      <c r="H139" s="36">
        <f t="shared" si="27"/>
        <v>18308.190000000002</v>
      </c>
      <c r="I139" s="36">
        <f t="shared" si="27"/>
        <v>20592.320000000007</v>
      </c>
      <c r="J139" s="36">
        <f t="shared" si="27"/>
        <v>24537.570000000007</v>
      </c>
      <c r="K139" s="36">
        <f t="shared" si="27"/>
        <v>27419.740000000009</v>
      </c>
      <c r="L139" s="36">
        <f t="shared" si="27"/>
        <v>30782.880000000012</v>
      </c>
      <c r="M139" s="36">
        <f t="shared" si="27"/>
        <v>39679.310000000012</v>
      </c>
      <c r="N139" s="36">
        <f>M139</f>
        <v>39679.310000000012</v>
      </c>
    </row>
    <row r="140" spans="1:14" ht="16.5" thickTop="1" thickBot="1" x14ac:dyDescent="0.3">
      <c r="A140" s="35" t="str">
        <f>A135</f>
        <v xml:space="preserve">Total Receitas </v>
      </c>
      <c r="B140" s="36">
        <f>B135</f>
        <v>4893.96</v>
      </c>
      <c r="C140" s="36">
        <f>C135</f>
        <v>6805.9</v>
      </c>
      <c r="D140" s="36">
        <f>D135</f>
        <v>7912.22</v>
      </c>
      <c r="E140" s="36">
        <f t="shared" ref="E140:M140" si="28">E135</f>
        <v>8528.43</v>
      </c>
      <c r="F140" s="36">
        <f t="shared" si="28"/>
        <v>8571.85</v>
      </c>
      <c r="G140" s="36">
        <f t="shared" si="28"/>
        <v>6989.62</v>
      </c>
      <c r="H140" s="36">
        <f t="shared" si="28"/>
        <v>8155.380000000001</v>
      </c>
      <c r="I140" s="36">
        <f t="shared" si="28"/>
        <v>9739.14</v>
      </c>
      <c r="J140" s="36">
        <f t="shared" si="28"/>
        <v>8392.69</v>
      </c>
      <c r="K140" s="36">
        <f t="shared" si="28"/>
        <v>12889.939999999999</v>
      </c>
      <c r="L140" s="36">
        <f t="shared" si="28"/>
        <v>17857.37</v>
      </c>
      <c r="M140" s="36">
        <f t="shared" si="28"/>
        <v>17940.079999999998</v>
      </c>
      <c r="N140" s="36">
        <f>M140</f>
        <v>17940.079999999998</v>
      </c>
    </row>
    <row r="141" spans="1:14" ht="16.5" thickTop="1" thickBot="1" x14ac:dyDescent="0.3">
      <c r="A141" s="35" t="str">
        <f>A131</f>
        <v>Total Despesas</v>
      </c>
      <c r="B141" s="36">
        <f>-B131</f>
        <v>-3873.29</v>
      </c>
      <c r="C141" s="36">
        <f>-C131</f>
        <v>-4541.4299999999994</v>
      </c>
      <c r="D141" s="36">
        <f>-D131</f>
        <v>-3255.58</v>
      </c>
      <c r="E141" s="36">
        <f t="shared" ref="E141:M141" si="29">-E131</f>
        <v>-3276.0899999999997</v>
      </c>
      <c r="F141" s="36">
        <f t="shared" si="29"/>
        <v>-4985.75</v>
      </c>
      <c r="G141" s="36">
        <f t="shared" si="29"/>
        <v>-5461.6499999999987</v>
      </c>
      <c r="H141" s="36">
        <f t="shared" si="29"/>
        <v>-5871.2499999999982</v>
      </c>
      <c r="I141" s="36">
        <f t="shared" si="29"/>
        <v>-5793.89</v>
      </c>
      <c r="J141" s="36">
        <f t="shared" si="29"/>
        <v>-5510.5199999999995</v>
      </c>
      <c r="K141" s="36">
        <f t="shared" si="29"/>
        <v>-9526.7999999999938</v>
      </c>
      <c r="L141" s="36">
        <f t="shared" si="29"/>
        <v>-8960.9399999999987</v>
      </c>
      <c r="M141" s="36">
        <f t="shared" si="29"/>
        <v>-12161.569999999998</v>
      </c>
      <c r="N141" s="36">
        <f>M141</f>
        <v>-12161.569999999998</v>
      </c>
    </row>
    <row r="142" spans="1:14" ht="16.5" thickTop="1" thickBot="1" x14ac:dyDescent="0.3">
      <c r="A142" s="35" t="s">
        <v>154</v>
      </c>
      <c r="B142" s="36">
        <f>SUM(B140:B141)</f>
        <v>1020.6700000000001</v>
      </c>
      <c r="C142" s="36">
        <f>SUM(C139:C141)</f>
        <v>3285.1400000000003</v>
      </c>
      <c r="D142" s="36">
        <f>SUM(D139:D141)</f>
        <v>7941.7800000000007</v>
      </c>
      <c r="E142" s="36">
        <f t="shared" ref="E142:M142" si="30">SUM(E139:E141)</f>
        <v>13194.119999999999</v>
      </c>
      <c r="F142" s="36">
        <f t="shared" si="30"/>
        <v>16780.22</v>
      </c>
      <c r="G142" s="36">
        <f t="shared" si="30"/>
        <v>18308.190000000002</v>
      </c>
      <c r="H142" s="36">
        <f t="shared" si="30"/>
        <v>20592.320000000007</v>
      </c>
      <c r="I142" s="36">
        <f t="shared" si="30"/>
        <v>24537.570000000007</v>
      </c>
      <c r="J142" s="36">
        <f t="shared" si="30"/>
        <v>27419.740000000009</v>
      </c>
      <c r="K142" s="36">
        <f t="shared" si="30"/>
        <v>30782.880000000012</v>
      </c>
      <c r="L142" s="36">
        <f t="shared" si="30"/>
        <v>39679.310000000012</v>
      </c>
      <c r="M142" s="36">
        <f t="shared" si="30"/>
        <v>45457.820000000014</v>
      </c>
      <c r="N142" s="36">
        <f>M142</f>
        <v>45457.820000000014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3" workbookViewId="0">
      <selection activeCell="A94" sqref="A94"/>
    </sheetView>
  </sheetViews>
  <sheetFormatPr defaultRowHeight="15" outlineLevelRow="1" x14ac:dyDescent="0.25"/>
  <cols>
    <col min="1" max="1" width="35.140625" bestFit="1" customWidth="1"/>
    <col min="2" max="2" width="9.5703125" bestFit="1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8">
        <v>40544</v>
      </c>
      <c r="C6" s="38">
        <v>40575</v>
      </c>
      <c r="D6" s="38">
        <v>40603</v>
      </c>
      <c r="E6" s="38">
        <v>40634</v>
      </c>
      <c r="F6" s="38">
        <v>40664</v>
      </c>
      <c r="G6" s="38">
        <v>40695</v>
      </c>
      <c r="H6" s="38">
        <v>40725</v>
      </c>
      <c r="I6" s="38">
        <v>40756</v>
      </c>
      <c r="J6" s="38">
        <v>40787</v>
      </c>
      <c r="K6" s="38">
        <v>40817</v>
      </c>
      <c r="L6" s="38">
        <v>40848</v>
      </c>
      <c r="M6" s="38">
        <v>40878</v>
      </c>
      <c r="N6" s="10" t="s">
        <v>157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7" t="s">
        <v>6</v>
      </c>
      <c r="B9" s="5">
        <f>INDEX(dados!$A$1:$DH$158,MATCH($A9,dados!$A$1:$A$158,0),MATCH(B$6,dados!$A$6:$DH$6,0))</f>
        <v>0</v>
      </c>
      <c r="C9" s="7">
        <f>INDEX(dados!$A$1:$DH$158,MATCH($A9,dados!$A$1:$A$158,0),MATCH(C$6,dados!$A$6:$DH$6,0))</f>
        <v>0</v>
      </c>
      <c r="D9" s="7">
        <f>INDEX(dados!$A$1:$DH$158,MATCH($A9,dados!$A$1:$A$158,0),MATCH(D$6,dados!$A$6:$DH$6,0))</f>
        <v>0</v>
      </c>
      <c r="E9" s="7">
        <f>INDEX(dados!$A$1:$DH$158,MATCH($A9,dados!$A$1:$A$158,0),MATCH(E$6,dados!$A$6:$DH$6,0))</f>
        <v>0</v>
      </c>
      <c r="F9" s="7">
        <f>INDEX(dados!$A$1:$DH$158,MATCH($A9,dados!$A$1:$A$158,0),MATCH(F$6,dados!$A$6:$DH$6,0))</f>
        <v>0</v>
      </c>
      <c r="G9" s="7">
        <f>INDEX(dados!$A$1:$DH$158,MATCH($A9,dados!$A$1:$A$158,0),MATCH(G$6,dados!$A$6:$DH$6,0))</f>
        <v>0</v>
      </c>
      <c r="H9" s="7">
        <f>INDEX(dados!$A$1:$DH$158,MATCH($A9,dados!$A$1:$A$158,0),MATCH(H$6,dados!$A$6:$DH$6,0))</f>
        <v>800</v>
      </c>
      <c r="I9" s="7">
        <f>INDEX(dados!$A$1:$DH$158,MATCH($A9,dados!$A$1:$A$158,0),MATCH(I$6,dados!$A$6:$DH$6,0))</f>
        <v>500</v>
      </c>
      <c r="J9" s="7">
        <f>INDEX(dados!$A$1:$DH$158,MATCH($A9,dados!$A$1:$A$158,0),MATCH(J$6,dados!$A$6:$DH$6,0))</f>
        <v>1</v>
      </c>
      <c r="K9" s="7">
        <f>INDEX(dados!$A$1:$DH$158,MATCH($A9,dados!$A$1:$A$158,0),MATCH(K$6,dados!$A$6:$DH$6,0))</f>
        <v>0</v>
      </c>
      <c r="L9" s="7">
        <f>INDEX(dados!$A$1:$DH$158,MATCH($A9,dados!$A$1:$A$158,0),MATCH(L$6,dados!$A$6:$DH$6,0))</f>
        <v>120</v>
      </c>
      <c r="M9" s="7">
        <f>INDEX(dados!$A$1:$DH$158,MATCH($A9,dados!$A$1:$A$158,0),MATCH(M$6,dados!$A$6:$DH$6,0))</f>
        <v>139</v>
      </c>
      <c r="N9" s="28">
        <f t="shared" ref="N9:N16" si="0">SUM(B9:M9)</f>
        <v>1560</v>
      </c>
      <c r="O9" s="2"/>
    </row>
    <row r="10" spans="1:15" outlineLevel="1" x14ac:dyDescent="0.25">
      <c r="A10" s="29" t="s">
        <v>7</v>
      </c>
      <c r="B10" s="5">
        <f>INDEX(dados!$A$1:$DH$158,MATCH($A10,dados!$A$1:$A$158,0),MATCH(B$6,dados!$A$6:$DH$6,0))</f>
        <v>519</v>
      </c>
      <c r="C10" s="5">
        <f>INDEX(dados!$A$1:$DH$158,MATCH($A10,dados!$A$1:$A$158,0),MATCH(C$6,dados!$A$6:$DH$6,0))</f>
        <v>0</v>
      </c>
      <c r="D10" s="5">
        <f>INDEX(dados!$A$1:$DH$158,MATCH($A10,dados!$A$1:$A$158,0),MATCH(D$6,dados!$A$6:$DH$6,0))</f>
        <v>475.71</v>
      </c>
      <c r="E10" s="5">
        <f>INDEX(dados!$A$1:$DH$158,MATCH($A10,dados!$A$1:$A$158,0),MATCH(E$6,dados!$A$6:$DH$6,0))</f>
        <v>200</v>
      </c>
      <c r="F10" s="5">
        <f>INDEX(dados!$A$1:$DH$158,MATCH($A10,dados!$A$1:$A$158,0),MATCH(F$6,dados!$A$6:$DH$6,0))</f>
        <v>335</v>
      </c>
      <c r="G10" s="5">
        <f>INDEX(dados!$A$1:$DH$158,MATCH($A10,dados!$A$1:$A$158,0),MATCH(G$6,dados!$A$6:$DH$6,0))</f>
        <v>705.12</v>
      </c>
      <c r="H10" s="5">
        <f>INDEX(dados!$A$1:$DH$158,MATCH($A10,dados!$A$1:$A$158,0),MATCH(H$6,dados!$A$6:$DH$6,0))</f>
        <v>563.20000000000005</v>
      </c>
      <c r="I10" s="5">
        <f>INDEX(dados!$A$1:$DH$158,MATCH($A10,dados!$A$1:$A$158,0),MATCH(I$6,dados!$A$6:$DH$6,0))</f>
        <v>1014</v>
      </c>
      <c r="J10" s="5">
        <f>INDEX(dados!$A$1:$DH$158,MATCH($A10,dados!$A$1:$A$158,0),MATCH(J$6,dados!$A$6:$DH$6,0))</f>
        <v>450</v>
      </c>
      <c r="K10" s="5">
        <f>INDEX(dados!$A$1:$DH$158,MATCH($A10,dados!$A$1:$A$158,0),MATCH(K$6,dados!$A$6:$DH$6,0))</f>
        <v>40</v>
      </c>
      <c r="L10" s="5">
        <f>INDEX(dados!$A$1:$DH$158,MATCH($A10,dados!$A$1:$A$158,0),MATCH(L$6,dados!$A$6:$DH$6,0))</f>
        <v>800</v>
      </c>
      <c r="M10" s="5">
        <f>INDEX(dados!$A$1:$DH$158,MATCH($A10,dados!$A$1:$A$158,0),MATCH(M$6,dados!$A$6:$DH$6,0))</f>
        <v>119.9</v>
      </c>
      <c r="N10" s="28">
        <f t="shared" si="0"/>
        <v>5221.9299999999994</v>
      </c>
      <c r="O10" s="2"/>
    </row>
    <row r="11" spans="1:15" outlineLevel="1" x14ac:dyDescent="0.25">
      <c r="A11" s="29" t="s">
        <v>10</v>
      </c>
      <c r="B11" s="5">
        <f>INDEX(dados!$A$1:$DH$158,MATCH($A11,dados!$A$1:$A$158,0),MATCH(B$6,dados!$A$6:$DH$6,0))</f>
        <v>40.17</v>
      </c>
      <c r="C11" s="5">
        <f>INDEX(dados!$A$1:$DH$158,MATCH($A11,dados!$A$1:$A$158,0),MATCH(C$6,dados!$A$6:$DH$6,0))</f>
        <v>191.66</v>
      </c>
      <c r="D11" s="5">
        <f>INDEX(dados!$A$1:$DH$158,MATCH($A11,dados!$A$1:$A$158,0),MATCH(D$6,dados!$A$6:$DH$6,0))</f>
        <v>76.680000000000007</v>
      </c>
      <c r="E11" s="5">
        <f>INDEX(dados!$A$1:$DH$158,MATCH($A11,dados!$A$1:$A$158,0),MATCH(E$6,dados!$A$6:$DH$6,0))</f>
        <v>39.020000000000003</v>
      </c>
      <c r="F11" s="5">
        <f>INDEX(dados!$A$1:$DH$158,MATCH($A11,dados!$A$1:$A$158,0),MATCH(F$6,dados!$A$6:$DH$6,0))</f>
        <v>122.85</v>
      </c>
      <c r="G11" s="5">
        <f>INDEX(dados!$A$1:$DH$158,MATCH($A11,dados!$A$1:$A$158,0),MATCH(G$6,dados!$A$6:$DH$6,0))</f>
        <v>263.63</v>
      </c>
      <c r="H11" s="5">
        <f>INDEX(dados!$A$1:$DH$158,MATCH($A11,dados!$A$1:$A$158,0),MATCH(H$6,dados!$A$6:$DH$6,0))</f>
        <v>227</v>
      </c>
      <c r="I11" s="5">
        <f>INDEX(dados!$A$1:$DH$158,MATCH($A11,dados!$A$1:$A$158,0),MATCH(I$6,dados!$A$6:$DH$6,0))</f>
        <v>79.239999999999995</v>
      </c>
      <c r="J11" s="5">
        <f>INDEX(dados!$A$1:$DH$158,MATCH($A11,dados!$A$1:$A$158,0),MATCH(J$6,dados!$A$6:$DH$6,0))</f>
        <v>142.69999999999999</v>
      </c>
      <c r="K11" s="5">
        <f>INDEX(dados!$A$1:$DH$158,MATCH($A11,dados!$A$1:$A$158,0),MATCH(K$6,dados!$A$6:$DH$6,0))</f>
        <v>58.18</v>
      </c>
      <c r="L11" s="5">
        <f>INDEX(dados!$A$1:$DH$158,MATCH($A11,dados!$A$1:$A$158,0),MATCH(L$6,dados!$A$6:$DH$6,0))</f>
        <v>156.71</v>
      </c>
      <c r="M11" s="5">
        <f>INDEX(dados!$A$1:$DH$158,MATCH($A11,dados!$A$1:$A$158,0),MATCH(M$6,dados!$A$6:$DH$6,0))</f>
        <v>111.73</v>
      </c>
      <c r="N11" s="28">
        <f t="shared" si="0"/>
        <v>1509.5700000000002</v>
      </c>
    </row>
    <row r="12" spans="1:15" outlineLevel="1" x14ac:dyDescent="0.25">
      <c r="A12" s="29" t="s">
        <v>11</v>
      </c>
      <c r="B12" s="5">
        <f>INDEX(dados!$A$1:$DH$158,MATCH($A12,dados!$A$1:$A$158,0),MATCH(B$6,dados!$A$6:$DH$6,0))</f>
        <v>0</v>
      </c>
      <c r="C12" s="5">
        <f>INDEX(dados!$A$1:$DH$158,MATCH($A12,dados!$A$1:$A$158,0),MATCH(C$6,dados!$A$6:$DH$6,0))</f>
        <v>0</v>
      </c>
      <c r="D12" s="5">
        <f>INDEX(dados!$A$1:$DH$158,MATCH($A12,dados!$A$1:$A$158,0),MATCH(D$6,dados!$A$6:$DH$6,0))</f>
        <v>0</v>
      </c>
      <c r="E12" s="5">
        <f>INDEX(dados!$A$1:$DH$158,MATCH($A12,dados!$A$1:$A$158,0),MATCH(E$6,dados!$A$6:$DH$6,0))</f>
        <v>0</v>
      </c>
      <c r="F12" s="5">
        <f>INDEX(dados!$A$1:$DH$158,MATCH($A12,dados!$A$1:$A$158,0),MATCH(F$6,dados!$A$6:$DH$6,0))</f>
        <v>0</v>
      </c>
      <c r="G12" s="5">
        <f>INDEX(dados!$A$1:$DH$158,MATCH($A12,dados!$A$1:$A$158,0),MATCH(G$6,dados!$A$6:$DH$6,0))</f>
        <v>0</v>
      </c>
      <c r="H12" s="5">
        <f>INDEX(dados!$A$1:$DH$158,MATCH($A12,dados!$A$1:$A$158,0),MATCH(H$6,dados!$A$6:$DH$6,0))</f>
        <v>0</v>
      </c>
      <c r="I12" s="5">
        <f>INDEX(dados!$A$1:$DH$158,MATCH($A12,dados!$A$1:$A$158,0),MATCH(I$6,dados!$A$6:$DH$6,0))</f>
        <v>0</v>
      </c>
      <c r="J12" s="5">
        <f>INDEX(dados!$A$1:$DH$158,MATCH($A12,dados!$A$1:$A$158,0),MATCH(J$6,dados!$A$6:$DH$6,0))</f>
        <v>0</v>
      </c>
      <c r="K12" s="5">
        <f>INDEX(dados!$A$1:$DH$158,MATCH($A12,dados!$A$1:$A$158,0),MATCH(K$6,dados!$A$6:$DH$6,0))</f>
        <v>0</v>
      </c>
      <c r="L12" s="5">
        <f>INDEX(dados!$A$1:$DH$158,MATCH($A12,dados!$A$1:$A$158,0),MATCH(L$6,dados!$A$6:$DH$6,0))</f>
        <v>0</v>
      </c>
      <c r="M12" s="5">
        <f>INDEX(dados!$A$1:$DH$158,MATCH($A12,dados!$A$1:$A$158,0),MATCH(M$6,dados!$A$6:$DH$6,0))</f>
        <v>0</v>
      </c>
      <c r="N12" s="28">
        <f t="shared" si="0"/>
        <v>0</v>
      </c>
    </row>
    <row r="13" spans="1:15" outlineLevel="1" x14ac:dyDescent="0.25">
      <c r="A13" s="29" t="s">
        <v>12</v>
      </c>
      <c r="B13" s="5">
        <f>INDEX(dados!$A$1:$DH$158,MATCH($A13,dados!$A$1:$A$158,0),MATCH(B$6,dados!$A$6:$DH$6,0))</f>
        <v>1741.97</v>
      </c>
      <c r="C13" s="5">
        <f>INDEX(dados!$A$1:$DH$158,MATCH($A13,dados!$A$1:$A$158,0),MATCH(C$6,dados!$A$6:$DH$6,0))</f>
        <v>134.91</v>
      </c>
      <c r="D13" s="5">
        <f>INDEX(dados!$A$1:$DH$158,MATCH($A13,dados!$A$1:$A$158,0),MATCH(D$6,dados!$A$6:$DH$6,0))</f>
        <v>0</v>
      </c>
      <c r="E13" s="5">
        <f>INDEX(dados!$A$1:$DH$158,MATCH($A13,dados!$A$1:$A$158,0),MATCH(E$6,dados!$A$6:$DH$6,0))</f>
        <v>0</v>
      </c>
      <c r="F13" s="5">
        <f>INDEX(dados!$A$1:$DH$158,MATCH($A13,dados!$A$1:$A$158,0),MATCH(F$6,dados!$A$6:$DH$6,0))</f>
        <v>0</v>
      </c>
      <c r="G13" s="5">
        <f>INDEX(dados!$A$1:$DH$158,MATCH($A13,dados!$A$1:$A$158,0),MATCH(G$6,dados!$A$6:$DH$6,0))</f>
        <v>0</v>
      </c>
      <c r="H13" s="5">
        <f>INDEX(dados!$A$1:$DH$158,MATCH($A13,dados!$A$1:$A$158,0),MATCH(H$6,dados!$A$6:$DH$6,0))</f>
        <v>0</v>
      </c>
      <c r="I13" s="5">
        <f>INDEX(dados!$A$1:$DH$158,MATCH($A13,dados!$A$1:$A$158,0),MATCH(I$6,dados!$A$6:$DH$6,0))</f>
        <v>0</v>
      </c>
      <c r="J13" s="5">
        <f>INDEX(dados!$A$1:$DH$158,MATCH($A13,dados!$A$1:$A$158,0),MATCH(J$6,dados!$A$6:$DH$6,0))</f>
        <v>0</v>
      </c>
      <c r="K13" s="5">
        <f>INDEX(dados!$A$1:$DH$158,MATCH($A13,dados!$A$1:$A$158,0),MATCH(K$6,dados!$A$6:$DH$6,0))</f>
        <v>0</v>
      </c>
      <c r="L13" s="5">
        <f>INDEX(dados!$A$1:$DH$158,MATCH($A13,dados!$A$1:$A$158,0),MATCH(L$6,dados!$A$6:$DH$6,0))</f>
        <v>0</v>
      </c>
      <c r="M13" s="5">
        <f>INDEX(dados!$A$1:$DH$158,MATCH($A13,dados!$A$1:$A$158,0),MATCH(M$6,dados!$A$6:$DH$6,0))</f>
        <v>0</v>
      </c>
      <c r="N13" s="28">
        <f t="shared" si="0"/>
        <v>1876.88</v>
      </c>
    </row>
    <row r="14" spans="1:15" outlineLevel="1" x14ac:dyDescent="0.25">
      <c r="A14" s="29" t="s">
        <v>13</v>
      </c>
      <c r="B14" s="5">
        <f>INDEX(dados!$A$1:$DH$158,MATCH($A14,dados!$A$1:$A$158,0),MATCH(B$6,dados!$A$6:$DH$6,0))</f>
        <v>0</v>
      </c>
      <c r="C14" s="5">
        <f>INDEX(dados!$A$1:$DH$158,MATCH($A14,dados!$A$1:$A$158,0),MATCH(C$6,dados!$A$6:$DH$6,0))</f>
        <v>0</v>
      </c>
      <c r="D14" s="5">
        <f>INDEX(dados!$A$1:$DH$158,MATCH($A14,dados!$A$1:$A$158,0),MATCH(D$6,dados!$A$6:$DH$6,0))</f>
        <v>0</v>
      </c>
      <c r="E14" s="5">
        <f>INDEX(dados!$A$1:$DH$158,MATCH($A14,dados!$A$1:$A$158,0),MATCH(E$6,dados!$A$6:$DH$6,0))</f>
        <v>0</v>
      </c>
      <c r="F14" s="5">
        <f>INDEX(dados!$A$1:$DH$158,MATCH($A14,dados!$A$1:$A$158,0),MATCH(F$6,dados!$A$6:$DH$6,0))</f>
        <v>226.31</v>
      </c>
      <c r="G14" s="5">
        <f>INDEX(dados!$A$1:$DH$158,MATCH($A14,dados!$A$1:$A$158,0),MATCH(G$6,dados!$A$6:$DH$6,0))</f>
        <v>0</v>
      </c>
      <c r="H14" s="5">
        <f>INDEX(dados!$A$1:$DH$158,MATCH($A14,dados!$A$1:$A$158,0),MATCH(H$6,dados!$A$6:$DH$6,0))</f>
        <v>0</v>
      </c>
      <c r="I14" s="5">
        <f>INDEX(dados!$A$1:$DH$158,MATCH($A14,dados!$A$1:$A$158,0),MATCH(I$6,dados!$A$6:$DH$6,0))</f>
        <v>0</v>
      </c>
      <c r="J14" s="5">
        <f>INDEX(dados!$A$1:$DH$158,MATCH($A14,dados!$A$1:$A$158,0),MATCH(J$6,dados!$A$6:$DH$6,0))</f>
        <v>0</v>
      </c>
      <c r="K14" s="5">
        <f>INDEX(dados!$A$1:$DH$158,MATCH($A14,dados!$A$1:$A$158,0),MATCH(K$6,dados!$A$6:$DH$6,0))</f>
        <v>650.28</v>
      </c>
      <c r="L14" s="5">
        <f>INDEX(dados!$A$1:$DH$158,MATCH($A14,dados!$A$1:$A$158,0),MATCH(L$6,dados!$A$6:$DH$6,0))</f>
        <v>283.67</v>
      </c>
      <c r="M14" s="5">
        <f>INDEX(dados!$A$1:$DH$158,MATCH($A14,dados!$A$1:$A$158,0),MATCH(M$6,dados!$A$6:$DH$6,0))</f>
        <v>0</v>
      </c>
      <c r="N14" s="28">
        <f t="shared" si="0"/>
        <v>1160.26</v>
      </c>
    </row>
    <row r="15" spans="1:15" outlineLevel="1" x14ac:dyDescent="0.25">
      <c r="A15" s="29" t="s">
        <v>14</v>
      </c>
      <c r="B15" s="5">
        <f>INDEX(dados!$A$1:$DH$158,MATCH($A15,dados!$A$1:$A$158,0),MATCH(B$6,dados!$A$6:$DH$6,0))</f>
        <v>0</v>
      </c>
      <c r="C15" s="5">
        <f>INDEX(dados!$A$1:$DH$158,MATCH($A15,dados!$A$1:$A$158,0),MATCH(C$6,dados!$A$6:$DH$6,0))</f>
        <v>150</v>
      </c>
      <c r="D15" s="5">
        <f>INDEX(dados!$A$1:$DH$158,MATCH($A15,dados!$A$1:$A$158,0),MATCH(D$6,dados!$A$6:$DH$6,0))</f>
        <v>250</v>
      </c>
      <c r="E15" s="5">
        <f>INDEX(dados!$A$1:$DH$158,MATCH($A15,dados!$A$1:$A$158,0),MATCH(E$6,dados!$A$6:$DH$6,0))</f>
        <v>0</v>
      </c>
      <c r="F15" s="5">
        <f>INDEX(dados!$A$1:$DH$158,MATCH($A15,dados!$A$1:$A$158,0),MATCH(F$6,dados!$A$6:$DH$6,0))</f>
        <v>0</v>
      </c>
      <c r="G15" s="5">
        <f>INDEX(dados!$A$1:$DH$158,MATCH($A15,dados!$A$1:$A$158,0),MATCH(G$6,dados!$A$6:$DH$6,0))</f>
        <v>0</v>
      </c>
      <c r="H15" s="5">
        <f>INDEX(dados!$A$1:$DH$158,MATCH($A15,dados!$A$1:$A$158,0),MATCH(H$6,dados!$A$6:$DH$6,0))</f>
        <v>0</v>
      </c>
      <c r="I15" s="5">
        <f>INDEX(dados!$A$1:$DH$158,MATCH($A15,dados!$A$1:$A$158,0),MATCH(I$6,dados!$A$6:$DH$6,0))</f>
        <v>0</v>
      </c>
      <c r="J15" s="5">
        <f>INDEX(dados!$A$1:$DH$158,MATCH($A15,dados!$A$1:$A$158,0),MATCH(J$6,dados!$A$6:$DH$6,0))</f>
        <v>0</v>
      </c>
      <c r="K15" s="5">
        <f>INDEX(dados!$A$1:$DH$158,MATCH($A15,dados!$A$1:$A$158,0),MATCH(K$6,dados!$A$6:$DH$6,0))</f>
        <v>0</v>
      </c>
      <c r="L15" s="5">
        <f>INDEX(dados!$A$1:$DH$158,MATCH($A15,dados!$A$1:$A$158,0),MATCH(L$6,dados!$A$6:$DH$6,0))</f>
        <v>0</v>
      </c>
      <c r="M15" s="5">
        <f>INDEX(dados!$A$1:$DH$158,MATCH($A15,dados!$A$1:$A$158,0),MATCH(M$6,dados!$A$6:$DH$6,0))</f>
        <v>0</v>
      </c>
      <c r="N15" s="28">
        <f t="shared" si="0"/>
        <v>400</v>
      </c>
    </row>
    <row r="16" spans="1:15" ht="15.75" outlineLevel="1" thickBot="1" x14ac:dyDescent="0.3">
      <c r="A16" s="30" t="s">
        <v>15</v>
      </c>
      <c r="B16" s="6">
        <f>INDEX(dados!$A$1:$DH$158,MATCH($A16,dados!$A$1:$A$158,0),MATCH(B$6,dados!$A$6:$DH$6,0))</f>
        <v>0</v>
      </c>
      <c r="C16" s="6">
        <f>INDEX(dados!$A$1:$DH$158,MATCH($A16,dados!$A$1:$A$158,0),MATCH(C$6,dados!$A$6:$DH$6,0))</f>
        <v>0</v>
      </c>
      <c r="D16" s="6">
        <f>INDEX(dados!$A$1:$DH$158,MATCH($A16,dados!$A$1:$A$158,0),MATCH(D$6,dados!$A$6:$DH$6,0))</f>
        <v>0</v>
      </c>
      <c r="E16" s="6">
        <f>INDEX(dados!$A$1:$DH$158,MATCH($A16,dados!$A$1:$A$158,0),MATCH(E$6,dados!$A$6:$DH$6,0))</f>
        <v>0</v>
      </c>
      <c r="F16" s="6">
        <f>INDEX(dados!$A$1:$DH$158,MATCH($A16,dados!$A$1:$A$158,0),MATCH(F$6,dados!$A$6:$DH$6,0))</f>
        <v>0</v>
      </c>
      <c r="G16" s="6">
        <f>INDEX(dados!$A$1:$DH$158,MATCH($A16,dados!$A$1:$A$158,0),MATCH(G$6,dados!$A$6:$DH$6,0))</f>
        <v>0</v>
      </c>
      <c r="H16" s="6">
        <f>INDEX(dados!$A$1:$DH$158,MATCH($A16,dados!$A$1:$A$158,0),MATCH(H$6,dados!$A$6:$DH$6,0))</f>
        <v>0</v>
      </c>
      <c r="I16" s="6">
        <f>INDEX(dados!$A$1:$DH$158,MATCH($A16,dados!$A$1:$A$158,0),MATCH(I$6,dados!$A$6:$DH$6,0))</f>
        <v>0</v>
      </c>
      <c r="J16" s="6">
        <f>INDEX(dados!$A$1:$DH$158,MATCH($A16,dados!$A$1:$A$158,0),MATCH(J$6,dados!$A$6:$DH$6,0))</f>
        <v>0</v>
      </c>
      <c r="K16" s="6">
        <f>INDEX(dados!$A$1:$DH$158,MATCH($A16,dados!$A$1:$A$158,0),MATCH(K$6,dados!$A$6:$DH$6,0))</f>
        <v>0</v>
      </c>
      <c r="L16" s="6">
        <f>INDEX(dados!$A$1:$DH$158,MATCH($A16,dados!$A$1:$A$158,0),MATCH(L$6,dados!$A$6:$DH$6,0))</f>
        <v>0</v>
      </c>
      <c r="M16" s="6">
        <f>INDEX(dados!$A$1:$DH$158,MATCH($A16,dados!$A$1:$A$158,0),MATCH(M$6,dados!$A$6:$DH$6,0))</f>
        <v>0</v>
      </c>
      <c r="N16" s="28">
        <f t="shared" si="0"/>
        <v>0</v>
      </c>
    </row>
    <row r="17" spans="1:14" ht="15.75" thickBot="1" x14ac:dyDescent="0.3">
      <c r="A17" s="8" t="s">
        <v>16</v>
      </c>
      <c r="B17" s="9">
        <f>SUBTOTAL(9,B9:B16)</f>
        <v>2301.14</v>
      </c>
      <c r="C17" s="9">
        <f t="shared" ref="C17:N17" si="1">SUBTOTAL(9,C9:C16)</f>
        <v>476.57</v>
      </c>
      <c r="D17" s="9">
        <f t="shared" si="1"/>
        <v>802.39</v>
      </c>
      <c r="E17" s="9">
        <f t="shared" si="1"/>
        <v>239.02</v>
      </c>
      <c r="F17" s="9">
        <f t="shared" si="1"/>
        <v>684.16000000000008</v>
      </c>
      <c r="G17" s="9">
        <f t="shared" si="1"/>
        <v>968.75</v>
      </c>
      <c r="H17" s="9">
        <f t="shared" si="1"/>
        <v>1590.2</v>
      </c>
      <c r="I17" s="9">
        <f t="shared" si="1"/>
        <v>1593.24</v>
      </c>
      <c r="J17" s="9">
        <f t="shared" si="1"/>
        <v>593.70000000000005</v>
      </c>
      <c r="K17" s="9">
        <f t="shared" si="1"/>
        <v>748.46</v>
      </c>
      <c r="L17" s="9">
        <f t="shared" si="1"/>
        <v>1360.38</v>
      </c>
      <c r="M17" s="9">
        <f t="shared" si="1"/>
        <v>370.63</v>
      </c>
      <c r="N17" s="9">
        <f t="shared" si="1"/>
        <v>11728.640000000001</v>
      </c>
    </row>
    <row r="18" spans="1:14" ht="15.75" hidden="1" outlineLevel="1" thickBot="1" x14ac:dyDescent="0.3">
      <c r="A18" s="27" t="s">
        <v>17</v>
      </c>
      <c r="B18" s="7">
        <f>INDEX(dados!$A$1:$DH$158,MATCH($A18,dados!$A$1:$A$158,0),MATCH(B$6,dados!$A$6:$DH$6,0))</f>
        <v>0</v>
      </c>
      <c r="C18" s="7">
        <f>INDEX(dados!$A$1:$DH$158,MATCH($A18,dados!$A$1:$A$158,0),MATCH(C$6,dados!$A$6:$DH$6,0))</f>
        <v>0</v>
      </c>
      <c r="D18" s="7">
        <f>INDEX(dados!$A$1:$DH$158,MATCH($A18,dados!$A$1:$A$158,0),MATCH(D$6,dados!$A$6:$DH$6,0))</f>
        <v>0</v>
      </c>
      <c r="E18" s="7">
        <f>INDEX(dados!$A$1:$DH$158,MATCH($A18,dados!$A$1:$A$158,0),MATCH(E$6,dados!$A$6:$DH$6,0))</f>
        <v>0</v>
      </c>
      <c r="F18" s="7">
        <f>INDEX(dados!$A$1:$DH$158,MATCH($A18,dados!$A$1:$A$158,0),MATCH(F$6,dados!$A$6:$DH$6,0))</f>
        <v>0</v>
      </c>
      <c r="G18" s="7">
        <f>INDEX(dados!$A$1:$DH$158,MATCH($A18,dados!$A$1:$A$158,0),MATCH(G$6,dados!$A$6:$DH$6,0))</f>
        <v>0</v>
      </c>
      <c r="H18" s="7">
        <f>INDEX(dados!$A$1:$DH$158,MATCH($A18,dados!$A$1:$A$158,0),MATCH(H$6,dados!$A$6:$DH$6,0))</f>
        <v>0</v>
      </c>
      <c r="I18" s="7">
        <f>INDEX(dados!$A$1:$DH$158,MATCH($A18,dados!$A$1:$A$158,0),MATCH(I$6,dados!$A$6:$DH$6,0))</f>
        <v>0</v>
      </c>
      <c r="J18" s="7">
        <f>INDEX(dados!$A$1:$DH$158,MATCH($A18,dados!$A$1:$A$158,0),MATCH(J$6,dados!$A$6:$DH$6,0))</f>
        <v>0</v>
      </c>
      <c r="K18" s="7">
        <f>INDEX(dados!$A$1:$DH$158,MATCH($A18,dados!$A$1:$A$158,0),MATCH(K$6,dados!$A$6:$DH$6,0))</f>
        <v>0</v>
      </c>
      <c r="L18" s="7">
        <f>INDEX(dados!$A$1:$DH$158,MATCH($A18,dados!$A$1:$A$158,0),MATCH(L$6,dados!$A$6:$DH$6,0))</f>
        <v>0</v>
      </c>
      <c r="M18" s="7">
        <f>INDEX(dados!$A$1:$DH$158,MATCH($A18,dados!$A$1:$A$158,0),MATCH(M$6,dados!$A$6:$DH$6,0))</f>
        <v>0</v>
      </c>
      <c r="N18" s="28">
        <f t="shared" ref="N18:N24" si="2">SUM(B18:M18)</f>
        <v>0</v>
      </c>
    </row>
    <row r="19" spans="1:14" ht="15.75" hidden="1" outlineLevel="1" thickBot="1" x14ac:dyDescent="0.3">
      <c r="A19" s="29" t="s">
        <v>18</v>
      </c>
      <c r="B19" s="5">
        <f>INDEX(dados!$A$1:$DH$158,MATCH($A19,dados!$A$1:$A$158,0),MATCH(B$6,dados!$A$6:$DH$6,0))</f>
        <v>0</v>
      </c>
      <c r="C19" s="5">
        <f>INDEX(dados!$A$1:$DH$158,MATCH($A19,dados!$A$1:$A$158,0),MATCH(C$6,dados!$A$6:$DH$6,0))</f>
        <v>0</v>
      </c>
      <c r="D19" s="5">
        <f>INDEX(dados!$A$1:$DH$158,MATCH($A19,dados!$A$1:$A$158,0),MATCH(D$6,dados!$A$6:$DH$6,0))</f>
        <v>0</v>
      </c>
      <c r="E19" s="5">
        <f>INDEX(dados!$A$1:$DH$158,MATCH($A19,dados!$A$1:$A$158,0),MATCH(E$6,dados!$A$6:$DH$6,0))</f>
        <v>0</v>
      </c>
      <c r="F19" s="5">
        <f>INDEX(dados!$A$1:$DH$158,MATCH($A19,dados!$A$1:$A$158,0),MATCH(F$6,dados!$A$6:$DH$6,0))</f>
        <v>0</v>
      </c>
      <c r="G19" s="5">
        <f>INDEX(dados!$A$1:$DH$158,MATCH($A19,dados!$A$1:$A$158,0),MATCH(G$6,dados!$A$6:$DH$6,0))</f>
        <v>0</v>
      </c>
      <c r="H19" s="5">
        <f>INDEX(dados!$A$1:$DH$158,MATCH($A19,dados!$A$1:$A$158,0),MATCH(H$6,dados!$A$6:$DH$6,0))</f>
        <v>0</v>
      </c>
      <c r="I19" s="5">
        <f>INDEX(dados!$A$1:$DH$158,MATCH($A19,dados!$A$1:$A$158,0),MATCH(I$6,dados!$A$6:$DH$6,0))</f>
        <v>0</v>
      </c>
      <c r="J19" s="5">
        <f>INDEX(dados!$A$1:$DH$158,MATCH($A19,dados!$A$1:$A$158,0),MATCH(J$6,dados!$A$6:$DH$6,0))</f>
        <v>0</v>
      </c>
      <c r="K19" s="5">
        <f>INDEX(dados!$A$1:$DH$158,MATCH($A19,dados!$A$1:$A$158,0),MATCH(K$6,dados!$A$6:$DH$6,0))</f>
        <v>0</v>
      </c>
      <c r="L19" s="5">
        <f>INDEX(dados!$A$1:$DH$158,MATCH($A19,dados!$A$1:$A$158,0),MATCH(L$6,dados!$A$6:$DH$6,0))</f>
        <v>0</v>
      </c>
      <c r="M19" s="5">
        <f>INDEX(dados!$A$1:$DH$158,MATCH($A19,dados!$A$1:$A$158,0),MATCH(M$6,dados!$A$6:$DH$6,0))</f>
        <v>2067.48</v>
      </c>
      <c r="N19" s="28">
        <f t="shared" si="2"/>
        <v>2067.48</v>
      </c>
    </row>
    <row r="20" spans="1:14" ht="15.75" hidden="1" outlineLevel="1" thickBot="1" x14ac:dyDescent="0.3">
      <c r="A20" s="29" t="s">
        <v>19</v>
      </c>
      <c r="B20" s="5">
        <f>INDEX(dados!$A$1:$DH$158,MATCH($A20,dados!$A$1:$A$158,0),MATCH(B$6,dados!$A$6:$DH$6,0))</f>
        <v>1794.64</v>
      </c>
      <c r="C20" s="5">
        <f>INDEX(dados!$A$1:$DH$158,MATCH($A20,dados!$A$1:$A$158,0),MATCH(C$6,dados!$A$6:$DH$6,0))</f>
        <v>1794.64</v>
      </c>
      <c r="D20" s="5">
        <f>INDEX(dados!$A$1:$DH$158,MATCH($A20,dados!$A$1:$A$158,0),MATCH(D$6,dados!$A$6:$DH$6,0))</f>
        <v>1794.64</v>
      </c>
      <c r="E20" s="5">
        <f>INDEX(dados!$A$1:$DH$158,MATCH($A20,dados!$A$1:$A$158,0),MATCH(E$6,dados!$A$6:$DH$6,0))</f>
        <v>1794.64</v>
      </c>
      <c r="F20" s="5">
        <f>INDEX(dados!$A$1:$DH$158,MATCH($A20,dados!$A$1:$A$158,0),MATCH(F$6,dados!$A$6:$DH$6,0))</f>
        <v>1794.64</v>
      </c>
      <c r="G20" s="5">
        <f>INDEX(dados!$A$1:$DH$158,MATCH($A20,dados!$A$1:$A$158,0),MATCH(G$6,dados!$A$6:$DH$6,0))</f>
        <v>1794.64</v>
      </c>
      <c r="H20" s="5">
        <f>INDEX(dados!$A$1:$DH$158,MATCH($A20,dados!$A$1:$A$158,0),MATCH(H$6,dados!$A$6:$DH$6,0))</f>
        <v>647.64</v>
      </c>
      <c r="I20" s="5">
        <f>INDEX(dados!$A$1:$DH$158,MATCH($A20,dados!$A$1:$A$158,0),MATCH(I$6,dados!$A$6:$DH$6,0))</f>
        <v>1837.02</v>
      </c>
      <c r="J20" s="5">
        <f>INDEX(dados!$A$1:$DH$158,MATCH($A20,dados!$A$1:$A$158,0),MATCH(J$6,dados!$A$6:$DH$6,0))</f>
        <v>1852.93</v>
      </c>
      <c r="K20" s="5">
        <f>INDEX(dados!$A$1:$DH$158,MATCH($A20,dados!$A$1:$A$158,0),MATCH(K$6,dados!$A$6:$DH$6,0))</f>
        <v>1852.93</v>
      </c>
      <c r="L20" s="5">
        <f>INDEX(dados!$A$1:$DH$158,MATCH($A20,dados!$A$1:$A$158,0),MATCH(L$6,dados!$A$6:$DH$6,0))</f>
        <v>0</v>
      </c>
      <c r="M20" s="5">
        <f>INDEX(dados!$A$1:$DH$158,MATCH($A20,dados!$A$1:$A$158,0),MATCH(M$6,dados!$A$6:$DH$6,0))</f>
        <v>1952.93</v>
      </c>
      <c r="N20" s="28">
        <f t="shared" si="2"/>
        <v>18911.29</v>
      </c>
    </row>
    <row r="21" spans="1:14" ht="15.75" hidden="1" outlineLevel="1" thickBot="1" x14ac:dyDescent="0.3">
      <c r="A21" s="29" t="s">
        <v>20</v>
      </c>
      <c r="B21" s="5">
        <f>INDEX(dados!$A$1:$DH$158,MATCH($A21,dados!$A$1:$A$158,0),MATCH(B$6,dados!$A$6:$DH$6,0))</f>
        <v>0</v>
      </c>
      <c r="C21" s="5">
        <f>INDEX(dados!$A$1:$DH$158,MATCH($A21,dados!$A$1:$A$158,0),MATCH(C$6,dados!$A$6:$DH$6,0))</f>
        <v>0</v>
      </c>
      <c r="D21" s="5">
        <f>INDEX(dados!$A$1:$DH$158,MATCH($A21,dados!$A$1:$A$158,0),MATCH(D$6,dados!$A$6:$DH$6,0))</f>
        <v>0</v>
      </c>
      <c r="E21" s="5">
        <f>INDEX(dados!$A$1:$DH$158,MATCH($A21,dados!$A$1:$A$158,0),MATCH(E$6,dados!$A$6:$DH$6,0))</f>
        <v>0</v>
      </c>
      <c r="F21" s="5">
        <f>INDEX(dados!$A$1:$DH$158,MATCH($A21,dados!$A$1:$A$158,0),MATCH(F$6,dados!$A$6:$DH$6,0))</f>
        <v>0</v>
      </c>
      <c r="G21" s="5">
        <f>INDEX(dados!$A$1:$DH$158,MATCH($A21,dados!$A$1:$A$158,0),MATCH(G$6,dados!$A$6:$DH$6,0))</f>
        <v>0</v>
      </c>
      <c r="H21" s="5">
        <f>INDEX(dados!$A$1:$DH$158,MATCH($A21,dados!$A$1:$A$158,0),MATCH(H$6,dados!$A$6:$DH$6,0))</f>
        <v>3206.96</v>
      </c>
      <c r="I21" s="5">
        <f>INDEX(dados!$A$1:$DH$158,MATCH($A21,dados!$A$1:$A$158,0),MATCH(I$6,dados!$A$6:$DH$6,0))</f>
        <v>0</v>
      </c>
      <c r="J21" s="5">
        <f>INDEX(dados!$A$1:$DH$158,MATCH($A21,dados!$A$1:$A$158,0),MATCH(J$6,dados!$A$6:$DH$6,0))</f>
        <v>0</v>
      </c>
      <c r="K21" s="5">
        <f>INDEX(dados!$A$1:$DH$158,MATCH($A21,dados!$A$1:$A$158,0),MATCH(K$6,dados!$A$6:$DH$6,0))</f>
        <v>0</v>
      </c>
      <c r="L21" s="5">
        <f>INDEX(dados!$A$1:$DH$158,MATCH($A21,dados!$A$1:$A$158,0),MATCH(L$6,dados!$A$6:$DH$6,0))</f>
        <v>0</v>
      </c>
      <c r="M21" s="5">
        <f>INDEX(dados!$A$1:$DH$158,MATCH($A21,dados!$A$1:$A$158,0),MATCH(M$6,dados!$A$6:$DH$6,0))</f>
        <v>0</v>
      </c>
      <c r="N21" s="28">
        <f t="shared" si="2"/>
        <v>3206.96</v>
      </c>
    </row>
    <row r="22" spans="1:14" ht="15.75" hidden="1" outlineLevel="1" thickBot="1" x14ac:dyDescent="0.3">
      <c r="A22" s="29" t="s">
        <v>21</v>
      </c>
      <c r="B22" s="5">
        <f>INDEX(dados!$A$1:$DH$158,MATCH($A22,dados!$A$1:$A$158,0),MATCH(B$6,dados!$A$6:$DH$6,0))</f>
        <v>2011.34</v>
      </c>
      <c r="C22" s="5">
        <f>INDEX(dados!$A$1:$DH$158,MATCH($A22,dados!$A$1:$A$158,0),MATCH(C$6,dados!$A$6:$DH$6,0))</f>
        <v>2020.86</v>
      </c>
      <c r="D22" s="5">
        <f>INDEX(dados!$A$1:$DH$158,MATCH($A22,dados!$A$1:$A$158,0),MATCH(D$6,dados!$A$6:$DH$6,0))</f>
        <v>2143.31</v>
      </c>
      <c r="E22" s="5">
        <f>INDEX(dados!$A$1:$DH$158,MATCH($A22,dados!$A$1:$A$158,0),MATCH(E$6,dados!$A$6:$DH$6,0))</f>
        <v>2224.0500000000002</v>
      </c>
      <c r="F22" s="5">
        <f>INDEX(dados!$A$1:$DH$158,MATCH($A22,dados!$A$1:$A$158,0),MATCH(F$6,dados!$A$6:$DH$6,0))</f>
        <v>2241.7399999999998</v>
      </c>
      <c r="G22" s="5">
        <f>INDEX(dados!$A$1:$DH$158,MATCH($A22,dados!$A$1:$A$158,0),MATCH(G$6,dados!$A$6:$DH$6,0))</f>
        <v>2411.17</v>
      </c>
      <c r="H22" s="5">
        <f>INDEX(dados!$A$1:$DH$158,MATCH($A22,dados!$A$1:$A$158,0),MATCH(H$6,dados!$A$6:$DH$6,0))</f>
        <v>1409.58</v>
      </c>
      <c r="I22" s="5">
        <f>INDEX(dados!$A$1:$DH$158,MATCH($A22,dados!$A$1:$A$158,0),MATCH(I$6,dados!$A$6:$DH$6,0))</f>
        <v>2083.3000000000002</v>
      </c>
      <c r="J22" s="5">
        <f>INDEX(dados!$A$1:$DH$158,MATCH($A22,dados!$A$1:$A$158,0),MATCH(J$6,dados!$A$6:$DH$6,0))</f>
        <v>2252.46</v>
      </c>
      <c r="K22" s="5">
        <f>INDEX(dados!$A$1:$DH$158,MATCH($A22,dados!$A$1:$A$158,0),MATCH(K$6,dados!$A$6:$DH$6,0))</f>
        <v>2557.6</v>
      </c>
      <c r="L22" s="5">
        <f>INDEX(dados!$A$1:$DH$158,MATCH($A22,dados!$A$1:$A$158,0),MATCH(L$6,dados!$A$6:$DH$6,0))</f>
        <v>6845.61</v>
      </c>
      <c r="M22" s="5">
        <f>INDEX(dados!$A$1:$DH$158,MATCH($A22,dados!$A$1:$A$158,0),MATCH(M$6,dados!$A$6:$DH$6,0))</f>
        <v>2368.35</v>
      </c>
      <c r="N22" s="28">
        <f t="shared" si="2"/>
        <v>30569.37</v>
      </c>
    </row>
    <row r="23" spans="1:14" ht="15.75" hidden="1" outlineLevel="1" thickBot="1" x14ac:dyDescent="0.3">
      <c r="A23" s="29" t="s">
        <v>22</v>
      </c>
      <c r="B23" s="5">
        <f>INDEX(dados!$A$1:$DH$158,MATCH($A23,dados!$A$1:$A$158,0),MATCH(B$6,dados!$A$6:$DH$6,0))</f>
        <v>0</v>
      </c>
      <c r="C23" s="5">
        <f>INDEX(dados!$A$1:$DH$158,MATCH($A23,dados!$A$1:$A$158,0),MATCH(C$6,dados!$A$6:$DH$6,0))</f>
        <v>0</v>
      </c>
      <c r="D23" s="5">
        <f>INDEX(dados!$A$1:$DH$158,MATCH($A23,dados!$A$1:$A$158,0),MATCH(D$6,dados!$A$6:$DH$6,0))</f>
        <v>0</v>
      </c>
      <c r="E23" s="5">
        <f>INDEX(dados!$A$1:$DH$158,MATCH($A23,dados!$A$1:$A$158,0),MATCH(E$6,dados!$A$6:$DH$6,0))</f>
        <v>0</v>
      </c>
      <c r="F23" s="5">
        <f>INDEX(dados!$A$1:$DH$158,MATCH($A23,dados!$A$1:$A$158,0),MATCH(F$6,dados!$A$6:$DH$6,0))</f>
        <v>0</v>
      </c>
      <c r="G23" s="5">
        <f>INDEX(dados!$A$1:$DH$158,MATCH($A23,dados!$A$1:$A$158,0),MATCH(G$6,dados!$A$6:$DH$6,0))</f>
        <v>0</v>
      </c>
      <c r="H23" s="5">
        <f>INDEX(dados!$A$1:$DH$158,MATCH($A23,dados!$A$1:$A$158,0),MATCH(H$6,dados!$A$6:$DH$6,0))</f>
        <v>0</v>
      </c>
      <c r="I23" s="5">
        <f>INDEX(dados!$A$1:$DH$158,MATCH($A23,dados!$A$1:$A$158,0),MATCH(I$6,dados!$A$6:$DH$6,0))</f>
        <v>0</v>
      </c>
      <c r="J23" s="5">
        <f>INDEX(dados!$A$1:$DH$158,MATCH($A23,dados!$A$1:$A$158,0),MATCH(J$6,dados!$A$6:$DH$6,0))</f>
        <v>0</v>
      </c>
      <c r="K23" s="5">
        <f>INDEX(dados!$A$1:$DH$158,MATCH($A23,dados!$A$1:$A$158,0),MATCH(K$6,dados!$A$6:$DH$6,0))</f>
        <v>0</v>
      </c>
      <c r="L23" s="5">
        <f>INDEX(dados!$A$1:$DH$158,MATCH($A23,dados!$A$1:$A$158,0),MATCH(L$6,dados!$A$6:$DH$6,0))</f>
        <v>0</v>
      </c>
      <c r="M23" s="5">
        <f>INDEX(dados!$A$1:$DH$158,MATCH($A23,dados!$A$1:$A$158,0),MATCH(M$6,dados!$A$6:$DH$6,0))</f>
        <v>0</v>
      </c>
      <c r="N23" s="28">
        <f t="shared" si="2"/>
        <v>0</v>
      </c>
    </row>
    <row r="24" spans="1:14" ht="15.75" hidden="1" outlineLevel="1" thickBot="1" x14ac:dyDescent="0.3">
      <c r="A24" s="30" t="s">
        <v>23</v>
      </c>
      <c r="B24" s="6">
        <f>INDEX(dados!$A$1:$DH$158,MATCH($A24,dados!$A$1:$A$158,0),MATCH(B$6,dados!$A$6:$DH$6,0))</f>
        <v>3805.98</v>
      </c>
      <c r="C24" s="6">
        <f>INDEX(dados!$A$1:$DH$158,MATCH($A24,dados!$A$1:$A$158,0),MATCH(C$6,dados!$A$6:$DH$6,0))</f>
        <v>3815.5</v>
      </c>
      <c r="D24" s="6">
        <f>INDEX(dados!$A$1:$DH$158,MATCH($A24,dados!$A$1:$A$158,0),MATCH(D$6,dados!$A$6:$DH$6,0))</f>
        <v>3937.95</v>
      </c>
      <c r="E24" s="6">
        <f>INDEX(dados!$A$1:$DH$158,MATCH($A24,dados!$A$1:$A$158,0),MATCH(E$6,dados!$A$6:$DH$6,0))</f>
        <v>4018.69</v>
      </c>
      <c r="F24" s="6">
        <f>INDEX(dados!$A$1:$DH$158,MATCH($A24,dados!$A$1:$A$158,0),MATCH(F$6,dados!$A$6:$DH$6,0))</f>
        <v>4036.38</v>
      </c>
      <c r="G24" s="6">
        <f>INDEX(dados!$A$1:$DH$158,MATCH($A24,dados!$A$1:$A$158,0),MATCH(G$6,dados!$A$6:$DH$6,0))</f>
        <v>4205.8100000000004</v>
      </c>
      <c r="H24" s="6">
        <f>INDEX(dados!$A$1:$DH$158,MATCH($A24,dados!$A$1:$A$158,0),MATCH(H$6,dados!$A$6:$DH$6,0))</f>
        <v>5264.18</v>
      </c>
      <c r="I24" s="6">
        <f>INDEX(dados!$A$1:$DH$158,MATCH($A24,dados!$A$1:$A$158,0),MATCH(I$6,dados!$A$6:$DH$6,0))</f>
        <v>3920.32</v>
      </c>
      <c r="J24" s="6">
        <f>INDEX(dados!$A$1:$DH$158,MATCH($A24,dados!$A$1:$A$158,0),MATCH(J$6,dados!$A$6:$DH$6,0))</f>
        <v>4105.3900000000003</v>
      </c>
      <c r="K24" s="6">
        <f>INDEX(dados!$A$1:$DH$158,MATCH($A24,dados!$A$1:$A$158,0),MATCH(K$6,dados!$A$6:$DH$6,0))</f>
        <v>4410.53</v>
      </c>
      <c r="L24" s="6">
        <f>INDEX(dados!$A$1:$DH$158,MATCH($A24,dados!$A$1:$A$158,0),MATCH(L$6,dados!$A$6:$DH$6,0))</f>
        <v>6845.61</v>
      </c>
      <c r="M24" s="6">
        <f>INDEX(dados!$A$1:$DH$158,MATCH($A24,dados!$A$1:$A$158,0),MATCH(M$6,dados!$A$6:$DH$6,0))</f>
        <v>6388.76</v>
      </c>
      <c r="N24" s="28">
        <f t="shared" si="2"/>
        <v>54755.100000000006</v>
      </c>
    </row>
    <row r="25" spans="1:14" ht="15.75" collapsed="1" thickBot="1" x14ac:dyDescent="0.3">
      <c r="A25" s="8" t="s">
        <v>24</v>
      </c>
      <c r="B25" s="9">
        <f>SUBTOTAL(9,B18:B24)</f>
        <v>7611.96</v>
      </c>
      <c r="C25" s="9">
        <f t="shared" ref="C25:N25" si="3">SUBTOTAL(9,C18:C24)</f>
        <v>7631</v>
      </c>
      <c r="D25" s="9">
        <f t="shared" si="3"/>
        <v>7875.9</v>
      </c>
      <c r="E25" s="9">
        <f t="shared" si="3"/>
        <v>8037.380000000001</v>
      </c>
      <c r="F25" s="9">
        <f t="shared" si="3"/>
        <v>8072.76</v>
      </c>
      <c r="G25" s="9">
        <f t="shared" si="3"/>
        <v>8411.6200000000008</v>
      </c>
      <c r="H25" s="9">
        <f t="shared" si="3"/>
        <v>10528.36</v>
      </c>
      <c r="I25" s="9">
        <f t="shared" si="3"/>
        <v>7840.64</v>
      </c>
      <c r="J25" s="9">
        <f t="shared" si="3"/>
        <v>8210.7800000000007</v>
      </c>
      <c r="K25" s="9">
        <f t="shared" si="3"/>
        <v>8821.06</v>
      </c>
      <c r="L25" s="9">
        <f t="shared" si="3"/>
        <v>13691.22</v>
      </c>
      <c r="M25" s="9">
        <f t="shared" si="3"/>
        <v>12777.52</v>
      </c>
      <c r="N25" s="9">
        <f t="shared" si="3"/>
        <v>109510.20000000001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67" t="s">
        <v>25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7" t="s">
        <v>27</v>
      </c>
      <c r="B29" s="7">
        <f>INDEX(dados!$A$1:$DH$158,MATCH($A29,dados!$A$1:$A$158,0),MATCH(B$6,dados!$A$6:$DH$6,0))</f>
        <v>352.42</v>
      </c>
      <c r="C29" s="7">
        <f>INDEX(dados!$A$1:$DH$158,MATCH($A29,dados!$A$1:$A$158,0),MATCH(C$6,dados!$A$6:$DH$6,0))</f>
        <v>268.89</v>
      </c>
      <c r="D29" s="7">
        <f>INDEX(dados!$A$1:$DH$158,MATCH($A29,dados!$A$1:$A$158,0),MATCH(D$6,dados!$A$6:$DH$6,0))</f>
        <v>177.75</v>
      </c>
      <c r="E29" s="7">
        <f>INDEX(dados!$A$1:$DH$158,MATCH($A29,dados!$A$1:$A$158,0),MATCH(E$6,dados!$A$6:$DH$6,0))</f>
        <v>137.06</v>
      </c>
      <c r="F29" s="7">
        <f>INDEX(dados!$A$1:$DH$158,MATCH($A29,dados!$A$1:$A$158,0),MATCH(F$6,dados!$A$6:$DH$6,0))</f>
        <v>311.44</v>
      </c>
      <c r="G29" s="7">
        <f>INDEX(dados!$A$1:$DH$158,MATCH($A29,dados!$A$1:$A$158,0),MATCH(G$6,dados!$A$6:$DH$6,0))</f>
        <v>328.71</v>
      </c>
      <c r="H29" s="7">
        <f>INDEX(dados!$A$1:$DH$158,MATCH($A29,dados!$A$1:$A$158,0),MATCH(H$6,dados!$A$6:$DH$6,0))</f>
        <v>152.47999999999999</v>
      </c>
      <c r="I29" s="7">
        <f>INDEX(dados!$A$1:$DH$158,MATCH($A29,dados!$A$1:$A$158,0),MATCH(I$6,dados!$A$6:$DH$6,0))</f>
        <v>169.92</v>
      </c>
      <c r="J29" s="7">
        <f>INDEX(dados!$A$1:$DH$158,MATCH($A29,dados!$A$1:$A$158,0),MATCH(J$6,dados!$A$6:$DH$6,0))</f>
        <v>158.16999999999999</v>
      </c>
      <c r="K29" s="7">
        <f>INDEX(dados!$A$1:$DH$158,MATCH($A29,dados!$A$1:$A$158,0),MATCH(K$6,dados!$A$6:$DH$6,0))</f>
        <v>341.9</v>
      </c>
      <c r="L29" s="7">
        <f>INDEX(dados!$A$1:$DH$158,MATCH($A29,dados!$A$1:$A$158,0),MATCH(L$6,dados!$A$6:$DH$6,0))</f>
        <v>203.58</v>
      </c>
      <c r="M29" s="7">
        <f>INDEX(dados!$A$1:$DH$158,MATCH($A29,dados!$A$1:$A$158,0),MATCH(M$6,dados!$A$6:$DH$6,0))</f>
        <v>507.34</v>
      </c>
      <c r="N29" s="28">
        <f>SUM(B29:M29)</f>
        <v>3109.6600000000003</v>
      </c>
    </row>
    <row r="30" spans="1:14" ht="15.75" hidden="1" outlineLevel="1" thickBot="1" x14ac:dyDescent="0.3">
      <c r="A30" s="30" t="s">
        <v>28</v>
      </c>
      <c r="B30" s="6">
        <f>INDEX(dados!$A$1:$DH$158,MATCH($A30,dados!$A$1:$A$158,0),MATCH(B$6,dados!$A$6:$DH$6,0))</f>
        <v>836.12</v>
      </c>
      <c r="C30" s="6">
        <f>INDEX(dados!$A$1:$DH$158,MATCH($A30,dados!$A$1:$A$158,0),MATCH(C$6,dados!$A$6:$DH$6,0))</f>
        <v>361.83</v>
      </c>
      <c r="D30" s="6">
        <f>INDEX(dados!$A$1:$DH$158,MATCH($A30,dados!$A$1:$A$158,0),MATCH(D$6,dados!$A$6:$DH$6,0))</f>
        <v>664.74</v>
      </c>
      <c r="E30" s="6">
        <f>INDEX(dados!$A$1:$DH$158,MATCH($A30,dados!$A$1:$A$158,0),MATCH(E$6,dados!$A$6:$DH$6,0))</f>
        <v>841.56</v>
      </c>
      <c r="F30" s="6">
        <f>INDEX(dados!$A$1:$DH$158,MATCH($A30,dados!$A$1:$A$158,0),MATCH(F$6,dados!$A$6:$DH$6,0))</f>
        <v>279.04000000000002</v>
      </c>
      <c r="G30" s="6">
        <f>INDEX(dados!$A$1:$DH$158,MATCH($A30,dados!$A$1:$A$158,0),MATCH(G$6,dados!$A$6:$DH$6,0))</f>
        <v>801.16</v>
      </c>
      <c r="H30" s="6">
        <f>INDEX(dados!$A$1:$DH$158,MATCH($A30,dados!$A$1:$A$158,0),MATCH(H$6,dados!$A$6:$DH$6,0))</f>
        <v>674.43</v>
      </c>
      <c r="I30" s="6">
        <f>INDEX(dados!$A$1:$DH$158,MATCH($A30,dados!$A$1:$A$158,0),MATCH(I$6,dados!$A$6:$DH$6,0))</f>
        <v>498.86</v>
      </c>
      <c r="J30" s="6">
        <f>INDEX(dados!$A$1:$DH$158,MATCH($A30,dados!$A$1:$A$158,0),MATCH(J$6,dados!$A$6:$DH$6,0))</f>
        <v>990.34</v>
      </c>
      <c r="K30" s="6">
        <f>INDEX(dados!$A$1:$DH$158,MATCH($A30,dados!$A$1:$A$158,0),MATCH(K$6,dados!$A$6:$DH$6,0))</f>
        <v>895.84</v>
      </c>
      <c r="L30" s="6">
        <f>INDEX(dados!$A$1:$DH$158,MATCH($A30,dados!$A$1:$A$158,0),MATCH(L$6,dados!$A$6:$DH$6,0))</f>
        <v>457.85</v>
      </c>
      <c r="M30" s="6">
        <f>INDEX(dados!$A$1:$DH$158,MATCH($A30,dados!$A$1:$A$158,0),MATCH(M$6,dados!$A$6:$DH$6,0))</f>
        <v>1013.4</v>
      </c>
      <c r="N30" s="28">
        <f>SUM(B30:M30)</f>
        <v>8315.17</v>
      </c>
    </row>
    <row r="31" spans="1:14" ht="15.75" collapsed="1" thickBot="1" x14ac:dyDescent="0.3">
      <c r="A31" s="8" t="s">
        <v>29</v>
      </c>
      <c r="B31" s="9">
        <f>SUBTOTAL(9,B27:B30)</f>
        <v>1188.54</v>
      </c>
      <c r="C31" s="9">
        <f t="shared" ref="C31:N31" si="4">SUBTOTAL(9,C27:C30)</f>
        <v>630.72</v>
      </c>
      <c r="D31" s="9">
        <f t="shared" si="4"/>
        <v>842.49</v>
      </c>
      <c r="E31" s="9">
        <f t="shared" si="4"/>
        <v>978.61999999999989</v>
      </c>
      <c r="F31" s="9">
        <f t="shared" si="4"/>
        <v>590.48</v>
      </c>
      <c r="G31" s="9">
        <f t="shared" si="4"/>
        <v>1129.8699999999999</v>
      </c>
      <c r="H31" s="9">
        <f t="shared" si="4"/>
        <v>826.91</v>
      </c>
      <c r="I31" s="9">
        <f t="shared" si="4"/>
        <v>668.78</v>
      </c>
      <c r="J31" s="9">
        <f t="shared" si="4"/>
        <v>1148.51</v>
      </c>
      <c r="K31" s="9">
        <f t="shared" si="4"/>
        <v>1237.74</v>
      </c>
      <c r="L31" s="9">
        <f t="shared" si="4"/>
        <v>661.43000000000006</v>
      </c>
      <c r="M31" s="9">
        <f t="shared" si="4"/>
        <v>1520.74</v>
      </c>
      <c r="N31" s="9">
        <f t="shared" si="4"/>
        <v>11424.83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7" t="s">
        <v>31</v>
      </c>
      <c r="B33" s="7">
        <f>INDEX(dados!$A$1:$DH$158,MATCH($A33,dados!$A$1:$A$158,0),MATCH(B$6,dados!$A$6:$DH$6,0))</f>
        <v>58.6</v>
      </c>
      <c r="C33" s="7">
        <f>INDEX(dados!$A$1:$DH$158,MATCH($A33,dados!$A$1:$A$158,0),MATCH(C$6,dados!$A$6:$DH$6,0))</f>
        <v>0</v>
      </c>
      <c r="D33" s="7">
        <f>INDEX(dados!$A$1:$DH$158,MATCH($A33,dados!$A$1:$A$158,0),MATCH(D$6,dados!$A$6:$DH$6,0))</f>
        <v>42</v>
      </c>
      <c r="E33" s="7">
        <f>INDEX(dados!$A$1:$DH$158,MATCH($A33,dados!$A$1:$A$158,0),MATCH(E$6,dados!$A$6:$DH$6,0))</f>
        <v>88.8</v>
      </c>
      <c r="F33" s="7">
        <f>INDEX(dados!$A$1:$DH$158,MATCH($A33,dados!$A$1:$A$158,0),MATCH(F$6,dados!$A$6:$DH$6,0))</f>
        <v>26</v>
      </c>
      <c r="G33" s="7">
        <f>INDEX(dados!$A$1:$DH$158,MATCH($A33,dados!$A$1:$A$158,0),MATCH(G$6,dados!$A$6:$DH$6,0))</f>
        <v>18.7</v>
      </c>
      <c r="H33" s="7">
        <f>INDEX(dados!$A$1:$DH$158,MATCH($A33,dados!$A$1:$A$158,0),MATCH(H$6,dados!$A$6:$DH$6,0))</f>
        <v>201.8</v>
      </c>
      <c r="I33" s="7">
        <f>INDEX(dados!$A$1:$DH$158,MATCH($A33,dados!$A$1:$A$158,0),MATCH(I$6,dados!$A$6:$DH$6,0))</f>
        <v>159.19999999999999</v>
      </c>
      <c r="J33" s="7">
        <f>INDEX(dados!$A$1:$DH$158,MATCH($A33,dados!$A$1:$A$158,0),MATCH(J$6,dados!$A$6:$DH$6,0))</f>
        <v>64</v>
      </c>
      <c r="K33" s="7">
        <f>INDEX(dados!$A$1:$DH$158,MATCH($A33,dados!$A$1:$A$158,0),MATCH(K$6,dados!$A$6:$DH$6,0))</f>
        <v>67.8</v>
      </c>
      <c r="L33" s="7">
        <f>INDEX(dados!$A$1:$DH$158,MATCH($A33,dados!$A$1:$A$158,0),MATCH(L$6,dados!$A$6:$DH$6,0))</f>
        <v>115</v>
      </c>
      <c r="M33" s="7">
        <f>INDEX(dados!$A$1:$DH$158,MATCH($A33,dados!$A$1:$A$158,0),MATCH(M$6,dados!$A$6:$DH$6,0))</f>
        <v>70.7</v>
      </c>
      <c r="N33" s="28">
        <f>SUM(B33:M33)</f>
        <v>912.59999999999991</v>
      </c>
    </row>
    <row r="34" spans="1:14" ht="15.75" hidden="1" outlineLevel="1" thickBot="1" x14ac:dyDescent="0.3">
      <c r="A34" s="30" t="s">
        <v>32</v>
      </c>
      <c r="B34" s="6">
        <f>INDEX(dados!$A$1:$DH$158,MATCH($A34,dados!$A$1:$A$158,0),MATCH(B$6,dados!$A$6:$DH$6,0))</f>
        <v>0</v>
      </c>
      <c r="C34" s="6">
        <f>INDEX(dados!$A$1:$DH$158,MATCH($A34,dados!$A$1:$A$158,0),MATCH(C$6,dados!$A$6:$DH$6,0))</f>
        <v>0</v>
      </c>
      <c r="D34" s="6">
        <f>INDEX(dados!$A$1:$DH$158,MATCH($A34,dados!$A$1:$A$158,0),MATCH(D$6,dados!$A$6:$DH$6,0))</f>
        <v>0</v>
      </c>
      <c r="E34" s="6">
        <f>INDEX(dados!$A$1:$DH$158,MATCH($A34,dados!$A$1:$A$158,0),MATCH(E$6,dados!$A$6:$DH$6,0))</f>
        <v>0</v>
      </c>
      <c r="F34" s="6">
        <f>INDEX(dados!$A$1:$DH$158,MATCH($A34,dados!$A$1:$A$158,0),MATCH(F$6,dados!$A$6:$DH$6,0))</f>
        <v>0</v>
      </c>
      <c r="G34" s="6">
        <f>INDEX(dados!$A$1:$DH$158,MATCH($A34,dados!$A$1:$A$158,0),MATCH(G$6,dados!$A$6:$DH$6,0))</f>
        <v>0</v>
      </c>
      <c r="H34" s="6">
        <f>INDEX(dados!$A$1:$DH$158,MATCH($A34,dados!$A$1:$A$158,0),MATCH(H$6,dados!$A$6:$DH$6,0))</f>
        <v>0</v>
      </c>
      <c r="I34" s="6">
        <f>INDEX(dados!$A$1:$DH$158,MATCH($A34,dados!$A$1:$A$158,0),MATCH(I$6,dados!$A$6:$DH$6,0))</f>
        <v>0</v>
      </c>
      <c r="J34" s="6">
        <f>INDEX(dados!$A$1:$DH$158,MATCH($A34,dados!$A$1:$A$158,0),MATCH(J$6,dados!$A$6:$DH$6,0))</f>
        <v>0</v>
      </c>
      <c r="K34" s="6">
        <f>INDEX(dados!$A$1:$DH$158,MATCH($A34,dados!$A$1:$A$158,0),MATCH(K$6,dados!$A$6:$DH$6,0))</f>
        <v>0</v>
      </c>
      <c r="L34" s="6">
        <f>INDEX(dados!$A$1:$DH$158,MATCH($A34,dados!$A$1:$A$158,0),MATCH(L$6,dados!$A$6:$DH$6,0))</f>
        <v>0</v>
      </c>
      <c r="M34" s="6">
        <f>INDEX(dados!$A$1:$DH$158,MATCH($A34,dados!$A$1:$A$158,0),MATCH(M$6,dados!$A$6:$DH$6,0))</f>
        <v>0</v>
      </c>
      <c r="N34" s="28">
        <f>SUM(B34:M34)</f>
        <v>0</v>
      </c>
    </row>
    <row r="35" spans="1:14" ht="15.75" collapsed="1" thickBot="1" x14ac:dyDescent="0.3">
      <c r="A35" s="8" t="s">
        <v>33</v>
      </c>
      <c r="B35" s="9">
        <f>SUBTOTAL(9,B33:B34)</f>
        <v>58.6</v>
      </c>
      <c r="C35" s="9">
        <f t="shared" ref="C35:N35" si="5">SUBTOTAL(9,C33:C34)</f>
        <v>0</v>
      </c>
      <c r="D35" s="9">
        <f t="shared" si="5"/>
        <v>42</v>
      </c>
      <c r="E35" s="9">
        <f t="shared" si="5"/>
        <v>88.8</v>
      </c>
      <c r="F35" s="9">
        <f t="shared" si="5"/>
        <v>26</v>
      </c>
      <c r="G35" s="9">
        <f t="shared" si="5"/>
        <v>18.7</v>
      </c>
      <c r="H35" s="9">
        <f t="shared" si="5"/>
        <v>201.8</v>
      </c>
      <c r="I35" s="9">
        <f t="shared" si="5"/>
        <v>159.19999999999999</v>
      </c>
      <c r="J35" s="9">
        <f t="shared" si="5"/>
        <v>64</v>
      </c>
      <c r="K35" s="9">
        <f t="shared" si="5"/>
        <v>67.8</v>
      </c>
      <c r="L35" s="9">
        <f t="shared" si="5"/>
        <v>115</v>
      </c>
      <c r="M35" s="9">
        <f t="shared" si="5"/>
        <v>70.7</v>
      </c>
      <c r="N35" s="9">
        <f t="shared" si="5"/>
        <v>912.59999999999991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7" t="s">
        <v>35</v>
      </c>
      <c r="B37" s="7">
        <f>INDEX(dados!$A$1:$DH$158,MATCH($A37,dados!$A$1:$A$158,0),MATCH(B$6,dados!$A$6:$DH$6,0))</f>
        <v>315</v>
      </c>
      <c r="C37" s="7">
        <f>INDEX(dados!$A$1:$DH$158,MATCH($A37,dados!$A$1:$A$158,0),MATCH(C$6,dados!$A$6:$DH$6,0))</f>
        <v>175</v>
      </c>
      <c r="D37" s="7">
        <f>INDEX(dados!$A$1:$DH$158,MATCH($A37,dados!$A$1:$A$158,0),MATCH(D$6,dados!$A$6:$DH$6,0))</f>
        <v>325</v>
      </c>
      <c r="E37" s="7">
        <f>INDEX(dados!$A$1:$DH$158,MATCH($A37,dados!$A$1:$A$158,0),MATCH(E$6,dados!$A$6:$DH$6,0))</f>
        <v>305.39999999999998</v>
      </c>
      <c r="F37" s="7">
        <f>INDEX(dados!$A$1:$DH$158,MATCH($A37,dados!$A$1:$A$158,0),MATCH(F$6,dados!$A$6:$DH$6,0))</f>
        <v>273.3</v>
      </c>
      <c r="G37" s="7">
        <f>INDEX(dados!$A$1:$DH$158,MATCH($A37,dados!$A$1:$A$158,0),MATCH(G$6,dados!$A$6:$DH$6,0))</f>
        <v>318.88</v>
      </c>
      <c r="H37" s="7">
        <f>INDEX(dados!$A$1:$DH$158,MATCH($A37,dados!$A$1:$A$158,0),MATCH(H$6,dados!$A$6:$DH$6,0))</f>
        <v>438.42</v>
      </c>
      <c r="I37" s="7">
        <f>INDEX(dados!$A$1:$DH$158,MATCH($A37,dados!$A$1:$A$158,0),MATCH(I$6,dados!$A$6:$DH$6,0))</f>
        <v>285.5</v>
      </c>
      <c r="J37" s="7">
        <f>INDEX(dados!$A$1:$DH$158,MATCH($A37,dados!$A$1:$A$158,0),MATCH(J$6,dados!$A$6:$DH$6,0))</f>
        <v>410.5</v>
      </c>
      <c r="K37" s="7">
        <f>INDEX(dados!$A$1:$DH$158,MATCH($A37,dados!$A$1:$A$158,0),MATCH(K$6,dados!$A$6:$DH$6,0))</f>
        <v>305.24</v>
      </c>
      <c r="L37" s="7">
        <f>INDEX(dados!$A$1:$DH$158,MATCH($A37,dados!$A$1:$A$158,0),MATCH(L$6,dados!$A$6:$DH$6,0))</f>
        <v>450</v>
      </c>
      <c r="M37" s="7">
        <f>INDEX(dados!$A$1:$DH$158,MATCH($A37,dados!$A$1:$A$158,0),MATCH(M$6,dados!$A$6:$DH$6,0))</f>
        <v>246</v>
      </c>
      <c r="N37" s="28">
        <f t="shared" ref="N37:N43" si="6">SUM(B37:M37)</f>
        <v>3848.24</v>
      </c>
    </row>
    <row r="38" spans="1:14" ht="15.75" hidden="1" outlineLevel="1" thickBot="1" x14ac:dyDescent="0.3">
      <c r="A38" s="29" t="s">
        <v>36</v>
      </c>
      <c r="B38" s="5">
        <f>INDEX(dados!$A$1:$DH$158,MATCH($A38,dados!$A$1:$A$158,0),MATCH(B$6,dados!$A$6:$DH$6,0))</f>
        <v>822.8</v>
      </c>
      <c r="C38" s="5">
        <f>INDEX(dados!$A$1:$DH$158,MATCH($A38,dados!$A$1:$A$158,0),MATCH(C$6,dados!$A$6:$DH$6,0))</f>
        <v>352</v>
      </c>
      <c r="D38" s="5">
        <f>INDEX(dados!$A$1:$DH$158,MATCH($A38,dados!$A$1:$A$158,0),MATCH(D$6,dados!$A$6:$DH$6,0))</f>
        <v>50.5</v>
      </c>
      <c r="E38" s="5">
        <f>INDEX(dados!$A$1:$DH$158,MATCH($A38,dados!$A$1:$A$158,0),MATCH(E$6,dados!$A$6:$DH$6,0))</f>
        <v>0</v>
      </c>
      <c r="F38" s="5">
        <f>INDEX(dados!$A$1:$DH$158,MATCH($A38,dados!$A$1:$A$158,0),MATCH(F$6,dados!$A$6:$DH$6,0))</f>
        <v>57</v>
      </c>
      <c r="G38" s="5">
        <f>INDEX(dados!$A$1:$DH$158,MATCH($A38,dados!$A$1:$A$158,0),MATCH(G$6,dados!$A$6:$DH$6,0))</f>
        <v>89</v>
      </c>
      <c r="H38" s="5">
        <f>INDEX(dados!$A$1:$DH$158,MATCH($A38,dados!$A$1:$A$158,0),MATCH(H$6,dados!$A$6:$DH$6,0))</f>
        <v>300</v>
      </c>
      <c r="I38" s="5">
        <f>INDEX(dados!$A$1:$DH$158,MATCH($A38,dados!$A$1:$A$158,0),MATCH(I$6,dados!$A$6:$DH$6,0))</f>
        <v>570</v>
      </c>
      <c r="J38" s="5">
        <f>INDEX(dados!$A$1:$DH$158,MATCH($A38,dados!$A$1:$A$158,0),MATCH(J$6,dados!$A$6:$DH$6,0))</f>
        <v>691.04</v>
      </c>
      <c r="K38" s="5">
        <f>INDEX(dados!$A$1:$DH$158,MATCH($A38,dados!$A$1:$A$158,0),MATCH(K$6,dados!$A$6:$DH$6,0))</f>
        <v>538.34</v>
      </c>
      <c r="L38" s="5">
        <f>INDEX(dados!$A$1:$DH$158,MATCH($A38,dados!$A$1:$A$158,0),MATCH(L$6,dados!$A$6:$DH$6,0))</f>
        <v>214.36</v>
      </c>
      <c r="M38" s="5">
        <f>INDEX(dados!$A$1:$DH$158,MATCH($A38,dados!$A$1:$A$158,0),MATCH(M$6,dados!$A$6:$DH$6,0))</f>
        <v>0</v>
      </c>
      <c r="N38" s="28">
        <f t="shared" si="6"/>
        <v>3685.0400000000004</v>
      </c>
    </row>
    <row r="39" spans="1:14" ht="15.75" hidden="1" outlineLevel="1" thickBot="1" x14ac:dyDescent="0.3">
      <c r="A39" s="29" t="s">
        <v>37</v>
      </c>
      <c r="B39" s="5">
        <f>INDEX(dados!$A$1:$DH$158,MATCH($A39,dados!$A$1:$A$158,0),MATCH(B$6,dados!$A$6:$DH$6,0))</f>
        <v>0</v>
      </c>
      <c r="C39" s="5">
        <f>INDEX(dados!$A$1:$DH$158,MATCH($A39,dados!$A$1:$A$158,0),MATCH(C$6,dados!$A$6:$DH$6,0))</f>
        <v>0</v>
      </c>
      <c r="D39" s="5">
        <f>INDEX(dados!$A$1:$DH$158,MATCH($A39,dados!$A$1:$A$158,0),MATCH(D$6,dados!$A$6:$DH$6,0))</f>
        <v>0</v>
      </c>
      <c r="E39" s="5">
        <f>INDEX(dados!$A$1:$DH$158,MATCH($A39,dados!$A$1:$A$158,0),MATCH(E$6,dados!$A$6:$DH$6,0))</f>
        <v>0</v>
      </c>
      <c r="F39" s="5">
        <f>INDEX(dados!$A$1:$DH$158,MATCH($A39,dados!$A$1:$A$158,0),MATCH(F$6,dados!$A$6:$DH$6,0))</f>
        <v>0</v>
      </c>
      <c r="G39" s="5">
        <f>INDEX(dados!$A$1:$DH$158,MATCH($A39,dados!$A$1:$A$158,0),MATCH(G$6,dados!$A$6:$DH$6,0))</f>
        <v>0</v>
      </c>
      <c r="H39" s="5">
        <f>INDEX(dados!$A$1:$DH$158,MATCH($A39,dados!$A$1:$A$158,0),MATCH(H$6,dados!$A$6:$DH$6,0))</f>
        <v>0</v>
      </c>
      <c r="I39" s="5">
        <f>INDEX(dados!$A$1:$DH$158,MATCH($A39,dados!$A$1:$A$158,0),MATCH(I$6,dados!$A$6:$DH$6,0))</f>
        <v>4000</v>
      </c>
      <c r="J39" s="5">
        <f>INDEX(dados!$A$1:$DH$158,MATCH($A39,dados!$A$1:$A$158,0),MATCH(J$6,dados!$A$6:$DH$6,0))</f>
        <v>4289.5600000000004</v>
      </c>
      <c r="K39" s="5">
        <f>INDEX(dados!$A$1:$DH$158,MATCH($A39,dados!$A$1:$A$158,0),MATCH(K$6,dados!$A$6:$DH$6,0))</f>
        <v>978.73</v>
      </c>
      <c r="L39" s="5">
        <f>INDEX(dados!$A$1:$DH$158,MATCH($A39,dados!$A$1:$A$158,0),MATCH(L$6,dados!$A$6:$DH$6,0))</f>
        <v>994.97</v>
      </c>
      <c r="M39" s="5">
        <f>INDEX(dados!$A$1:$DH$158,MATCH($A39,dados!$A$1:$A$158,0),MATCH(M$6,dados!$A$6:$DH$6,0))</f>
        <v>988.53</v>
      </c>
      <c r="N39" s="28">
        <f t="shared" si="6"/>
        <v>11251.79</v>
      </c>
    </row>
    <row r="40" spans="1:14" ht="15.75" hidden="1" outlineLevel="1" thickBot="1" x14ac:dyDescent="0.3">
      <c r="A40" s="29" t="s">
        <v>38</v>
      </c>
      <c r="B40" s="5">
        <f>INDEX(dados!$A$1:$DH$158,MATCH($A40,dados!$A$1:$A$158,0),MATCH(B$6,dados!$A$6:$DH$6,0))</f>
        <v>102.05</v>
      </c>
      <c r="C40" s="5">
        <f>INDEX(dados!$A$1:$DH$158,MATCH($A40,dados!$A$1:$A$158,0),MATCH(C$6,dados!$A$6:$DH$6,0))</f>
        <v>102.05</v>
      </c>
      <c r="D40" s="5">
        <f>INDEX(dados!$A$1:$DH$158,MATCH($A40,dados!$A$1:$A$158,0),MATCH(D$6,dados!$A$6:$DH$6,0))</f>
        <v>103.41</v>
      </c>
      <c r="E40" s="5">
        <f>INDEX(dados!$A$1:$DH$158,MATCH($A40,dados!$A$1:$A$158,0),MATCH(E$6,dados!$A$6:$DH$6,0))</f>
        <v>0</v>
      </c>
      <c r="F40" s="5">
        <f>INDEX(dados!$A$1:$DH$158,MATCH($A40,dados!$A$1:$A$158,0),MATCH(F$6,dados!$A$6:$DH$6,0))</f>
        <v>0</v>
      </c>
      <c r="G40" s="5">
        <f>INDEX(dados!$A$1:$DH$158,MATCH($A40,dados!$A$1:$A$158,0),MATCH(G$6,dados!$A$6:$DH$6,0))</f>
        <v>61.98</v>
      </c>
      <c r="H40" s="5">
        <f>INDEX(dados!$A$1:$DH$158,MATCH($A40,dados!$A$1:$A$158,0),MATCH(H$6,dados!$A$6:$DH$6,0))</f>
        <v>0</v>
      </c>
      <c r="I40" s="5">
        <f>INDEX(dados!$A$1:$DH$158,MATCH($A40,dados!$A$1:$A$158,0),MATCH(I$6,dados!$A$6:$DH$6,0))</f>
        <v>171.49</v>
      </c>
      <c r="J40" s="5">
        <f>INDEX(dados!$A$1:$DH$158,MATCH($A40,dados!$A$1:$A$158,0),MATCH(J$6,dados!$A$6:$DH$6,0))</f>
        <v>590</v>
      </c>
      <c r="K40" s="5">
        <f>INDEX(dados!$A$1:$DH$158,MATCH($A40,dados!$A$1:$A$158,0),MATCH(K$6,dados!$A$6:$DH$6,0))</f>
        <v>0</v>
      </c>
      <c r="L40" s="5">
        <f>INDEX(dados!$A$1:$DH$158,MATCH($A40,dados!$A$1:$A$158,0),MATCH(L$6,dados!$A$6:$DH$6,0))</f>
        <v>163.16</v>
      </c>
      <c r="M40" s="5">
        <f>INDEX(dados!$A$1:$DH$158,MATCH($A40,dados!$A$1:$A$158,0),MATCH(M$6,dados!$A$6:$DH$6,0))</f>
        <v>0</v>
      </c>
      <c r="N40" s="28">
        <f t="shared" si="6"/>
        <v>1294.1400000000001</v>
      </c>
    </row>
    <row r="41" spans="1:14" ht="15.75" hidden="1" outlineLevel="1" thickBot="1" x14ac:dyDescent="0.3">
      <c r="A41" s="29" t="s">
        <v>39</v>
      </c>
      <c r="B41" s="5">
        <f>INDEX(dados!$A$1:$DH$158,MATCH($A41,dados!$A$1:$A$158,0),MATCH(B$6,dados!$A$6:$DH$6,0))</f>
        <v>29</v>
      </c>
      <c r="C41" s="5">
        <f>INDEX(dados!$A$1:$DH$158,MATCH($A41,dados!$A$1:$A$158,0),MATCH(C$6,dados!$A$6:$DH$6,0))</f>
        <v>29</v>
      </c>
      <c r="D41" s="5">
        <f>INDEX(dados!$A$1:$DH$158,MATCH($A41,dados!$A$1:$A$158,0),MATCH(D$6,dados!$A$6:$DH$6,0))</f>
        <v>5</v>
      </c>
      <c r="E41" s="5">
        <f>INDEX(dados!$A$1:$DH$158,MATCH($A41,dados!$A$1:$A$158,0),MATCH(E$6,dados!$A$6:$DH$6,0))</f>
        <v>21</v>
      </c>
      <c r="F41" s="5">
        <f>INDEX(dados!$A$1:$DH$158,MATCH($A41,dados!$A$1:$A$158,0),MATCH(F$6,dados!$A$6:$DH$6,0))</f>
        <v>15</v>
      </c>
      <c r="G41" s="5">
        <f>INDEX(dados!$A$1:$DH$158,MATCH($A41,dados!$A$1:$A$158,0),MATCH(G$6,dados!$A$6:$DH$6,0))</f>
        <v>27</v>
      </c>
      <c r="H41" s="5">
        <f>INDEX(dados!$A$1:$DH$158,MATCH($A41,dados!$A$1:$A$158,0),MATCH(H$6,dados!$A$6:$DH$6,0))</f>
        <v>10</v>
      </c>
      <c r="I41" s="5">
        <f>INDEX(dados!$A$1:$DH$158,MATCH($A41,dados!$A$1:$A$158,0),MATCH(I$6,dados!$A$6:$DH$6,0))</f>
        <v>0</v>
      </c>
      <c r="J41" s="5">
        <f>INDEX(dados!$A$1:$DH$158,MATCH($A41,dados!$A$1:$A$158,0),MATCH(J$6,dados!$A$6:$DH$6,0))</f>
        <v>10</v>
      </c>
      <c r="K41" s="5">
        <f>INDEX(dados!$A$1:$DH$158,MATCH($A41,dados!$A$1:$A$158,0),MATCH(K$6,dados!$A$6:$DH$6,0))</f>
        <v>25</v>
      </c>
      <c r="L41" s="5">
        <f>INDEX(dados!$A$1:$DH$158,MATCH($A41,dados!$A$1:$A$158,0),MATCH(L$6,dados!$A$6:$DH$6,0))</f>
        <v>29</v>
      </c>
      <c r="M41" s="5">
        <f>INDEX(dados!$A$1:$DH$158,MATCH($A41,dados!$A$1:$A$158,0),MATCH(M$6,dados!$A$6:$DH$6,0))</f>
        <v>12</v>
      </c>
      <c r="N41" s="28">
        <f t="shared" si="6"/>
        <v>212</v>
      </c>
    </row>
    <row r="42" spans="1:14" ht="15.75" hidden="1" outlineLevel="1" thickBot="1" x14ac:dyDescent="0.3">
      <c r="A42" s="29" t="s">
        <v>40</v>
      </c>
      <c r="B42" s="5">
        <f>INDEX(dados!$A$1:$DH$158,MATCH($A42,dados!$A$1:$A$158,0),MATCH(B$6,dados!$A$6:$DH$6,0))</f>
        <v>46.5</v>
      </c>
      <c r="C42" s="5">
        <f>INDEX(dados!$A$1:$DH$158,MATCH($A42,dados!$A$1:$A$158,0),MATCH(C$6,dados!$A$6:$DH$6,0))</f>
        <v>0</v>
      </c>
      <c r="D42" s="5">
        <f>INDEX(dados!$A$1:$DH$158,MATCH($A42,dados!$A$1:$A$158,0),MATCH(D$6,dados!$A$6:$DH$6,0))</f>
        <v>72</v>
      </c>
      <c r="E42" s="5">
        <f>INDEX(dados!$A$1:$DH$158,MATCH($A42,dados!$A$1:$A$158,0),MATCH(E$6,dados!$A$6:$DH$6,0))</f>
        <v>40</v>
      </c>
      <c r="F42" s="5">
        <f>INDEX(dados!$A$1:$DH$158,MATCH($A42,dados!$A$1:$A$158,0),MATCH(F$6,dados!$A$6:$DH$6,0))</f>
        <v>252</v>
      </c>
      <c r="G42" s="5">
        <f>INDEX(dados!$A$1:$DH$158,MATCH($A42,dados!$A$1:$A$158,0),MATCH(G$6,dados!$A$6:$DH$6,0))</f>
        <v>82</v>
      </c>
      <c r="H42" s="5">
        <f>INDEX(dados!$A$1:$DH$158,MATCH($A42,dados!$A$1:$A$158,0),MATCH(H$6,dados!$A$6:$DH$6,0))</f>
        <v>0</v>
      </c>
      <c r="I42" s="5">
        <f>INDEX(dados!$A$1:$DH$158,MATCH($A42,dados!$A$1:$A$158,0),MATCH(I$6,dados!$A$6:$DH$6,0))</f>
        <v>0</v>
      </c>
      <c r="J42" s="5">
        <f>INDEX(dados!$A$1:$DH$158,MATCH($A42,dados!$A$1:$A$158,0),MATCH(J$6,dados!$A$6:$DH$6,0))</f>
        <v>298</v>
      </c>
      <c r="K42" s="5">
        <f>INDEX(dados!$A$1:$DH$158,MATCH($A42,dados!$A$1:$A$158,0),MATCH(K$6,dados!$A$6:$DH$6,0))</f>
        <v>0</v>
      </c>
      <c r="L42" s="5">
        <f>INDEX(dados!$A$1:$DH$158,MATCH($A42,dados!$A$1:$A$158,0),MATCH(L$6,dados!$A$6:$DH$6,0))</f>
        <v>0</v>
      </c>
      <c r="M42" s="5">
        <f>INDEX(dados!$A$1:$DH$158,MATCH($A42,dados!$A$1:$A$158,0),MATCH(M$6,dados!$A$6:$DH$6,0))</f>
        <v>0</v>
      </c>
      <c r="N42" s="28">
        <f t="shared" si="6"/>
        <v>790.5</v>
      </c>
    </row>
    <row r="43" spans="1:14" ht="15.75" hidden="1" outlineLevel="1" thickBot="1" x14ac:dyDescent="0.3">
      <c r="A43" s="30" t="s">
        <v>41</v>
      </c>
      <c r="B43" s="6">
        <f>INDEX(dados!$A$1:$DH$158,MATCH($A43,dados!$A$1:$A$158,0),MATCH(B$6,dados!$A$6:$DH$6,0))</f>
        <v>0</v>
      </c>
      <c r="C43" s="6">
        <f>INDEX(dados!$A$1:$DH$158,MATCH($A43,dados!$A$1:$A$158,0),MATCH(C$6,dados!$A$6:$DH$6,0))</f>
        <v>0</v>
      </c>
      <c r="D43" s="6">
        <f>INDEX(dados!$A$1:$DH$158,MATCH($A43,dados!$A$1:$A$158,0),MATCH(D$6,dados!$A$6:$DH$6,0))</f>
        <v>0</v>
      </c>
      <c r="E43" s="6">
        <f>INDEX(dados!$A$1:$DH$158,MATCH($A43,dados!$A$1:$A$158,0),MATCH(E$6,dados!$A$6:$DH$6,0))</f>
        <v>0</v>
      </c>
      <c r="F43" s="6">
        <f>INDEX(dados!$A$1:$DH$158,MATCH($A43,dados!$A$1:$A$158,0),MATCH(F$6,dados!$A$6:$DH$6,0))</f>
        <v>0</v>
      </c>
      <c r="G43" s="6">
        <f>INDEX(dados!$A$1:$DH$158,MATCH($A43,dados!$A$1:$A$158,0),MATCH(G$6,dados!$A$6:$DH$6,0))</f>
        <v>0</v>
      </c>
      <c r="H43" s="6">
        <f>INDEX(dados!$A$1:$DH$158,MATCH($A43,dados!$A$1:$A$158,0),MATCH(H$6,dados!$A$6:$DH$6,0))</f>
        <v>0</v>
      </c>
      <c r="I43" s="6">
        <f>INDEX(dados!$A$1:$DH$158,MATCH($A43,dados!$A$1:$A$158,0),MATCH(I$6,dados!$A$6:$DH$6,0))</f>
        <v>0</v>
      </c>
      <c r="J43" s="6">
        <f>INDEX(dados!$A$1:$DH$158,MATCH($A43,dados!$A$1:$A$158,0),MATCH(J$6,dados!$A$6:$DH$6,0))</f>
        <v>158.54</v>
      </c>
      <c r="K43" s="6">
        <f>INDEX(dados!$A$1:$DH$158,MATCH($A43,dados!$A$1:$A$158,0),MATCH(K$6,dados!$A$6:$DH$6,0))</f>
        <v>158.57</v>
      </c>
      <c r="L43" s="6">
        <f>INDEX(dados!$A$1:$DH$158,MATCH($A43,dados!$A$1:$A$158,0),MATCH(L$6,dados!$A$6:$DH$6,0))</f>
        <v>158.57</v>
      </c>
      <c r="M43" s="6">
        <f>INDEX(dados!$A$1:$DH$158,MATCH($A43,dados!$A$1:$A$158,0),MATCH(M$6,dados!$A$6:$DH$6,0))</f>
        <v>158.57</v>
      </c>
      <c r="N43" s="28">
        <f t="shared" si="6"/>
        <v>634.25</v>
      </c>
    </row>
    <row r="44" spans="1:14" ht="15.75" collapsed="1" thickBot="1" x14ac:dyDescent="0.3">
      <c r="A44" s="8" t="s">
        <v>42</v>
      </c>
      <c r="B44" s="9">
        <f>SUBTOTAL(9,B37:B43)</f>
        <v>1315.35</v>
      </c>
      <c r="C44" s="9">
        <f t="shared" ref="C44:N44" si="7">SUBTOTAL(9,C37:C43)</f>
        <v>658.05</v>
      </c>
      <c r="D44" s="9">
        <f t="shared" si="7"/>
        <v>555.91</v>
      </c>
      <c r="E44" s="9">
        <f t="shared" si="7"/>
        <v>366.4</v>
      </c>
      <c r="F44" s="9">
        <f t="shared" si="7"/>
        <v>597.29999999999995</v>
      </c>
      <c r="G44" s="9">
        <f t="shared" si="7"/>
        <v>578.86</v>
      </c>
      <c r="H44" s="9">
        <f t="shared" si="7"/>
        <v>748.42000000000007</v>
      </c>
      <c r="I44" s="9">
        <f t="shared" si="7"/>
        <v>5026.99</v>
      </c>
      <c r="J44" s="9">
        <f t="shared" si="7"/>
        <v>6447.64</v>
      </c>
      <c r="K44" s="9">
        <f t="shared" si="7"/>
        <v>2005.8799999999999</v>
      </c>
      <c r="L44" s="9">
        <f t="shared" si="7"/>
        <v>2010.06</v>
      </c>
      <c r="M44" s="9">
        <f t="shared" si="7"/>
        <v>1405.1</v>
      </c>
      <c r="N44" s="9">
        <f t="shared" si="7"/>
        <v>21715.96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7" t="s">
        <v>56</v>
      </c>
      <c r="B46" s="7">
        <f>INDEX(dados!$A$1:$DH$158,MATCH($A46,dados!$A$1:$A$158,0),MATCH(B$6,dados!$A$6:$DH$6,0))</f>
        <v>0</v>
      </c>
      <c r="C46" s="7">
        <f>INDEX(dados!$A$1:$DH$158,MATCH($A46,dados!$A$1:$A$158,0),MATCH(C$6,dados!$A$6:$DH$6,0))</f>
        <v>0</v>
      </c>
      <c r="D46" s="7">
        <f>INDEX(dados!$A$1:$DH$158,MATCH($A46,dados!$A$1:$A$158,0),MATCH(D$6,dados!$A$6:$DH$6,0))</f>
        <v>0</v>
      </c>
      <c r="E46" s="7">
        <f>INDEX(dados!$A$1:$DH$158,MATCH($A46,dados!$A$1:$A$158,0),MATCH(E$6,dados!$A$6:$DH$6,0))</f>
        <v>0</v>
      </c>
      <c r="F46" s="7">
        <f>INDEX(dados!$A$1:$DH$158,MATCH($A46,dados!$A$1:$A$158,0),MATCH(F$6,dados!$A$6:$DH$6,0))</f>
        <v>0</v>
      </c>
      <c r="G46" s="7">
        <f>INDEX(dados!$A$1:$DH$158,MATCH($A46,dados!$A$1:$A$158,0),MATCH(G$6,dados!$A$6:$DH$6,0))</f>
        <v>0</v>
      </c>
      <c r="H46" s="7">
        <f>INDEX(dados!$A$1:$DH$158,MATCH($A46,dados!$A$1:$A$158,0),MATCH(H$6,dados!$A$6:$DH$6,0))</f>
        <v>0</v>
      </c>
      <c r="I46" s="7">
        <f>INDEX(dados!$A$1:$DH$158,MATCH($A46,dados!$A$1:$A$158,0),MATCH(I$6,dados!$A$6:$DH$6,0))</f>
        <v>0</v>
      </c>
      <c r="J46" s="7">
        <f>INDEX(dados!$A$1:$DH$158,MATCH($A46,dados!$A$1:$A$158,0),MATCH(J$6,dados!$A$6:$DH$6,0))</f>
        <v>0</v>
      </c>
      <c r="K46" s="7">
        <f>INDEX(dados!$A$1:$DH$158,MATCH($A46,dados!$A$1:$A$158,0),MATCH(K$6,dados!$A$6:$DH$6,0))</f>
        <v>0</v>
      </c>
      <c r="L46" s="7">
        <f>INDEX(dados!$A$1:$DH$158,MATCH($A46,dados!$A$1:$A$158,0),MATCH(L$6,dados!$A$6:$DH$6,0))</f>
        <v>0</v>
      </c>
      <c r="M46" s="7">
        <f>INDEX(dados!$A$1:$DH$158,MATCH($A46,dados!$A$1:$A$158,0),MATCH(M$6,dados!$A$6:$DH$6,0))</f>
        <v>0</v>
      </c>
      <c r="N46" s="28">
        <f>SUM(B46:M46)</f>
        <v>0</v>
      </c>
    </row>
    <row r="47" spans="1:14" ht="15.75" hidden="1" outlineLevel="1" thickBot="1" x14ac:dyDescent="0.3">
      <c r="A47" s="29" t="s">
        <v>6</v>
      </c>
      <c r="B47" s="5">
        <f>INDEX(dados!$A$1:$DH$158,MATCH($A47,dados!$A$1:$A$158,0),MATCH(B$6,dados!$A$6:$DH$6,0))</f>
        <v>0</v>
      </c>
      <c r="C47" s="5">
        <f>INDEX(dados!$A$1:$DH$158,MATCH($A47,dados!$A$1:$A$158,0),MATCH(C$6,dados!$A$6:$DH$6,0))</f>
        <v>0</v>
      </c>
      <c r="D47" s="5">
        <f>INDEX(dados!$A$1:$DH$158,MATCH($A47,dados!$A$1:$A$158,0),MATCH(D$6,dados!$A$6:$DH$6,0))</f>
        <v>0</v>
      </c>
      <c r="E47" s="5">
        <f>INDEX(dados!$A$1:$DH$158,MATCH($A47,dados!$A$1:$A$158,0),MATCH(E$6,dados!$A$6:$DH$6,0))</f>
        <v>0</v>
      </c>
      <c r="F47" s="5">
        <f>INDEX(dados!$A$1:$DH$158,MATCH($A47,dados!$A$1:$A$158,0),MATCH(F$6,dados!$A$6:$DH$6,0))</f>
        <v>0</v>
      </c>
      <c r="G47" s="5">
        <f>INDEX(dados!$A$1:$DH$158,MATCH($A47,dados!$A$1:$A$158,0),MATCH(G$6,dados!$A$6:$DH$6,0))</f>
        <v>0</v>
      </c>
      <c r="H47" s="5">
        <f>INDEX(dados!$A$1:$DH$158,MATCH($A47,dados!$A$1:$A$158,0),MATCH(H$6,dados!$A$6:$DH$6,0))</f>
        <v>800</v>
      </c>
      <c r="I47" s="5">
        <f>INDEX(dados!$A$1:$DH$158,MATCH($A47,dados!$A$1:$A$158,0),MATCH(I$6,dados!$A$6:$DH$6,0))</f>
        <v>500</v>
      </c>
      <c r="J47" s="5">
        <f>INDEX(dados!$A$1:$DH$158,MATCH($A47,dados!$A$1:$A$158,0),MATCH(J$6,dados!$A$6:$DH$6,0))</f>
        <v>1</v>
      </c>
      <c r="K47" s="5">
        <f>INDEX(dados!$A$1:$DH$158,MATCH($A47,dados!$A$1:$A$158,0),MATCH(K$6,dados!$A$6:$DH$6,0))</f>
        <v>0</v>
      </c>
      <c r="L47" s="5">
        <f>INDEX(dados!$A$1:$DH$158,MATCH($A47,dados!$A$1:$A$158,0),MATCH(L$6,dados!$A$6:$DH$6,0))</f>
        <v>120</v>
      </c>
      <c r="M47" s="5">
        <f>INDEX(dados!$A$1:$DH$158,MATCH($A47,dados!$A$1:$A$158,0),MATCH(M$6,dados!$A$6:$DH$6,0))</f>
        <v>139</v>
      </c>
      <c r="N47" s="28">
        <f>SUM(B47:M47)</f>
        <v>1560</v>
      </c>
    </row>
    <row r="48" spans="1:14" ht="15.75" hidden="1" outlineLevel="1" thickBot="1" x14ac:dyDescent="0.3">
      <c r="A48" s="29" t="s">
        <v>57</v>
      </c>
      <c r="B48" s="5">
        <f>INDEX(dados!$A$1:$DH$158,MATCH($A48,dados!$A$1:$A$158,0),MATCH(B$6,dados!$A$6:$DH$6,0))</f>
        <v>199.42</v>
      </c>
      <c r="C48" s="5">
        <f>INDEX(dados!$A$1:$DH$158,MATCH($A48,dados!$A$1:$A$158,0),MATCH(C$6,dados!$A$6:$DH$6,0))</f>
        <v>199.42</v>
      </c>
      <c r="D48" s="5">
        <f>INDEX(dados!$A$1:$DH$158,MATCH($A48,dados!$A$1:$A$158,0),MATCH(D$6,dados!$A$6:$DH$6,0))</f>
        <v>264.89</v>
      </c>
      <c r="E48" s="5">
        <f>INDEX(dados!$A$1:$DH$158,MATCH($A48,dados!$A$1:$A$158,0),MATCH(E$6,dados!$A$6:$DH$6,0))</f>
        <v>280.47000000000003</v>
      </c>
      <c r="F48" s="5">
        <f>INDEX(dados!$A$1:$DH$158,MATCH($A48,dados!$A$1:$A$158,0),MATCH(F$6,dados!$A$6:$DH$6,0))</f>
        <v>288.05</v>
      </c>
      <c r="G48" s="5">
        <f>INDEX(dados!$A$1:$DH$158,MATCH($A48,dados!$A$1:$A$158,0),MATCH(G$6,dados!$A$6:$DH$6,0))</f>
        <v>276.5</v>
      </c>
      <c r="H48" s="5">
        <f>INDEX(dados!$A$1:$DH$158,MATCH($A48,dados!$A$1:$A$158,0),MATCH(H$6,dados!$A$6:$DH$6,0))</f>
        <v>273.67</v>
      </c>
      <c r="I48" s="5">
        <f>INDEX(dados!$A$1:$DH$158,MATCH($A48,dados!$A$1:$A$158,0),MATCH(I$6,dados!$A$6:$DH$6,0))</f>
        <v>269.77</v>
      </c>
      <c r="J48" s="5">
        <f>INDEX(dados!$A$1:$DH$158,MATCH($A48,dados!$A$1:$A$158,0),MATCH(J$6,dados!$A$6:$DH$6,0))</f>
        <v>105.3</v>
      </c>
      <c r="K48" s="5">
        <f>INDEX(dados!$A$1:$DH$158,MATCH($A48,dados!$A$1:$A$158,0),MATCH(K$6,dados!$A$6:$DH$6,0))</f>
        <v>226.79</v>
      </c>
      <c r="L48" s="5">
        <f>INDEX(dados!$A$1:$DH$158,MATCH($A48,dados!$A$1:$A$158,0),MATCH(L$6,dados!$A$6:$DH$6,0))</f>
        <v>100.21</v>
      </c>
      <c r="M48" s="5">
        <f>INDEX(dados!$A$1:$DH$158,MATCH($A48,dados!$A$1:$A$158,0),MATCH(M$6,dados!$A$6:$DH$6,0))</f>
        <v>140.72999999999999</v>
      </c>
      <c r="N48" s="28">
        <f>SUM(B48:M48)</f>
        <v>2625.2200000000003</v>
      </c>
    </row>
    <row r="49" spans="1:14" ht="15.75" hidden="1" outlineLevel="1" thickBot="1" x14ac:dyDescent="0.3">
      <c r="A49" s="29" t="s">
        <v>58</v>
      </c>
      <c r="B49" s="5">
        <f>INDEX(dados!$A$1:$DH$158,MATCH($A49,dados!$A$1:$A$158,0),MATCH(B$6,dados!$A$6:$DH$6,0))</f>
        <v>0</v>
      </c>
      <c r="C49" s="5">
        <f>INDEX(dados!$A$1:$DH$158,MATCH($A49,dados!$A$1:$A$158,0),MATCH(C$6,dados!$A$6:$DH$6,0))</f>
        <v>0</v>
      </c>
      <c r="D49" s="5">
        <f>INDEX(dados!$A$1:$DH$158,MATCH($A49,dados!$A$1:$A$158,0),MATCH(D$6,dados!$A$6:$DH$6,0))</f>
        <v>0</v>
      </c>
      <c r="E49" s="5">
        <f>INDEX(dados!$A$1:$DH$158,MATCH($A49,dados!$A$1:$A$158,0),MATCH(E$6,dados!$A$6:$DH$6,0))</f>
        <v>0</v>
      </c>
      <c r="F49" s="5">
        <f>INDEX(dados!$A$1:$DH$158,MATCH($A49,dados!$A$1:$A$158,0),MATCH(F$6,dados!$A$6:$DH$6,0))</f>
        <v>0</v>
      </c>
      <c r="G49" s="5">
        <f>INDEX(dados!$A$1:$DH$158,MATCH($A49,dados!$A$1:$A$158,0),MATCH(G$6,dados!$A$6:$DH$6,0))</f>
        <v>4.5</v>
      </c>
      <c r="H49" s="5">
        <f>INDEX(dados!$A$1:$DH$158,MATCH($A49,dados!$A$1:$A$158,0),MATCH(H$6,dados!$A$6:$DH$6,0))</f>
        <v>0</v>
      </c>
      <c r="I49" s="5">
        <f>INDEX(dados!$A$1:$DH$158,MATCH($A49,dados!$A$1:$A$158,0),MATCH(I$6,dados!$A$6:$DH$6,0))</f>
        <v>0</v>
      </c>
      <c r="J49" s="5">
        <f>INDEX(dados!$A$1:$DH$158,MATCH($A49,dados!$A$1:$A$158,0),MATCH(J$6,dados!$A$6:$DH$6,0))</f>
        <v>3.5</v>
      </c>
      <c r="K49" s="5">
        <f>INDEX(dados!$A$1:$DH$158,MATCH($A49,dados!$A$1:$A$158,0),MATCH(K$6,dados!$A$6:$DH$6,0))</f>
        <v>0</v>
      </c>
      <c r="L49" s="5">
        <f>INDEX(dados!$A$1:$DH$158,MATCH($A49,dados!$A$1:$A$158,0),MATCH(L$6,dados!$A$6:$DH$6,0))</f>
        <v>0</v>
      </c>
      <c r="M49" s="5">
        <f>INDEX(dados!$A$1:$DH$158,MATCH($A49,dados!$A$1:$A$158,0),MATCH(M$6,dados!$A$6:$DH$6,0))</f>
        <v>0</v>
      </c>
      <c r="N49" s="28">
        <f>SUM(B49:M49)</f>
        <v>8</v>
      </c>
    </row>
    <row r="50" spans="1:14" ht="15.75" hidden="1" outlineLevel="1" thickBot="1" x14ac:dyDescent="0.3">
      <c r="A50" s="30" t="s">
        <v>59</v>
      </c>
      <c r="B50" s="6">
        <f>INDEX(dados!$A$1:$DH$158,MATCH($A50,dados!$A$1:$A$158,0),MATCH(B$6,dados!$A$6:$DH$6,0))</f>
        <v>95.53</v>
      </c>
      <c r="C50" s="6">
        <f>INDEX(dados!$A$1:$DH$158,MATCH($A50,dados!$A$1:$A$158,0),MATCH(C$6,dados!$A$6:$DH$6,0))</f>
        <v>69</v>
      </c>
      <c r="D50" s="6">
        <f>INDEX(dados!$A$1:$DH$158,MATCH($A50,dados!$A$1:$A$158,0),MATCH(D$6,dados!$A$6:$DH$6,0))</f>
        <v>21</v>
      </c>
      <c r="E50" s="6">
        <f>INDEX(dados!$A$1:$DH$158,MATCH($A50,dados!$A$1:$A$158,0),MATCH(E$6,dados!$A$6:$DH$6,0))</f>
        <v>69</v>
      </c>
      <c r="F50" s="6">
        <f>INDEX(dados!$A$1:$DH$158,MATCH($A50,dados!$A$1:$A$158,0),MATCH(F$6,dados!$A$6:$DH$6,0))</f>
        <v>136.80000000000001</v>
      </c>
      <c r="G50" s="6">
        <f>INDEX(dados!$A$1:$DH$158,MATCH($A50,dados!$A$1:$A$158,0),MATCH(G$6,dados!$A$6:$DH$6,0))</f>
        <v>48.9</v>
      </c>
      <c r="H50" s="6">
        <f>INDEX(dados!$A$1:$DH$158,MATCH($A50,dados!$A$1:$A$158,0),MATCH(H$6,dados!$A$6:$DH$6,0))</f>
        <v>20.25</v>
      </c>
      <c r="I50" s="6">
        <f>INDEX(dados!$A$1:$DH$158,MATCH($A50,dados!$A$1:$A$158,0),MATCH(I$6,dados!$A$6:$DH$6,0))</f>
        <v>12.25</v>
      </c>
      <c r="J50" s="6">
        <f>INDEX(dados!$A$1:$DH$158,MATCH($A50,dados!$A$1:$A$158,0),MATCH(J$6,dados!$A$6:$DH$6,0))</f>
        <v>46.58</v>
      </c>
      <c r="K50" s="6">
        <f>INDEX(dados!$A$1:$DH$158,MATCH($A50,dados!$A$1:$A$158,0),MATCH(K$6,dados!$A$6:$DH$6,0))</f>
        <v>24.5</v>
      </c>
      <c r="L50" s="6">
        <f>INDEX(dados!$A$1:$DH$158,MATCH($A50,dados!$A$1:$A$158,0),MATCH(L$6,dados!$A$6:$DH$6,0))</f>
        <v>80</v>
      </c>
      <c r="M50" s="6">
        <f>INDEX(dados!$A$1:$DH$158,MATCH($A50,dados!$A$1:$A$158,0),MATCH(M$6,dados!$A$6:$DH$6,0))</f>
        <v>73.88</v>
      </c>
      <c r="N50" s="28">
        <f>SUM(B50:M50)</f>
        <v>697.69</v>
      </c>
    </row>
    <row r="51" spans="1:14" ht="15.75" collapsed="1" thickBot="1" x14ac:dyDescent="0.3">
      <c r="A51" s="8" t="s">
        <v>60</v>
      </c>
      <c r="B51" s="9">
        <f>SUBTOTAL(9,B46:B50)</f>
        <v>294.95</v>
      </c>
      <c r="C51" s="9">
        <f t="shared" ref="C51:N51" si="8">SUBTOTAL(9,C46:C50)</f>
        <v>268.41999999999996</v>
      </c>
      <c r="D51" s="9">
        <f t="shared" si="8"/>
        <v>285.89</v>
      </c>
      <c r="E51" s="9">
        <f t="shared" si="8"/>
        <v>349.47</v>
      </c>
      <c r="F51" s="9">
        <f t="shared" si="8"/>
        <v>424.85</v>
      </c>
      <c r="G51" s="9">
        <f t="shared" si="8"/>
        <v>329.9</v>
      </c>
      <c r="H51" s="9">
        <f t="shared" si="8"/>
        <v>1093.92</v>
      </c>
      <c r="I51" s="9">
        <f t="shared" si="8"/>
        <v>782.02</v>
      </c>
      <c r="J51" s="9">
        <f t="shared" si="8"/>
        <v>156.38</v>
      </c>
      <c r="K51" s="9">
        <f t="shared" si="8"/>
        <v>251.29</v>
      </c>
      <c r="L51" s="9">
        <f t="shared" si="8"/>
        <v>300.20999999999998</v>
      </c>
      <c r="M51" s="9">
        <f t="shared" si="8"/>
        <v>353.61</v>
      </c>
      <c r="N51" s="9">
        <f t="shared" si="8"/>
        <v>4890.91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7" t="s">
        <v>62</v>
      </c>
      <c r="B53" s="7">
        <f>INDEX(dados!$A$1:$DH$158,MATCH($A53,dados!$A$1:$A$158,0),MATCH(B$6,dados!$A$6:$DH$6,0))</f>
        <v>0</v>
      </c>
      <c r="C53" s="7">
        <f>INDEX(dados!$A$1:$DH$158,MATCH($A53,dados!$A$1:$A$158,0),MATCH(C$6,dados!$A$6:$DH$6,0))</f>
        <v>0</v>
      </c>
      <c r="D53" s="7">
        <f>INDEX(dados!$A$1:$DH$158,MATCH($A53,dados!$A$1:$A$158,0),MATCH(D$6,dados!$A$6:$DH$6,0))</f>
        <v>0</v>
      </c>
      <c r="E53" s="7">
        <f>INDEX(dados!$A$1:$DH$158,MATCH($A53,dados!$A$1:$A$158,0),MATCH(E$6,dados!$A$6:$DH$6,0))</f>
        <v>0</v>
      </c>
      <c r="F53" s="7">
        <f>INDEX(dados!$A$1:$DH$158,MATCH($A53,dados!$A$1:$A$158,0),MATCH(F$6,dados!$A$6:$DH$6,0))</f>
        <v>0</v>
      </c>
      <c r="G53" s="7">
        <f>INDEX(dados!$A$1:$DH$158,MATCH($A53,dados!$A$1:$A$158,0),MATCH(G$6,dados!$A$6:$DH$6,0))</f>
        <v>0</v>
      </c>
      <c r="H53" s="7">
        <f>INDEX(dados!$A$1:$DH$158,MATCH($A53,dados!$A$1:$A$158,0),MATCH(H$6,dados!$A$6:$DH$6,0))</f>
        <v>0</v>
      </c>
      <c r="I53" s="7">
        <f>INDEX(dados!$A$1:$DH$158,MATCH($A53,dados!$A$1:$A$158,0),MATCH(I$6,dados!$A$6:$DH$6,0))</f>
        <v>0</v>
      </c>
      <c r="J53" s="7">
        <f>INDEX(dados!$A$1:$DH$158,MATCH($A53,dados!$A$1:$A$158,0),MATCH(J$6,dados!$A$6:$DH$6,0))</f>
        <v>0</v>
      </c>
      <c r="K53" s="7">
        <f>INDEX(dados!$A$1:$DH$158,MATCH($A53,dados!$A$1:$A$158,0),MATCH(K$6,dados!$A$6:$DH$6,0))</f>
        <v>0</v>
      </c>
      <c r="L53" s="7">
        <f>INDEX(dados!$A$1:$DH$158,MATCH($A53,dados!$A$1:$A$158,0),MATCH(L$6,dados!$A$6:$DH$6,0))</f>
        <v>0</v>
      </c>
      <c r="M53" s="7">
        <f>INDEX(dados!$A$1:$DH$158,MATCH($A53,dados!$A$1:$A$158,0),MATCH(M$6,dados!$A$6:$DH$6,0))</f>
        <v>0</v>
      </c>
      <c r="N53" s="28">
        <f t="shared" ref="N53:N61" si="9">SUM(B53:M53)</f>
        <v>0</v>
      </c>
    </row>
    <row r="54" spans="1:14" ht="15.75" hidden="1" outlineLevel="1" thickBot="1" x14ac:dyDescent="0.3">
      <c r="A54" s="29" t="s">
        <v>63</v>
      </c>
      <c r="B54" s="5">
        <f>INDEX(dados!$A$1:$DH$158,MATCH($A54,dados!$A$1:$A$158,0),MATCH(B$6,dados!$A$6:$DH$6,0))</f>
        <v>0</v>
      </c>
      <c r="C54" s="5">
        <f>INDEX(dados!$A$1:$DH$158,MATCH($A54,dados!$A$1:$A$158,0),MATCH(C$6,dados!$A$6:$DH$6,0))</f>
        <v>0</v>
      </c>
      <c r="D54" s="5">
        <f>INDEX(dados!$A$1:$DH$158,MATCH($A54,dados!$A$1:$A$158,0),MATCH(D$6,dados!$A$6:$DH$6,0))</f>
        <v>0</v>
      </c>
      <c r="E54" s="5">
        <f>INDEX(dados!$A$1:$DH$158,MATCH($A54,dados!$A$1:$A$158,0),MATCH(E$6,dados!$A$6:$DH$6,0))</f>
        <v>0</v>
      </c>
      <c r="F54" s="5">
        <f>INDEX(dados!$A$1:$DH$158,MATCH($A54,dados!$A$1:$A$158,0),MATCH(F$6,dados!$A$6:$DH$6,0))</f>
        <v>0</v>
      </c>
      <c r="G54" s="5">
        <f>INDEX(dados!$A$1:$DH$158,MATCH($A54,dados!$A$1:$A$158,0),MATCH(G$6,dados!$A$6:$DH$6,0))</f>
        <v>0</v>
      </c>
      <c r="H54" s="5">
        <f>INDEX(dados!$A$1:$DH$158,MATCH($A54,dados!$A$1:$A$158,0),MATCH(H$6,dados!$A$6:$DH$6,0))</f>
        <v>0</v>
      </c>
      <c r="I54" s="5">
        <f>INDEX(dados!$A$1:$DH$158,MATCH($A54,dados!$A$1:$A$158,0),MATCH(I$6,dados!$A$6:$DH$6,0))</f>
        <v>0</v>
      </c>
      <c r="J54" s="5">
        <f>INDEX(dados!$A$1:$DH$158,MATCH($A54,dados!$A$1:$A$158,0),MATCH(J$6,dados!$A$6:$DH$6,0))</f>
        <v>0</v>
      </c>
      <c r="K54" s="5">
        <f>INDEX(dados!$A$1:$DH$158,MATCH($A54,dados!$A$1:$A$158,0),MATCH(K$6,dados!$A$6:$DH$6,0))</f>
        <v>0</v>
      </c>
      <c r="L54" s="5">
        <f>INDEX(dados!$A$1:$DH$158,MATCH($A54,dados!$A$1:$A$158,0),MATCH(L$6,dados!$A$6:$DH$6,0))</f>
        <v>0</v>
      </c>
      <c r="M54" s="5">
        <f>INDEX(dados!$A$1:$DH$158,MATCH($A54,dados!$A$1:$A$158,0),MATCH(M$6,dados!$A$6:$DH$6,0))</f>
        <v>0</v>
      </c>
      <c r="N54" s="28">
        <f t="shared" si="9"/>
        <v>0</v>
      </c>
    </row>
    <row r="55" spans="1:14" ht="15.75" hidden="1" outlineLevel="1" thickBot="1" x14ac:dyDescent="0.3">
      <c r="A55" s="29" t="s">
        <v>64</v>
      </c>
      <c r="B55" s="5">
        <f>INDEX(dados!$A$1:$DH$158,MATCH($A55,dados!$A$1:$A$158,0),MATCH(B$6,dados!$A$6:$DH$6,0))</f>
        <v>0</v>
      </c>
      <c r="C55" s="5">
        <f>INDEX(dados!$A$1:$DH$158,MATCH($A55,dados!$A$1:$A$158,0),MATCH(C$6,dados!$A$6:$DH$6,0))</f>
        <v>0</v>
      </c>
      <c r="D55" s="5">
        <f>INDEX(dados!$A$1:$DH$158,MATCH($A55,dados!$A$1:$A$158,0),MATCH(D$6,dados!$A$6:$DH$6,0))</f>
        <v>0</v>
      </c>
      <c r="E55" s="5">
        <f>INDEX(dados!$A$1:$DH$158,MATCH($A55,dados!$A$1:$A$158,0),MATCH(E$6,dados!$A$6:$DH$6,0))</f>
        <v>0</v>
      </c>
      <c r="F55" s="5">
        <f>INDEX(dados!$A$1:$DH$158,MATCH($A55,dados!$A$1:$A$158,0),MATCH(F$6,dados!$A$6:$DH$6,0))</f>
        <v>0</v>
      </c>
      <c r="G55" s="5">
        <f>INDEX(dados!$A$1:$DH$158,MATCH($A55,dados!$A$1:$A$158,0),MATCH(G$6,dados!$A$6:$DH$6,0))</f>
        <v>0</v>
      </c>
      <c r="H55" s="5">
        <f>INDEX(dados!$A$1:$DH$158,MATCH($A55,dados!$A$1:$A$158,0),MATCH(H$6,dados!$A$6:$DH$6,0))</f>
        <v>0</v>
      </c>
      <c r="I55" s="5">
        <f>INDEX(dados!$A$1:$DH$158,MATCH($A55,dados!$A$1:$A$158,0),MATCH(I$6,dados!$A$6:$DH$6,0))</f>
        <v>0</v>
      </c>
      <c r="J55" s="5">
        <f>INDEX(dados!$A$1:$DH$158,MATCH($A55,dados!$A$1:$A$158,0),MATCH(J$6,dados!$A$6:$DH$6,0))</f>
        <v>0</v>
      </c>
      <c r="K55" s="5">
        <f>INDEX(dados!$A$1:$DH$158,MATCH($A55,dados!$A$1:$A$158,0),MATCH(K$6,dados!$A$6:$DH$6,0))</f>
        <v>0</v>
      </c>
      <c r="L55" s="5">
        <f>INDEX(dados!$A$1:$DH$158,MATCH($A55,dados!$A$1:$A$158,0),MATCH(L$6,dados!$A$6:$DH$6,0))</f>
        <v>0</v>
      </c>
      <c r="M55" s="5">
        <f>INDEX(dados!$A$1:$DH$158,MATCH($A55,dados!$A$1:$A$158,0),MATCH(M$6,dados!$A$6:$DH$6,0))</f>
        <v>0</v>
      </c>
      <c r="N55" s="28">
        <f t="shared" si="9"/>
        <v>0</v>
      </c>
    </row>
    <row r="56" spans="1:14" ht="15.75" hidden="1" outlineLevel="1" thickBot="1" x14ac:dyDescent="0.3">
      <c r="A56" s="29" t="s">
        <v>65</v>
      </c>
      <c r="B56" s="5">
        <f>INDEX(dados!$A$1:$DH$158,MATCH($A56,dados!$A$1:$A$158,0),MATCH(B$6,dados!$A$6:$DH$6,0))</f>
        <v>0</v>
      </c>
      <c r="C56" s="5">
        <f>INDEX(dados!$A$1:$DH$158,MATCH($A56,dados!$A$1:$A$158,0),MATCH(C$6,dados!$A$6:$DH$6,0))</f>
        <v>0</v>
      </c>
      <c r="D56" s="5">
        <f>INDEX(dados!$A$1:$DH$158,MATCH($A56,dados!$A$1:$A$158,0),MATCH(D$6,dados!$A$6:$DH$6,0))</f>
        <v>0</v>
      </c>
      <c r="E56" s="5">
        <f>INDEX(dados!$A$1:$DH$158,MATCH($A56,dados!$A$1:$A$158,0),MATCH(E$6,dados!$A$6:$DH$6,0))</f>
        <v>0</v>
      </c>
      <c r="F56" s="5">
        <f>INDEX(dados!$A$1:$DH$158,MATCH($A56,dados!$A$1:$A$158,0),MATCH(F$6,dados!$A$6:$DH$6,0))</f>
        <v>0</v>
      </c>
      <c r="G56" s="5">
        <f>INDEX(dados!$A$1:$DH$158,MATCH($A56,dados!$A$1:$A$158,0),MATCH(G$6,dados!$A$6:$DH$6,0))</f>
        <v>0</v>
      </c>
      <c r="H56" s="5">
        <f>INDEX(dados!$A$1:$DH$158,MATCH($A56,dados!$A$1:$A$158,0),MATCH(H$6,dados!$A$6:$DH$6,0))</f>
        <v>0</v>
      </c>
      <c r="I56" s="5">
        <f>INDEX(dados!$A$1:$DH$158,MATCH($A56,dados!$A$1:$A$158,0),MATCH(I$6,dados!$A$6:$DH$6,0))</f>
        <v>0</v>
      </c>
      <c r="J56" s="5">
        <f>INDEX(dados!$A$1:$DH$158,MATCH($A56,dados!$A$1:$A$158,0),MATCH(J$6,dados!$A$6:$DH$6,0))</f>
        <v>0</v>
      </c>
      <c r="K56" s="5">
        <f>INDEX(dados!$A$1:$DH$158,MATCH($A56,dados!$A$1:$A$158,0),MATCH(K$6,dados!$A$6:$DH$6,0))</f>
        <v>0</v>
      </c>
      <c r="L56" s="5">
        <f>INDEX(dados!$A$1:$DH$158,MATCH($A56,dados!$A$1:$A$158,0),MATCH(L$6,dados!$A$6:$DH$6,0))</f>
        <v>0</v>
      </c>
      <c r="M56" s="5">
        <f>INDEX(dados!$A$1:$DH$158,MATCH($A56,dados!$A$1:$A$158,0),MATCH(M$6,dados!$A$6:$DH$6,0))</f>
        <v>0</v>
      </c>
      <c r="N56" s="28">
        <f t="shared" si="9"/>
        <v>0</v>
      </c>
    </row>
    <row r="57" spans="1:14" ht="15.75" hidden="1" outlineLevel="1" thickBot="1" x14ac:dyDescent="0.3">
      <c r="A57" s="29" t="s">
        <v>66</v>
      </c>
      <c r="B57" s="5">
        <f>INDEX(dados!$A$1:$DH$158,MATCH($A57,dados!$A$1:$A$158,0),MATCH(B$6,dados!$A$6:$DH$6,0))</f>
        <v>0</v>
      </c>
      <c r="C57" s="5">
        <f>INDEX(dados!$A$1:$DH$158,MATCH($A57,dados!$A$1:$A$158,0),MATCH(C$6,dados!$A$6:$DH$6,0))</f>
        <v>0</v>
      </c>
      <c r="D57" s="5">
        <f>INDEX(dados!$A$1:$DH$158,MATCH($A57,dados!$A$1:$A$158,0),MATCH(D$6,dados!$A$6:$DH$6,0))</f>
        <v>0</v>
      </c>
      <c r="E57" s="5">
        <f>INDEX(dados!$A$1:$DH$158,MATCH($A57,dados!$A$1:$A$158,0),MATCH(E$6,dados!$A$6:$DH$6,0))</f>
        <v>0</v>
      </c>
      <c r="F57" s="5">
        <f>INDEX(dados!$A$1:$DH$158,MATCH($A57,dados!$A$1:$A$158,0),MATCH(F$6,dados!$A$6:$DH$6,0))</f>
        <v>0</v>
      </c>
      <c r="G57" s="5">
        <f>INDEX(dados!$A$1:$DH$158,MATCH($A57,dados!$A$1:$A$158,0),MATCH(G$6,dados!$A$6:$DH$6,0))</f>
        <v>0</v>
      </c>
      <c r="H57" s="5">
        <f>INDEX(dados!$A$1:$DH$158,MATCH($A57,dados!$A$1:$A$158,0),MATCH(H$6,dados!$A$6:$DH$6,0))</f>
        <v>0</v>
      </c>
      <c r="I57" s="5">
        <f>INDEX(dados!$A$1:$DH$158,MATCH($A57,dados!$A$1:$A$158,0),MATCH(I$6,dados!$A$6:$DH$6,0))</f>
        <v>0</v>
      </c>
      <c r="J57" s="5">
        <f>INDEX(dados!$A$1:$DH$158,MATCH($A57,dados!$A$1:$A$158,0),MATCH(J$6,dados!$A$6:$DH$6,0))</f>
        <v>0</v>
      </c>
      <c r="K57" s="5">
        <f>INDEX(dados!$A$1:$DH$158,MATCH($A57,dados!$A$1:$A$158,0),MATCH(K$6,dados!$A$6:$DH$6,0))</f>
        <v>0</v>
      </c>
      <c r="L57" s="5">
        <f>INDEX(dados!$A$1:$DH$158,MATCH($A57,dados!$A$1:$A$158,0),MATCH(L$6,dados!$A$6:$DH$6,0))</f>
        <v>0</v>
      </c>
      <c r="M57" s="5">
        <f>INDEX(dados!$A$1:$DH$158,MATCH($A57,dados!$A$1:$A$158,0),MATCH(M$6,dados!$A$6:$DH$6,0))</f>
        <v>0</v>
      </c>
      <c r="N57" s="28">
        <f t="shared" si="9"/>
        <v>0</v>
      </c>
    </row>
    <row r="58" spans="1:14" ht="15.75" hidden="1" outlineLevel="1" thickBot="1" x14ac:dyDescent="0.3">
      <c r="A58" s="29" t="s">
        <v>67</v>
      </c>
      <c r="B58" s="5">
        <f>INDEX(dados!$A$1:$DH$158,MATCH($A58,dados!$A$1:$A$158,0),MATCH(B$6,dados!$A$6:$DH$6,0))</f>
        <v>0</v>
      </c>
      <c r="C58" s="5">
        <f>INDEX(dados!$A$1:$DH$158,MATCH($A58,dados!$A$1:$A$158,0),MATCH(C$6,dados!$A$6:$DH$6,0))</f>
        <v>0</v>
      </c>
      <c r="D58" s="5">
        <f>INDEX(dados!$A$1:$DH$158,MATCH($A58,dados!$A$1:$A$158,0),MATCH(D$6,dados!$A$6:$DH$6,0))</f>
        <v>0</v>
      </c>
      <c r="E58" s="5">
        <f>INDEX(dados!$A$1:$DH$158,MATCH($A58,dados!$A$1:$A$158,0),MATCH(E$6,dados!$A$6:$DH$6,0))</f>
        <v>0</v>
      </c>
      <c r="F58" s="5">
        <f>INDEX(dados!$A$1:$DH$158,MATCH($A58,dados!$A$1:$A$158,0),MATCH(F$6,dados!$A$6:$DH$6,0))</f>
        <v>0</v>
      </c>
      <c r="G58" s="5">
        <f>INDEX(dados!$A$1:$DH$158,MATCH($A58,dados!$A$1:$A$158,0),MATCH(G$6,dados!$A$6:$DH$6,0))</f>
        <v>0</v>
      </c>
      <c r="H58" s="5">
        <f>INDEX(dados!$A$1:$DH$158,MATCH($A58,dados!$A$1:$A$158,0),MATCH(H$6,dados!$A$6:$DH$6,0))</f>
        <v>0</v>
      </c>
      <c r="I58" s="5">
        <f>INDEX(dados!$A$1:$DH$158,MATCH($A58,dados!$A$1:$A$158,0),MATCH(I$6,dados!$A$6:$DH$6,0))</f>
        <v>0</v>
      </c>
      <c r="J58" s="5">
        <f>INDEX(dados!$A$1:$DH$158,MATCH($A58,dados!$A$1:$A$158,0),MATCH(J$6,dados!$A$6:$DH$6,0))</f>
        <v>0</v>
      </c>
      <c r="K58" s="5">
        <f>INDEX(dados!$A$1:$DH$158,MATCH($A58,dados!$A$1:$A$158,0),MATCH(K$6,dados!$A$6:$DH$6,0))</f>
        <v>0</v>
      </c>
      <c r="L58" s="5">
        <f>INDEX(dados!$A$1:$DH$158,MATCH($A58,dados!$A$1:$A$158,0),MATCH(L$6,dados!$A$6:$DH$6,0))</f>
        <v>0</v>
      </c>
      <c r="M58" s="5">
        <f>INDEX(dados!$A$1:$DH$158,MATCH($A58,dados!$A$1:$A$158,0),MATCH(M$6,dados!$A$6:$DH$6,0))</f>
        <v>0</v>
      </c>
      <c r="N58" s="28">
        <f t="shared" si="9"/>
        <v>0</v>
      </c>
    </row>
    <row r="59" spans="1:14" ht="15.75" hidden="1" outlineLevel="1" thickBot="1" x14ac:dyDescent="0.3">
      <c r="A59" s="29" t="s">
        <v>68</v>
      </c>
      <c r="B59" s="5">
        <f>INDEX(dados!$A$1:$DH$158,MATCH($A59,dados!$A$1:$A$158,0),MATCH(B$6,dados!$A$6:$DH$6,0))</f>
        <v>0</v>
      </c>
      <c r="C59" s="5">
        <f>INDEX(dados!$A$1:$DH$158,MATCH($A59,dados!$A$1:$A$158,0),MATCH(C$6,dados!$A$6:$DH$6,0))</f>
        <v>0</v>
      </c>
      <c r="D59" s="5">
        <f>INDEX(dados!$A$1:$DH$158,MATCH($A59,dados!$A$1:$A$158,0),MATCH(D$6,dados!$A$6:$DH$6,0))</f>
        <v>0</v>
      </c>
      <c r="E59" s="5">
        <f>INDEX(dados!$A$1:$DH$158,MATCH($A59,dados!$A$1:$A$158,0),MATCH(E$6,dados!$A$6:$DH$6,0))</f>
        <v>0</v>
      </c>
      <c r="F59" s="5">
        <f>INDEX(dados!$A$1:$DH$158,MATCH($A59,dados!$A$1:$A$158,0),MATCH(F$6,dados!$A$6:$DH$6,0))</f>
        <v>0</v>
      </c>
      <c r="G59" s="5">
        <f>INDEX(dados!$A$1:$DH$158,MATCH($A59,dados!$A$1:$A$158,0),MATCH(G$6,dados!$A$6:$DH$6,0))</f>
        <v>0</v>
      </c>
      <c r="H59" s="5">
        <f>INDEX(dados!$A$1:$DH$158,MATCH($A59,dados!$A$1:$A$158,0),MATCH(H$6,dados!$A$6:$DH$6,0))</f>
        <v>0</v>
      </c>
      <c r="I59" s="5">
        <f>INDEX(dados!$A$1:$DH$158,MATCH($A59,dados!$A$1:$A$158,0),MATCH(I$6,dados!$A$6:$DH$6,0))</f>
        <v>0</v>
      </c>
      <c r="J59" s="5">
        <f>INDEX(dados!$A$1:$DH$158,MATCH($A59,dados!$A$1:$A$158,0),MATCH(J$6,dados!$A$6:$DH$6,0))</f>
        <v>0</v>
      </c>
      <c r="K59" s="5">
        <f>INDEX(dados!$A$1:$DH$158,MATCH($A59,dados!$A$1:$A$158,0),MATCH(K$6,dados!$A$6:$DH$6,0))</f>
        <v>0</v>
      </c>
      <c r="L59" s="5">
        <f>INDEX(dados!$A$1:$DH$158,MATCH($A59,dados!$A$1:$A$158,0),MATCH(L$6,dados!$A$6:$DH$6,0))</f>
        <v>0</v>
      </c>
      <c r="M59" s="5">
        <f>INDEX(dados!$A$1:$DH$158,MATCH($A59,dados!$A$1:$A$158,0),MATCH(M$6,dados!$A$6:$DH$6,0))</f>
        <v>0</v>
      </c>
      <c r="N59" s="28">
        <f t="shared" si="9"/>
        <v>0</v>
      </c>
    </row>
    <row r="60" spans="1:14" ht="15.75" hidden="1" outlineLevel="1" thickBot="1" x14ac:dyDescent="0.3">
      <c r="A60" s="29" t="s">
        <v>69</v>
      </c>
      <c r="B60" s="5">
        <f>INDEX(dados!$A$1:$DH$158,MATCH($A60,dados!$A$1:$A$158,0),MATCH(B$6,dados!$A$6:$DH$6,0))</f>
        <v>0</v>
      </c>
      <c r="C60" s="5">
        <f>INDEX(dados!$A$1:$DH$158,MATCH($A60,dados!$A$1:$A$158,0),MATCH(C$6,dados!$A$6:$DH$6,0))</f>
        <v>0</v>
      </c>
      <c r="D60" s="5">
        <f>INDEX(dados!$A$1:$DH$158,MATCH($A60,dados!$A$1:$A$158,0),MATCH(D$6,dados!$A$6:$DH$6,0))</f>
        <v>0</v>
      </c>
      <c r="E60" s="5">
        <f>INDEX(dados!$A$1:$DH$158,MATCH($A60,dados!$A$1:$A$158,0),MATCH(E$6,dados!$A$6:$DH$6,0))</f>
        <v>0</v>
      </c>
      <c r="F60" s="5">
        <f>INDEX(dados!$A$1:$DH$158,MATCH($A60,dados!$A$1:$A$158,0),MATCH(F$6,dados!$A$6:$DH$6,0))</f>
        <v>0</v>
      </c>
      <c r="G60" s="5">
        <f>INDEX(dados!$A$1:$DH$158,MATCH($A60,dados!$A$1:$A$158,0),MATCH(G$6,dados!$A$6:$DH$6,0))</f>
        <v>0</v>
      </c>
      <c r="H60" s="5">
        <f>INDEX(dados!$A$1:$DH$158,MATCH($A60,dados!$A$1:$A$158,0),MATCH(H$6,dados!$A$6:$DH$6,0))</f>
        <v>0</v>
      </c>
      <c r="I60" s="5">
        <f>INDEX(dados!$A$1:$DH$158,MATCH($A60,dados!$A$1:$A$158,0),MATCH(I$6,dados!$A$6:$DH$6,0))</f>
        <v>0</v>
      </c>
      <c r="J60" s="5">
        <f>INDEX(dados!$A$1:$DH$158,MATCH($A60,dados!$A$1:$A$158,0),MATCH(J$6,dados!$A$6:$DH$6,0))</f>
        <v>0</v>
      </c>
      <c r="K60" s="5">
        <f>INDEX(dados!$A$1:$DH$158,MATCH($A60,dados!$A$1:$A$158,0),MATCH(K$6,dados!$A$6:$DH$6,0))</f>
        <v>0</v>
      </c>
      <c r="L60" s="5">
        <f>INDEX(dados!$A$1:$DH$158,MATCH($A60,dados!$A$1:$A$158,0),MATCH(L$6,dados!$A$6:$DH$6,0))</f>
        <v>0</v>
      </c>
      <c r="M60" s="5">
        <f>INDEX(dados!$A$1:$DH$158,MATCH($A60,dados!$A$1:$A$158,0),MATCH(M$6,dados!$A$6:$DH$6,0))</f>
        <v>0</v>
      </c>
      <c r="N60" s="28">
        <f t="shared" si="9"/>
        <v>0</v>
      </c>
    </row>
    <row r="61" spans="1:14" ht="15.75" hidden="1" outlineLevel="1" thickBot="1" x14ac:dyDescent="0.3">
      <c r="A61" s="30" t="s">
        <v>70</v>
      </c>
      <c r="B61" s="6">
        <f>INDEX(dados!$A$1:$DH$158,MATCH($A61,dados!$A$1:$A$158,0),MATCH(B$6,dados!$A$6:$DH$6,0))</f>
        <v>0</v>
      </c>
      <c r="C61" s="6">
        <f>INDEX(dados!$A$1:$DH$158,MATCH($A61,dados!$A$1:$A$158,0),MATCH(C$6,dados!$A$6:$DH$6,0))</f>
        <v>0</v>
      </c>
      <c r="D61" s="6">
        <f>INDEX(dados!$A$1:$DH$158,MATCH($A61,dados!$A$1:$A$158,0),MATCH(D$6,dados!$A$6:$DH$6,0))</f>
        <v>0</v>
      </c>
      <c r="E61" s="6">
        <f>INDEX(dados!$A$1:$DH$158,MATCH($A61,dados!$A$1:$A$158,0),MATCH(E$6,dados!$A$6:$DH$6,0))</f>
        <v>0</v>
      </c>
      <c r="F61" s="6">
        <f>INDEX(dados!$A$1:$DH$158,MATCH($A61,dados!$A$1:$A$158,0),MATCH(F$6,dados!$A$6:$DH$6,0))</f>
        <v>0</v>
      </c>
      <c r="G61" s="6">
        <f>INDEX(dados!$A$1:$DH$158,MATCH($A61,dados!$A$1:$A$158,0),MATCH(G$6,dados!$A$6:$DH$6,0))</f>
        <v>0</v>
      </c>
      <c r="H61" s="6">
        <f>INDEX(dados!$A$1:$DH$158,MATCH($A61,dados!$A$1:$A$158,0),MATCH(H$6,dados!$A$6:$DH$6,0))</f>
        <v>0</v>
      </c>
      <c r="I61" s="6">
        <f>INDEX(dados!$A$1:$DH$158,MATCH($A61,dados!$A$1:$A$158,0),MATCH(I$6,dados!$A$6:$DH$6,0))</f>
        <v>0</v>
      </c>
      <c r="J61" s="6">
        <f>INDEX(dados!$A$1:$DH$158,MATCH($A61,dados!$A$1:$A$158,0),MATCH(J$6,dados!$A$6:$DH$6,0))</f>
        <v>0</v>
      </c>
      <c r="K61" s="6">
        <f>INDEX(dados!$A$1:$DH$158,MATCH($A61,dados!$A$1:$A$158,0),MATCH(K$6,dados!$A$6:$DH$6,0))</f>
        <v>0</v>
      </c>
      <c r="L61" s="6">
        <f>INDEX(dados!$A$1:$DH$158,MATCH($A61,dados!$A$1:$A$158,0),MATCH(L$6,dados!$A$6:$DH$6,0))</f>
        <v>0</v>
      </c>
      <c r="M61" s="6">
        <f>INDEX(dados!$A$1:$DH$158,MATCH($A61,dados!$A$1:$A$158,0),MATCH(M$6,dados!$A$6:$DH$6,0))</f>
        <v>111.88</v>
      </c>
      <c r="N61" s="28">
        <f t="shared" si="9"/>
        <v>111.88</v>
      </c>
    </row>
    <row r="62" spans="1:14" ht="15.75" collapsed="1" thickBot="1" x14ac:dyDescent="0.3">
      <c r="A62" s="8" t="s">
        <v>71</v>
      </c>
      <c r="B62" s="9">
        <f>SUBTOTAL(9,B53:B61)</f>
        <v>0</v>
      </c>
      <c r="C62" s="9">
        <f t="shared" ref="C62:N62" si="10">SUBTOTAL(9,C53:C61)</f>
        <v>0</v>
      </c>
      <c r="D62" s="9">
        <f t="shared" si="10"/>
        <v>0</v>
      </c>
      <c r="E62" s="9">
        <f t="shared" si="10"/>
        <v>0</v>
      </c>
      <c r="F62" s="9">
        <f t="shared" si="10"/>
        <v>0</v>
      </c>
      <c r="G62" s="9">
        <f t="shared" si="10"/>
        <v>0</v>
      </c>
      <c r="H62" s="9">
        <f t="shared" si="10"/>
        <v>0</v>
      </c>
      <c r="I62" s="9">
        <f t="shared" si="10"/>
        <v>0</v>
      </c>
      <c r="J62" s="9">
        <f t="shared" si="10"/>
        <v>0</v>
      </c>
      <c r="K62" s="9">
        <f t="shared" si="10"/>
        <v>0</v>
      </c>
      <c r="L62" s="9">
        <f t="shared" si="10"/>
        <v>0</v>
      </c>
      <c r="M62" s="9">
        <f t="shared" si="10"/>
        <v>111.88</v>
      </c>
      <c r="N62" s="9">
        <f t="shared" si="10"/>
        <v>111.88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7" t="s">
        <v>73</v>
      </c>
      <c r="B64" s="7">
        <f>INDEX(dados!$A$1:$DH$158,MATCH($A64,dados!$A$1:$A$158,0),MATCH(B$6,dados!$A$6:$DH$6,0))</f>
        <v>0</v>
      </c>
      <c r="C64" s="7">
        <f>INDEX(dados!$A$1:$DH$158,MATCH($A64,dados!$A$1:$A$158,0),MATCH(C$6,dados!$A$6:$DH$6,0))</f>
        <v>0</v>
      </c>
      <c r="D64" s="7">
        <f>INDEX(dados!$A$1:$DH$158,MATCH($A64,dados!$A$1:$A$158,0),MATCH(D$6,dados!$A$6:$DH$6,0))</f>
        <v>0</v>
      </c>
      <c r="E64" s="7">
        <f>INDEX(dados!$A$1:$DH$158,MATCH($A64,dados!$A$1:$A$158,0),MATCH(E$6,dados!$A$6:$DH$6,0))</f>
        <v>0</v>
      </c>
      <c r="F64" s="7">
        <f>INDEX(dados!$A$1:$DH$158,MATCH($A64,dados!$A$1:$A$158,0),MATCH(F$6,dados!$A$6:$DH$6,0))</f>
        <v>0</v>
      </c>
      <c r="G64" s="7">
        <f>INDEX(dados!$A$1:$DH$158,MATCH($A64,dados!$A$1:$A$158,0),MATCH(G$6,dados!$A$6:$DH$6,0))</f>
        <v>20</v>
      </c>
      <c r="H64" s="7">
        <f>INDEX(dados!$A$1:$DH$158,MATCH($A64,dados!$A$1:$A$158,0),MATCH(H$6,dados!$A$6:$DH$6,0))</f>
        <v>0</v>
      </c>
      <c r="I64" s="7">
        <f>INDEX(dados!$A$1:$DH$158,MATCH($A64,dados!$A$1:$A$158,0),MATCH(I$6,dados!$A$6:$DH$6,0))</f>
        <v>0</v>
      </c>
      <c r="J64" s="7">
        <f>INDEX(dados!$A$1:$DH$158,MATCH($A64,dados!$A$1:$A$158,0),MATCH(J$6,dados!$A$6:$DH$6,0))</f>
        <v>0</v>
      </c>
      <c r="K64" s="7">
        <f>INDEX(dados!$A$1:$DH$158,MATCH($A64,dados!$A$1:$A$158,0),MATCH(K$6,dados!$A$6:$DH$6,0))</f>
        <v>0</v>
      </c>
      <c r="L64" s="7">
        <f>INDEX(dados!$A$1:$DH$158,MATCH($A64,dados!$A$1:$A$158,0),MATCH(L$6,dados!$A$6:$DH$6,0))</f>
        <v>0</v>
      </c>
      <c r="M64" s="7">
        <f>INDEX(dados!$A$1:$DH$158,MATCH($A64,dados!$A$1:$A$158,0),MATCH(M$6,dados!$A$6:$DH$6,0))</f>
        <v>0</v>
      </c>
      <c r="N64" s="28">
        <f t="shared" ref="N64:N74" si="11">SUM(B64:M64)</f>
        <v>20</v>
      </c>
    </row>
    <row r="65" spans="1:14" ht="15.75" hidden="1" outlineLevel="1" thickBot="1" x14ac:dyDescent="0.3">
      <c r="A65" s="29" t="s">
        <v>74</v>
      </c>
      <c r="B65" s="5">
        <f>INDEX(dados!$A$1:$DH$158,MATCH($A65,dados!$A$1:$A$158,0),MATCH(B$6,dados!$A$6:$DH$6,0))</f>
        <v>0</v>
      </c>
      <c r="C65" s="5">
        <f>INDEX(dados!$A$1:$DH$158,MATCH($A65,dados!$A$1:$A$158,0),MATCH(C$6,dados!$A$6:$DH$6,0))</f>
        <v>0</v>
      </c>
      <c r="D65" s="5">
        <f>INDEX(dados!$A$1:$DH$158,MATCH($A65,dados!$A$1:$A$158,0),MATCH(D$6,dados!$A$6:$DH$6,0))</f>
        <v>0</v>
      </c>
      <c r="E65" s="5">
        <f>INDEX(dados!$A$1:$DH$158,MATCH($A65,dados!$A$1:$A$158,0),MATCH(E$6,dados!$A$6:$DH$6,0))</f>
        <v>0</v>
      </c>
      <c r="F65" s="5">
        <f>INDEX(dados!$A$1:$DH$158,MATCH($A65,dados!$A$1:$A$158,0),MATCH(F$6,dados!$A$6:$DH$6,0))</f>
        <v>0</v>
      </c>
      <c r="G65" s="5">
        <f>INDEX(dados!$A$1:$DH$158,MATCH($A65,dados!$A$1:$A$158,0),MATCH(G$6,dados!$A$6:$DH$6,0))</f>
        <v>0</v>
      </c>
      <c r="H65" s="5">
        <f>INDEX(dados!$A$1:$DH$158,MATCH($A65,dados!$A$1:$A$158,0),MATCH(H$6,dados!$A$6:$DH$6,0))</f>
        <v>62</v>
      </c>
      <c r="I65" s="5">
        <f>INDEX(dados!$A$1:$DH$158,MATCH($A65,dados!$A$1:$A$158,0),MATCH(I$6,dados!$A$6:$DH$6,0))</f>
        <v>0</v>
      </c>
      <c r="J65" s="5">
        <f>INDEX(dados!$A$1:$DH$158,MATCH($A65,dados!$A$1:$A$158,0),MATCH(J$6,dados!$A$6:$DH$6,0))</f>
        <v>0</v>
      </c>
      <c r="K65" s="5">
        <f>INDEX(dados!$A$1:$DH$158,MATCH($A65,dados!$A$1:$A$158,0),MATCH(K$6,dados!$A$6:$DH$6,0))</f>
        <v>0</v>
      </c>
      <c r="L65" s="5">
        <f>INDEX(dados!$A$1:$DH$158,MATCH($A65,dados!$A$1:$A$158,0),MATCH(L$6,dados!$A$6:$DH$6,0))</f>
        <v>0</v>
      </c>
      <c r="M65" s="5">
        <f>INDEX(dados!$A$1:$DH$158,MATCH($A65,dados!$A$1:$A$158,0),MATCH(M$6,dados!$A$6:$DH$6,0))</f>
        <v>0</v>
      </c>
      <c r="N65" s="28">
        <f t="shared" si="11"/>
        <v>62</v>
      </c>
    </row>
    <row r="66" spans="1:14" ht="15.75" hidden="1" outlineLevel="1" thickBot="1" x14ac:dyDescent="0.3">
      <c r="A66" s="29" t="s">
        <v>75</v>
      </c>
      <c r="B66" s="5">
        <f>INDEX(dados!$A$1:$DH$158,MATCH($A66,dados!$A$1:$A$158,0),MATCH(B$6,dados!$A$6:$DH$6,0))</f>
        <v>255</v>
      </c>
      <c r="C66" s="5">
        <f>INDEX(dados!$A$1:$DH$158,MATCH($A66,dados!$A$1:$A$158,0),MATCH(C$6,dados!$A$6:$DH$6,0))</f>
        <v>255</v>
      </c>
      <c r="D66" s="5">
        <f>INDEX(dados!$A$1:$DH$158,MATCH($A66,dados!$A$1:$A$158,0),MATCH(D$6,dados!$A$6:$DH$6,0))</f>
        <v>255</v>
      </c>
      <c r="E66" s="5">
        <f>INDEX(dados!$A$1:$DH$158,MATCH($A66,dados!$A$1:$A$158,0),MATCH(E$6,dados!$A$6:$DH$6,0))</f>
        <v>255</v>
      </c>
      <c r="F66" s="5">
        <f>INDEX(dados!$A$1:$DH$158,MATCH($A66,dados!$A$1:$A$158,0),MATCH(F$6,dados!$A$6:$DH$6,0))</f>
        <v>305</v>
      </c>
      <c r="G66" s="5">
        <f>INDEX(dados!$A$1:$DH$158,MATCH($A66,dados!$A$1:$A$158,0),MATCH(G$6,dados!$A$6:$DH$6,0))</f>
        <v>305</v>
      </c>
      <c r="H66" s="5">
        <f>INDEX(dados!$A$1:$DH$158,MATCH($A66,dados!$A$1:$A$158,0),MATCH(H$6,dados!$A$6:$DH$6,0))</f>
        <v>255</v>
      </c>
      <c r="I66" s="5">
        <f>INDEX(dados!$A$1:$DH$158,MATCH($A66,dados!$A$1:$A$158,0),MATCH(I$6,dados!$A$6:$DH$6,0))</f>
        <v>305</v>
      </c>
      <c r="J66" s="5">
        <f>INDEX(dados!$A$1:$DH$158,MATCH($A66,dados!$A$1:$A$158,0),MATCH(J$6,dados!$A$6:$DH$6,0))</f>
        <v>305</v>
      </c>
      <c r="K66" s="5">
        <f>INDEX(dados!$A$1:$DH$158,MATCH($A66,dados!$A$1:$A$158,0),MATCH(K$6,dados!$A$6:$DH$6,0))</f>
        <v>255</v>
      </c>
      <c r="L66" s="5">
        <f>INDEX(dados!$A$1:$DH$158,MATCH($A66,dados!$A$1:$A$158,0),MATCH(L$6,dados!$A$6:$DH$6,0))</f>
        <v>578</v>
      </c>
      <c r="M66" s="5">
        <f>INDEX(dados!$A$1:$DH$158,MATCH($A66,dados!$A$1:$A$158,0),MATCH(M$6,dados!$A$6:$DH$6,0))</f>
        <v>380</v>
      </c>
      <c r="N66" s="28">
        <f t="shared" si="11"/>
        <v>3708</v>
      </c>
    </row>
    <row r="67" spans="1:14" ht="15.75" hidden="1" outlineLevel="1" thickBot="1" x14ac:dyDescent="0.3">
      <c r="A67" s="29" t="s">
        <v>76</v>
      </c>
      <c r="B67" s="5">
        <f>INDEX(dados!$A$1:$DH$158,MATCH($A67,dados!$A$1:$A$158,0),MATCH(B$6,dados!$A$6:$DH$6,0))</f>
        <v>48</v>
      </c>
      <c r="C67" s="5">
        <f>INDEX(dados!$A$1:$DH$158,MATCH($A67,dados!$A$1:$A$158,0),MATCH(C$6,dados!$A$6:$DH$6,0))</f>
        <v>45</v>
      </c>
      <c r="D67" s="5">
        <f>INDEX(dados!$A$1:$DH$158,MATCH($A67,dados!$A$1:$A$158,0),MATCH(D$6,dados!$A$6:$DH$6,0))</f>
        <v>45</v>
      </c>
      <c r="E67" s="5">
        <f>INDEX(dados!$A$1:$DH$158,MATCH($A67,dados!$A$1:$A$158,0),MATCH(E$6,dados!$A$6:$DH$6,0))</f>
        <v>51.9</v>
      </c>
      <c r="F67" s="5">
        <f>INDEX(dados!$A$1:$DH$158,MATCH($A67,dados!$A$1:$A$158,0),MATCH(F$6,dados!$A$6:$DH$6,0))</f>
        <v>20</v>
      </c>
      <c r="G67" s="5">
        <f>INDEX(dados!$A$1:$DH$158,MATCH($A67,dados!$A$1:$A$158,0),MATCH(G$6,dados!$A$6:$DH$6,0))</f>
        <v>160</v>
      </c>
      <c r="H67" s="5">
        <f>INDEX(dados!$A$1:$DH$158,MATCH($A67,dados!$A$1:$A$158,0),MATCH(H$6,dados!$A$6:$DH$6,0))</f>
        <v>0</v>
      </c>
      <c r="I67" s="5">
        <f>INDEX(dados!$A$1:$DH$158,MATCH($A67,dados!$A$1:$A$158,0),MATCH(I$6,dados!$A$6:$DH$6,0))</f>
        <v>90</v>
      </c>
      <c r="J67" s="5">
        <f>INDEX(dados!$A$1:$DH$158,MATCH($A67,dados!$A$1:$A$158,0),MATCH(J$6,dados!$A$6:$DH$6,0))</f>
        <v>45</v>
      </c>
      <c r="K67" s="5">
        <f>INDEX(dados!$A$1:$DH$158,MATCH($A67,dados!$A$1:$A$158,0),MATCH(K$6,dados!$A$6:$DH$6,0))</f>
        <v>45</v>
      </c>
      <c r="L67" s="5">
        <f>INDEX(dados!$A$1:$DH$158,MATCH($A67,dados!$A$1:$A$158,0),MATCH(L$6,dados!$A$6:$DH$6,0))</f>
        <v>45</v>
      </c>
      <c r="M67" s="5">
        <f>INDEX(dados!$A$1:$DH$158,MATCH($A67,dados!$A$1:$A$158,0),MATCH(M$6,dados!$A$6:$DH$6,0))</f>
        <v>0</v>
      </c>
      <c r="N67" s="28">
        <f t="shared" si="11"/>
        <v>594.9</v>
      </c>
    </row>
    <row r="68" spans="1:14" ht="15.75" hidden="1" outlineLevel="1" thickBot="1" x14ac:dyDescent="0.3">
      <c r="A68" s="29" t="s">
        <v>77</v>
      </c>
      <c r="B68" s="5">
        <f>INDEX(dados!$A$1:$DH$158,MATCH($A68,dados!$A$1:$A$158,0),MATCH(B$6,dados!$A$6:$DH$6,0))</f>
        <v>0</v>
      </c>
      <c r="C68" s="5">
        <f>INDEX(dados!$A$1:$DH$158,MATCH($A68,dados!$A$1:$A$158,0),MATCH(C$6,dados!$A$6:$DH$6,0))</f>
        <v>0</v>
      </c>
      <c r="D68" s="5">
        <f>INDEX(dados!$A$1:$DH$158,MATCH($A68,dados!$A$1:$A$158,0),MATCH(D$6,dados!$A$6:$DH$6,0))</f>
        <v>0</v>
      </c>
      <c r="E68" s="5">
        <f>INDEX(dados!$A$1:$DH$158,MATCH($A68,dados!$A$1:$A$158,0),MATCH(E$6,dados!$A$6:$DH$6,0))</f>
        <v>0</v>
      </c>
      <c r="F68" s="5">
        <f>INDEX(dados!$A$1:$DH$158,MATCH($A68,dados!$A$1:$A$158,0),MATCH(F$6,dados!$A$6:$DH$6,0))</f>
        <v>0</v>
      </c>
      <c r="G68" s="5">
        <f>INDEX(dados!$A$1:$DH$158,MATCH($A68,dados!$A$1:$A$158,0),MATCH(G$6,dados!$A$6:$DH$6,0))</f>
        <v>0</v>
      </c>
      <c r="H68" s="5">
        <f>INDEX(dados!$A$1:$DH$158,MATCH($A68,dados!$A$1:$A$158,0),MATCH(H$6,dados!$A$6:$DH$6,0))</f>
        <v>0</v>
      </c>
      <c r="I68" s="5">
        <f>INDEX(dados!$A$1:$DH$158,MATCH($A68,dados!$A$1:$A$158,0),MATCH(I$6,dados!$A$6:$DH$6,0))</f>
        <v>0</v>
      </c>
      <c r="J68" s="5">
        <f>INDEX(dados!$A$1:$DH$158,MATCH($A68,dados!$A$1:$A$158,0),MATCH(J$6,dados!$A$6:$DH$6,0))</f>
        <v>0</v>
      </c>
      <c r="K68" s="5">
        <f>INDEX(dados!$A$1:$DH$158,MATCH($A68,dados!$A$1:$A$158,0),MATCH(K$6,dados!$A$6:$DH$6,0))</f>
        <v>0</v>
      </c>
      <c r="L68" s="5">
        <f>INDEX(dados!$A$1:$DH$158,MATCH($A68,dados!$A$1:$A$158,0),MATCH(L$6,dados!$A$6:$DH$6,0))</f>
        <v>38</v>
      </c>
      <c r="M68" s="5">
        <f>INDEX(dados!$A$1:$DH$158,MATCH($A68,dados!$A$1:$A$158,0),MATCH(M$6,dados!$A$6:$DH$6,0))</f>
        <v>0</v>
      </c>
      <c r="N68" s="28">
        <f t="shared" si="11"/>
        <v>38</v>
      </c>
    </row>
    <row r="69" spans="1:14" ht="15.75" hidden="1" outlineLevel="1" thickBot="1" x14ac:dyDescent="0.3">
      <c r="A69" s="29" t="s">
        <v>78</v>
      </c>
      <c r="B69" s="5">
        <f>INDEX(dados!$A$1:$DH$158,MATCH($A69,dados!$A$1:$A$158,0),MATCH(B$6,dados!$A$6:$DH$6,0))</f>
        <v>47.35</v>
      </c>
      <c r="C69" s="5">
        <f>INDEX(dados!$A$1:$DH$158,MATCH($A69,dados!$A$1:$A$158,0),MATCH(C$6,dados!$A$6:$DH$6,0))</f>
        <v>97.25</v>
      </c>
      <c r="D69" s="5">
        <f>INDEX(dados!$A$1:$DH$158,MATCH($A69,dados!$A$1:$A$158,0),MATCH(D$6,dados!$A$6:$DH$6,0))</f>
        <v>233.04</v>
      </c>
      <c r="E69" s="5">
        <f>INDEX(dados!$A$1:$DH$158,MATCH($A69,dados!$A$1:$A$158,0),MATCH(E$6,dados!$A$6:$DH$6,0))</f>
        <v>151.94</v>
      </c>
      <c r="F69" s="5">
        <f>INDEX(dados!$A$1:$DH$158,MATCH($A69,dados!$A$1:$A$158,0),MATCH(F$6,dados!$A$6:$DH$6,0))</f>
        <v>155.94</v>
      </c>
      <c r="G69" s="5">
        <f>INDEX(dados!$A$1:$DH$158,MATCH($A69,dados!$A$1:$A$158,0),MATCH(G$6,dados!$A$6:$DH$6,0))</f>
        <v>0</v>
      </c>
      <c r="H69" s="5">
        <f>INDEX(dados!$A$1:$DH$158,MATCH($A69,dados!$A$1:$A$158,0),MATCH(H$6,dados!$A$6:$DH$6,0))</f>
        <v>0</v>
      </c>
      <c r="I69" s="5">
        <f>INDEX(dados!$A$1:$DH$158,MATCH($A69,dados!$A$1:$A$158,0),MATCH(I$6,dados!$A$6:$DH$6,0))</f>
        <v>0</v>
      </c>
      <c r="J69" s="5">
        <f>INDEX(dados!$A$1:$DH$158,MATCH($A69,dados!$A$1:$A$158,0),MATCH(J$6,dados!$A$6:$DH$6,0))</f>
        <v>0</v>
      </c>
      <c r="K69" s="5">
        <f>INDEX(dados!$A$1:$DH$158,MATCH($A69,dados!$A$1:$A$158,0),MATCH(K$6,dados!$A$6:$DH$6,0))</f>
        <v>30</v>
      </c>
      <c r="L69" s="5">
        <f>INDEX(dados!$A$1:$DH$158,MATCH($A69,dados!$A$1:$A$158,0),MATCH(L$6,dados!$A$6:$DH$6,0))</f>
        <v>0</v>
      </c>
      <c r="M69" s="5">
        <f>INDEX(dados!$A$1:$DH$158,MATCH($A69,dados!$A$1:$A$158,0),MATCH(M$6,dados!$A$6:$DH$6,0))</f>
        <v>0</v>
      </c>
      <c r="N69" s="28">
        <f t="shared" si="11"/>
        <v>715.52</v>
      </c>
    </row>
    <row r="70" spans="1:14" ht="15.75" hidden="1" outlineLevel="1" thickBot="1" x14ac:dyDescent="0.3">
      <c r="A70" s="29" t="s">
        <v>79</v>
      </c>
      <c r="B70" s="5">
        <f>INDEX(dados!$A$1:$DH$158,MATCH($A70,dados!$A$1:$A$158,0),MATCH(B$6,dados!$A$6:$DH$6,0))</f>
        <v>0</v>
      </c>
      <c r="C70" s="5">
        <f>INDEX(dados!$A$1:$DH$158,MATCH($A70,dados!$A$1:$A$158,0),MATCH(C$6,dados!$A$6:$DH$6,0))</f>
        <v>0</v>
      </c>
      <c r="D70" s="5">
        <f>INDEX(dados!$A$1:$DH$158,MATCH($A70,dados!$A$1:$A$158,0),MATCH(D$6,dados!$A$6:$DH$6,0))</f>
        <v>0</v>
      </c>
      <c r="E70" s="5">
        <f>INDEX(dados!$A$1:$DH$158,MATCH($A70,dados!$A$1:$A$158,0),MATCH(E$6,dados!$A$6:$DH$6,0))</f>
        <v>0</v>
      </c>
      <c r="F70" s="5">
        <f>INDEX(dados!$A$1:$DH$158,MATCH($A70,dados!$A$1:$A$158,0),MATCH(F$6,dados!$A$6:$DH$6,0))</f>
        <v>0</v>
      </c>
      <c r="G70" s="5">
        <f>INDEX(dados!$A$1:$DH$158,MATCH($A70,dados!$A$1:$A$158,0),MATCH(G$6,dados!$A$6:$DH$6,0))</f>
        <v>0</v>
      </c>
      <c r="H70" s="5">
        <f>INDEX(dados!$A$1:$DH$158,MATCH($A70,dados!$A$1:$A$158,0),MATCH(H$6,dados!$A$6:$DH$6,0))</f>
        <v>0</v>
      </c>
      <c r="I70" s="5">
        <f>INDEX(dados!$A$1:$DH$158,MATCH($A70,dados!$A$1:$A$158,0),MATCH(I$6,dados!$A$6:$DH$6,0))</f>
        <v>0</v>
      </c>
      <c r="J70" s="5">
        <f>INDEX(dados!$A$1:$DH$158,MATCH($A70,dados!$A$1:$A$158,0),MATCH(J$6,dados!$A$6:$DH$6,0))</f>
        <v>0</v>
      </c>
      <c r="K70" s="5">
        <f>INDEX(dados!$A$1:$DH$158,MATCH($A70,dados!$A$1:$A$158,0),MATCH(K$6,dados!$A$6:$DH$6,0))</f>
        <v>0</v>
      </c>
      <c r="L70" s="5">
        <f>INDEX(dados!$A$1:$DH$158,MATCH($A70,dados!$A$1:$A$158,0),MATCH(L$6,dados!$A$6:$DH$6,0))</f>
        <v>0</v>
      </c>
      <c r="M70" s="5">
        <f>INDEX(dados!$A$1:$DH$158,MATCH($A70,dados!$A$1:$A$158,0),MATCH(M$6,dados!$A$6:$DH$6,0))</f>
        <v>0</v>
      </c>
      <c r="N70" s="28">
        <f t="shared" si="11"/>
        <v>0</v>
      </c>
    </row>
    <row r="71" spans="1:14" ht="15.75" hidden="1" outlineLevel="1" thickBot="1" x14ac:dyDescent="0.3">
      <c r="A71" s="29" t="s">
        <v>80</v>
      </c>
      <c r="B71" s="5">
        <f>INDEX(dados!$A$1:$DH$158,MATCH($A71,dados!$A$1:$A$158,0),MATCH(B$6,dados!$A$6:$DH$6,0))</f>
        <v>0</v>
      </c>
      <c r="C71" s="5">
        <f>INDEX(dados!$A$1:$DH$158,MATCH($A71,dados!$A$1:$A$158,0),MATCH(C$6,dados!$A$6:$DH$6,0))</f>
        <v>0</v>
      </c>
      <c r="D71" s="5">
        <f>INDEX(dados!$A$1:$DH$158,MATCH($A71,dados!$A$1:$A$158,0),MATCH(D$6,dados!$A$6:$DH$6,0))</f>
        <v>0</v>
      </c>
      <c r="E71" s="5">
        <f>INDEX(dados!$A$1:$DH$158,MATCH($A71,dados!$A$1:$A$158,0),MATCH(E$6,dados!$A$6:$DH$6,0))</f>
        <v>0</v>
      </c>
      <c r="F71" s="5">
        <f>INDEX(dados!$A$1:$DH$158,MATCH($A71,dados!$A$1:$A$158,0),MATCH(F$6,dados!$A$6:$DH$6,0))</f>
        <v>0</v>
      </c>
      <c r="G71" s="5">
        <f>INDEX(dados!$A$1:$DH$158,MATCH($A71,dados!$A$1:$A$158,0),MATCH(G$6,dados!$A$6:$DH$6,0))</f>
        <v>0</v>
      </c>
      <c r="H71" s="5">
        <f>INDEX(dados!$A$1:$DH$158,MATCH($A71,dados!$A$1:$A$158,0),MATCH(H$6,dados!$A$6:$DH$6,0))</f>
        <v>0</v>
      </c>
      <c r="I71" s="5">
        <f>INDEX(dados!$A$1:$DH$158,MATCH($A71,dados!$A$1:$A$158,0),MATCH(I$6,dados!$A$6:$DH$6,0))</f>
        <v>0</v>
      </c>
      <c r="J71" s="5">
        <f>INDEX(dados!$A$1:$DH$158,MATCH($A71,dados!$A$1:$A$158,0),MATCH(J$6,dados!$A$6:$DH$6,0))</f>
        <v>0</v>
      </c>
      <c r="K71" s="5">
        <f>INDEX(dados!$A$1:$DH$158,MATCH($A71,dados!$A$1:$A$158,0),MATCH(K$6,dados!$A$6:$DH$6,0))</f>
        <v>0</v>
      </c>
      <c r="L71" s="5">
        <f>INDEX(dados!$A$1:$DH$158,MATCH($A71,dados!$A$1:$A$158,0),MATCH(L$6,dados!$A$6:$DH$6,0))</f>
        <v>0</v>
      </c>
      <c r="M71" s="5">
        <f>INDEX(dados!$A$1:$DH$158,MATCH($A71,dados!$A$1:$A$158,0),MATCH(M$6,dados!$A$6:$DH$6,0))</f>
        <v>0</v>
      </c>
      <c r="N71" s="28">
        <f t="shared" si="11"/>
        <v>0</v>
      </c>
    </row>
    <row r="72" spans="1:14" ht="15.75" hidden="1" outlineLevel="1" thickBot="1" x14ac:dyDescent="0.3">
      <c r="A72" s="29" t="s">
        <v>81</v>
      </c>
      <c r="B72" s="5">
        <f>INDEX(dados!$A$1:$DH$158,MATCH($A72,dados!$A$1:$A$158,0),MATCH(B$6,dados!$A$6:$DH$6,0))</f>
        <v>0</v>
      </c>
      <c r="C72" s="5">
        <f>INDEX(dados!$A$1:$DH$158,MATCH($A72,dados!$A$1:$A$158,0),MATCH(C$6,dados!$A$6:$DH$6,0))</f>
        <v>0</v>
      </c>
      <c r="D72" s="5">
        <f>INDEX(dados!$A$1:$DH$158,MATCH($A72,dados!$A$1:$A$158,0),MATCH(D$6,dados!$A$6:$DH$6,0))</f>
        <v>0</v>
      </c>
      <c r="E72" s="5">
        <f>INDEX(dados!$A$1:$DH$158,MATCH($A72,dados!$A$1:$A$158,0),MATCH(E$6,dados!$A$6:$DH$6,0))</f>
        <v>85</v>
      </c>
      <c r="F72" s="5">
        <f>INDEX(dados!$A$1:$DH$158,MATCH($A72,dados!$A$1:$A$158,0),MATCH(F$6,dados!$A$6:$DH$6,0))</f>
        <v>0</v>
      </c>
      <c r="G72" s="5">
        <f>INDEX(dados!$A$1:$DH$158,MATCH($A72,dados!$A$1:$A$158,0),MATCH(G$6,dados!$A$6:$DH$6,0))</f>
        <v>0</v>
      </c>
      <c r="H72" s="5">
        <f>INDEX(dados!$A$1:$DH$158,MATCH($A72,dados!$A$1:$A$158,0),MATCH(H$6,dados!$A$6:$DH$6,0))</f>
        <v>0</v>
      </c>
      <c r="I72" s="5">
        <f>INDEX(dados!$A$1:$DH$158,MATCH($A72,dados!$A$1:$A$158,0),MATCH(I$6,dados!$A$6:$DH$6,0))</f>
        <v>0</v>
      </c>
      <c r="J72" s="5">
        <f>INDEX(dados!$A$1:$DH$158,MATCH($A72,dados!$A$1:$A$158,0),MATCH(J$6,dados!$A$6:$DH$6,0))</f>
        <v>0</v>
      </c>
      <c r="K72" s="5">
        <f>INDEX(dados!$A$1:$DH$158,MATCH($A72,dados!$A$1:$A$158,0),MATCH(K$6,dados!$A$6:$DH$6,0))</f>
        <v>0</v>
      </c>
      <c r="L72" s="5">
        <f>INDEX(dados!$A$1:$DH$158,MATCH($A72,dados!$A$1:$A$158,0),MATCH(L$6,dados!$A$6:$DH$6,0))</f>
        <v>24.99</v>
      </c>
      <c r="M72" s="5">
        <f>INDEX(dados!$A$1:$DH$158,MATCH($A72,dados!$A$1:$A$158,0),MATCH(M$6,dados!$A$6:$DH$6,0))</f>
        <v>0</v>
      </c>
      <c r="N72" s="28">
        <f t="shared" si="11"/>
        <v>109.99</v>
      </c>
    </row>
    <row r="73" spans="1:14" ht="15.75" hidden="1" outlineLevel="1" thickBot="1" x14ac:dyDescent="0.3">
      <c r="A73" s="29" t="s">
        <v>82</v>
      </c>
      <c r="B73" s="5">
        <f>INDEX(dados!$A$1:$DH$158,MATCH($A73,dados!$A$1:$A$158,0),MATCH(B$6,dados!$A$6:$DH$6,0))</f>
        <v>0</v>
      </c>
      <c r="C73" s="5">
        <f>INDEX(dados!$A$1:$DH$158,MATCH($A73,dados!$A$1:$A$158,0),MATCH(C$6,dados!$A$6:$DH$6,0))</f>
        <v>40</v>
      </c>
      <c r="D73" s="5">
        <f>INDEX(dados!$A$1:$DH$158,MATCH($A73,dados!$A$1:$A$158,0),MATCH(D$6,dados!$A$6:$DH$6,0))</f>
        <v>20</v>
      </c>
      <c r="E73" s="5">
        <f>INDEX(dados!$A$1:$DH$158,MATCH($A73,dados!$A$1:$A$158,0),MATCH(E$6,dados!$A$6:$DH$6,0))</f>
        <v>40</v>
      </c>
      <c r="F73" s="5">
        <f>INDEX(dados!$A$1:$DH$158,MATCH($A73,dados!$A$1:$A$158,0),MATCH(F$6,dados!$A$6:$DH$6,0))</f>
        <v>40</v>
      </c>
      <c r="G73" s="5">
        <f>INDEX(dados!$A$1:$DH$158,MATCH($A73,dados!$A$1:$A$158,0),MATCH(G$6,dados!$A$6:$DH$6,0))</f>
        <v>40</v>
      </c>
      <c r="H73" s="5">
        <f>INDEX(dados!$A$1:$DH$158,MATCH($A73,dados!$A$1:$A$158,0),MATCH(H$6,dados!$A$6:$DH$6,0))</f>
        <v>0</v>
      </c>
      <c r="I73" s="5">
        <f>INDEX(dados!$A$1:$DH$158,MATCH($A73,dados!$A$1:$A$158,0),MATCH(I$6,dados!$A$6:$DH$6,0))</f>
        <v>0</v>
      </c>
      <c r="J73" s="5">
        <f>INDEX(dados!$A$1:$DH$158,MATCH($A73,dados!$A$1:$A$158,0),MATCH(J$6,dados!$A$6:$DH$6,0))</f>
        <v>20</v>
      </c>
      <c r="K73" s="5">
        <f>INDEX(dados!$A$1:$DH$158,MATCH($A73,dados!$A$1:$A$158,0),MATCH(K$6,dados!$A$6:$DH$6,0))</f>
        <v>80</v>
      </c>
      <c r="L73" s="5">
        <f>INDEX(dados!$A$1:$DH$158,MATCH($A73,dados!$A$1:$A$158,0),MATCH(L$6,dados!$A$6:$DH$6,0))</f>
        <v>0</v>
      </c>
      <c r="M73" s="5">
        <f>INDEX(dados!$A$1:$DH$158,MATCH($A73,dados!$A$1:$A$158,0),MATCH(M$6,dados!$A$6:$DH$6,0))</f>
        <v>20</v>
      </c>
      <c r="N73" s="28">
        <f t="shared" si="11"/>
        <v>300</v>
      </c>
    </row>
    <row r="74" spans="1:14" ht="15.75" hidden="1" outlineLevel="1" thickBot="1" x14ac:dyDescent="0.3">
      <c r="A74" s="30" t="s">
        <v>83</v>
      </c>
      <c r="B74" s="6">
        <f>INDEX(dados!$A$1:$DH$158,MATCH($A74,dados!$A$1:$A$158,0),MATCH(B$6,dados!$A$6:$DH$6,0))</f>
        <v>0</v>
      </c>
      <c r="C74" s="6">
        <f>INDEX(dados!$A$1:$DH$158,MATCH($A74,dados!$A$1:$A$158,0),MATCH(C$6,dados!$A$6:$DH$6,0))</f>
        <v>0</v>
      </c>
      <c r="D74" s="6">
        <f>INDEX(dados!$A$1:$DH$158,MATCH($A74,dados!$A$1:$A$158,0),MATCH(D$6,dados!$A$6:$DH$6,0))</f>
        <v>0</v>
      </c>
      <c r="E74" s="6">
        <f>INDEX(dados!$A$1:$DH$158,MATCH($A74,dados!$A$1:$A$158,0),MATCH(E$6,dados!$A$6:$DH$6,0))</f>
        <v>49.99</v>
      </c>
      <c r="F74" s="6">
        <f>INDEX(dados!$A$1:$DH$158,MATCH($A74,dados!$A$1:$A$158,0),MATCH(F$6,dados!$A$6:$DH$6,0))</f>
        <v>0</v>
      </c>
      <c r="G74" s="6">
        <f>INDEX(dados!$A$1:$DH$158,MATCH($A74,dados!$A$1:$A$158,0),MATCH(G$6,dados!$A$6:$DH$6,0))</f>
        <v>0</v>
      </c>
      <c r="H74" s="6">
        <f>INDEX(dados!$A$1:$DH$158,MATCH($A74,dados!$A$1:$A$158,0),MATCH(H$6,dados!$A$6:$DH$6,0))</f>
        <v>0</v>
      </c>
      <c r="I74" s="6">
        <f>INDEX(dados!$A$1:$DH$158,MATCH($A74,dados!$A$1:$A$158,0),MATCH(I$6,dados!$A$6:$DH$6,0))</f>
        <v>0</v>
      </c>
      <c r="J74" s="6">
        <f>INDEX(dados!$A$1:$DH$158,MATCH($A74,dados!$A$1:$A$158,0),MATCH(J$6,dados!$A$6:$DH$6,0))</f>
        <v>219.99</v>
      </c>
      <c r="K74" s="6">
        <f>INDEX(dados!$A$1:$DH$158,MATCH($A74,dados!$A$1:$A$158,0),MATCH(K$6,dados!$A$6:$DH$6,0))</f>
        <v>0</v>
      </c>
      <c r="L74" s="6">
        <f>INDEX(dados!$A$1:$DH$158,MATCH($A74,dados!$A$1:$A$158,0),MATCH(L$6,dados!$A$6:$DH$6,0))</f>
        <v>229.9</v>
      </c>
      <c r="M74" s="6">
        <f>INDEX(dados!$A$1:$DH$158,MATCH($A74,dados!$A$1:$A$158,0),MATCH(M$6,dados!$A$6:$DH$6,0))</f>
        <v>230.6</v>
      </c>
      <c r="N74" s="28">
        <f t="shared" si="11"/>
        <v>730.48</v>
      </c>
    </row>
    <row r="75" spans="1:14" ht="15.75" collapsed="1" thickBot="1" x14ac:dyDescent="0.3">
      <c r="A75" s="8" t="s">
        <v>84</v>
      </c>
      <c r="B75" s="9">
        <f>SUBTOTAL(9,B64:B74)</f>
        <v>350.35</v>
      </c>
      <c r="C75" s="9">
        <f t="shared" ref="C75:N75" si="12">SUBTOTAL(9,C64:C74)</f>
        <v>437.25</v>
      </c>
      <c r="D75" s="9">
        <f t="shared" si="12"/>
        <v>553.04</v>
      </c>
      <c r="E75" s="9">
        <f t="shared" si="12"/>
        <v>633.82999999999993</v>
      </c>
      <c r="F75" s="9">
        <f t="shared" si="12"/>
        <v>520.94000000000005</v>
      </c>
      <c r="G75" s="9">
        <f t="shared" si="12"/>
        <v>525</v>
      </c>
      <c r="H75" s="9">
        <f t="shared" si="12"/>
        <v>317</v>
      </c>
      <c r="I75" s="9">
        <f t="shared" si="12"/>
        <v>395</v>
      </c>
      <c r="J75" s="9">
        <f t="shared" si="12"/>
        <v>589.99</v>
      </c>
      <c r="K75" s="9">
        <f t="shared" si="12"/>
        <v>410</v>
      </c>
      <c r="L75" s="9">
        <f t="shared" si="12"/>
        <v>915.89</v>
      </c>
      <c r="M75" s="9">
        <f t="shared" si="12"/>
        <v>630.6</v>
      </c>
      <c r="N75" s="9">
        <f t="shared" si="12"/>
        <v>6278.8899999999994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7" t="s">
        <v>98</v>
      </c>
      <c r="B77" s="7">
        <f>INDEX(dados!$A$1:$DH$158,MATCH($A77,dados!$A$1:$A$158,0),MATCH(B$6,dados!$A$6:$DH$6,0))</f>
        <v>98</v>
      </c>
      <c r="C77" s="7">
        <f>INDEX(dados!$A$1:$DH$158,MATCH($A77,dados!$A$1:$A$158,0),MATCH(C$6,dados!$A$6:$DH$6,0))</f>
        <v>0</v>
      </c>
      <c r="D77" s="7">
        <f>INDEX(dados!$A$1:$DH$158,MATCH($A77,dados!$A$1:$A$158,0),MATCH(D$6,dados!$A$6:$DH$6,0))</f>
        <v>0</v>
      </c>
      <c r="E77" s="7">
        <f>INDEX(dados!$A$1:$DH$158,MATCH($A77,dados!$A$1:$A$158,0),MATCH(E$6,dados!$A$6:$DH$6,0))</f>
        <v>0</v>
      </c>
      <c r="F77" s="7">
        <f>INDEX(dados!$A$1:$DH$158,MATCH($A77,dados!$A$1:$A$158,0),MATCH(F$6,dados!$A$6:$DH$6,0))</f>
        <v>0</v>
      </c>
      <c r="G77" s="7">
        <f>INDEX(dados!$A$1:$DH$158,MATCH($A77,dados!$A$1:$A$158,0),MATCH(G$6,dados!$A$6:$DH$6,0))</f>
        <v>0</v>
      </c>
      <c r="H77" s="7">
        <f>INDEX(dados!$A$1:$DH$158,MATCH($A77,dados!$A$1:$A$158,0),MATCH(H$6,dados!$A$6:$DH$6,0))</f>
        <v>0</v>
      </c>
      <c r="I77" s="7">
        <f>INDEX(dados!$A$1:$DH$158,MATCH($A77,dados!$A$1:$A$158,0),MATCH(I$6,dados!$A$6:$DH$6,0))</f>
        <v>0</v>
      </c>
      <c r="J77" s="7">
        <f>INDEX(dados!$A$1:$DH$158,MATCH($A77,dados!$A$1:$A$158,0),MATCH(J$6,dados!$A$6:$DH$6,0))</f>
        <v>125</v>
      </c>
      <c r="K77" s="7">
        <f>INDEX(dados!$A$1:$DH$158,MATCH($A77,dados!$A$1:$A$158,0),MATCH(K$6,dados!$A$6:$DH$6,0))</f>
        <v>125</v>
      </c>
      <c r="L77" s="7">
        <f>INDEX(dados!$A$1:$DH$158,MATCH($A77,dados!$A$1:$A$158,0),MATCH(L$6,dados!$A$6:$DH$6,0))</f>
        <v>125</v>
      </c>
      <c r="M77" s="7">
        <f>INDEX(dados!$A$1:$DH$158,MATCH($A77,dados!$A$1:$A$158,0),MATCH(M$6,dados!$A$6:$DH$6,0))</f>
        <v>125</v>
      </c>
      <c r="N77" s="28">
        <f t="shared" ref="N77:N88" si="13">SUM(B77:M77)</f>
        <v>598</v>
      </c>
    </row>
    <row r="78" spans="1:14" ht="15.75" hidden="1" outlineLevel="1" thickBot="1" x14ac:dyDescent="0.3">
      <c r="A78" s="29" t="s">
        <v>99</v>
      </c>
      <c r="B78" s="5">
        <f>INDEX(dados!$A$1:$DH$158,MATCH($A78,dados!$A$1:$A$158,0),MATCH(B$6,dados!$A$6:$DH$6,0))</f>
        <v>10</v>
      </c>
      <c r="C78" s="5">
        <f>INDEX(dados!$A$1:$DH$158,MATCH($A78,dados!$A$1:$A$158,0),MATCH(C$6,dados!$A$6:$DH$6,0))</f>
        <v>75.430000000000007</v>
      </c>
      <c r="D78" s="5">
        <f>INDEX(dados!$A$1:$DH$158,MATCH($A78,dados!$A$1:$A$158,0),MATCH(D$6,dados!$A$6:$DH$6,0))</f>
        <v>0</v>
      </c>
      <c r="E78" s="5">
        <f>INDEX(dados!$A$1:$DH$158,MATCH($A78,dados!$A$1:$A$158,0),MATCH(E$6,dados!$A$6:$DH$6,0))</f>
        <v>31.3</v>
      </c>
      <c r="F78" s="5">
        <f>INDEX(dados!$A$1:$DH$158,MATCH($A78,dados!$A$1:$A$158,0),MATCH(F$6,dados!$A$6:$DH$6,0))</f>
        <v>30</v>
      </c>
      <c r="G78" s="5">
        <f>INDEX(dados!$A$1:$DH$158,MATCH($A78,dados!$A$1:$A$158,0),MATCH(G$6,dados!$A$6:$DH$6,0))</f>
        <v>59.9</v>
      </c>
      <c r="H78" s="5">
        <f>INDEX(dados!$A$1:$DH$158,MATCH($A78,dados!$A$1:$A$158,0),MATCH(H$6,dados!$A$6:$DH$6,0))</f>
        <v>18</v>
      </c>
      <c r="I78" s="5">
        <f>INDEX(dados!$A$1:$DH$158,MATCH($A78,dados!$A$1:$A$158,0),MATCH(I$6,dados!$A$6:$DH$6,0))</f>
        <v>68</v>
      </c>
      <c r="J78" s="5">
        <f>INDEX(dados!$A$1:$DH$158,MATCH($A78,dados!$A$1:$A$158,0),MATCH(J$6,dados!$A$6:$DH$6,0))</f>
        <v>95</v>
      </c>
      <c r="K78" s="5">
        <f>INDEX(dados!$A$1:$DH$158,MATCH($A78,dados!$A$1:$A$158,0),MATCH(K$6,dados!$A$6:$DH$6,0))</f>
        <v>58</v>
      </c>
      <c r="L78" s="5">
        <f>INDEX(dados!$A$1:$DH$158,MATCH($A78,dados!$A$1:$A$158,0),MATCH(L$6,dados!$A$6:$DH$6,0))</f>
        <v>0</v>
      </c>
      <c r="M78" s="5">
        <f>INDEX(dados!$A$1:$DH$158,MATCH($A78,dados!$A$1:$A$158,0),MATCH(M$6,dados!$A$6:$DH$6,0))</f>
        <v>0</v>
      </c>
      <c r="N78" s="28">
        <f t="shared" si="13"/>
        <v>445.63</v>
      </c>
    </row>
    <row r="79" spans="1:14" ht="15.75" hidden="1" outlineLevel="1" thickBot="1" x14ac:dyDescent="0.3">
      <c r="A79" s="29" t="s">
        <v>100</v>
      </c>
      <c r="B79" s="5">
        <f>INDEX(dados!$A$1:$DH$158,MATCH($A79,dados!$A$1:$A$158,0),MATCH(B$6,dados!$A$6:$DH$6,0))</f>
        <v>0</v>
      </c>
      <c r="C79" s="5">
        <f>INDEX(dados!$A$1:$DH$158,MATCH($A79,dados!$A$1:$A$158,0),MATCH(C$6,dados!$A$6:$DH$6,0))</f>
        <v>0</v>
      </c>
      <c r="D79" s="5">
        <f>INDEX(dados!$A$1:$DH$158,MATCH($A79,dados!$A$1:$A$158,0),MATCH(D$6,dados!$A$6:$DH$6,0))</f>
        <v>0</v>
      </c>
      <c r="E79" s="5">
        <f>INDEX(dados!$A$1:$DH$158,MATCH($A79,dados!$A$1:$A$158,0),MATCH(E$6,dados!$A$6:$DH$6,0))</f>
        <v>0</v>
      </c>
      <c r="F79" s="5">
        <f>INDEX(dados!$A$1:$DH$158,MATCH($A79,dados!$A$1:$A$158,0),MATCH(F$6,dados!$A$6:$DH$6,0))</f>
        <v>59.9</v>
      </c>
      <c r="G79" s="5">
        <f>INDEX(dados!$A$1:$DH$158,MATCH($A79,dados!$A$1:$A$158,0),MATCH(G$6,dados!$A$6:$DH$6,0))</f>
        <v>0</v>
      </c>
      <c r="H79" s="5">
        <f>INDEX(dados!$A$1:$DH$158,MATCH($A79,dados!$A$1:$A$158,0),MATCH(H$6,dados!$A$6:$DH$6,0))</f>
        <v>0</v>
      </c>
      <c r="I79" s="5">
        <f>INDEX(dados!$A$1:$DH$158,MATCH($A79,dados!$A$1:$A$158,0),MATCH(I$6,dados!$A$6:$DH$6,0))</f>
        <v>0</v>
      </c>
      <c r="J79" s="5">
        <f>INDEX(dados!$A$1:$DH$158,MATCH($A79,dados!$A$1:$A$158,0),MATCH(J$6,dados!$A$6:$DH$6,0))</f>
        <v>0</v>
      </c>
      <c r="K79" s="5">
        <f>INDEX(dados!$A$1:$DH$158,MATCH($A79,dados!$A$1:$A$158,0),MATCH(K$6,dados!$A$6:$DH$6,0))</f>
        <v>0</v>
      </c>
      <c r="L79" s="5">
        <f>INDEX(dados!$A$1:$DH$158,MATCH($A79,dados!$A$1:$A$158,0),MATCH(L$6,dados!$A$6:$DH$6,0))</f>
        <v>0</v>
      </c>
      <c r="M79" s="5">
        <f>INDEX(dados!$A$1:$DH$158,MATCH($A79,dados!$A$1:$A$158,0),MATCH(M$6,dados!$A$6:$DH$6,0))</f>
        <v>0</v>
      </c>
      <c r="N79" s="28">
        <f t="shared" si="13"/>
        <v>59.9</v>
      </c>
    </row>
    <row r="80" spans="1:14" ht="15.75" hidden="1" outlineLevel="1" thickBot="1" x14ac:dyDescent="0.3">
      <c r="A80" s="29" t="s">
        <v>101</v>
      </c>
      <c r="B80" s="5">
        <f>INDEX(dados!$A$1:$DH$158,MATCH($A80,dados!$A$1:$A$158,0),MATCH(B$6,dados!$A$6:$DH$6,0))</f>
        <v>0</v>
      </c>
      <c r="C80" s="5">
        <f>INDEX(dados!$A$1:$DH$158,MATCH($A80,dados!$A$1:$A$158,0),MATCH(C$6,dados!$A$6:$DH$6,0))</f>
        <v>222</v>
      </c>
      <c r="D80" s="5">
        <f>INDEX(dados!$A$1:$DH$158,MATCH($A80,dados!$A$1:$A$158,0),MATCH(D$6,dados!$A$6:$DH$6,0))</f>
        <v>222</v>
      </c>
      <c r="E80" s="5">
        <f>INDEX(dados!$A$1:$DH$158,MATCH($A80,dados!$A$1:$A$158,0),MATCH(E$6,dados!$A$6:$DH$6,0))</f>
        <v>112</v>
      </c>
      <c r="F80" s="5">
        <f>INDEX(dados!$A$1:$DH$158,MATCH($A80,dados!$A$1:$A$158,0),MATCH(F$6,dados!$A$6:$DH$6,0))</f>
        <v>110</v>
      </c>
      <c r="G80" s="5">
        <f>INDEX(dados!$A$1:$DH$158,MATCH($A80,dados!$A$1:$A$158,0),MATCH(G$6,dados!$A$6:$DH$6,0))</f>
        <v>110</v>
      </c>
      <c r="H80" s="5">
        <f>INDEX(dados!$A$1:$DH$158,MATCH($A80,dados!$A$1:$A$158,0),MATCH(H$6,dados!$A$6:$DH$6,0))</f>
        <v>110</v>
      </c>
      <c r="I80" s="5">
        <f>INDEX(dados!$A$1:$DH$158,MATCH($A80,dados!$A$1:$A$158,0),MATCH(I$6,dados!$A$6:$DH$6,0))</f>
        <v>110</v>
      </c>
      <c r="J80" s="5">
        <f>INDEX(dados!$A$1:$DH$158,MATCH($A80,dados!$A$1:$A$158,0),MATCH(J$6,dados!$A$6:$DH$6,0))</f>
        <v>110</v>
      </c>
      <c r="K80" s="5">
        <f>INDEX(dados!$A$1:$DH$158,MATCH($A80,dados!$A$1:$A$158,0),MATCH(K$6,dados!$A$6:$DH$6,0))</f>
        <v>110</v>
      </c>
      <c r="L80" s="5">
        <f>INDEX(dados!$A$1:$DH$158,MATCH($A80,dados!$A$1:$A$158,0),MATCH(L$6,dados!$A$6:$DH$6,0))</f>
        <v>110</v>
      </c>
      <c r="M80" s="5">
        <f>INDEX(dados!$A$1:$DH$158,MATCH($A80,dados!$A$1:$A$158,0),MATCH(M$6,dados!$A$6:$DH$6,0))</f>
        <v>0</v>
      </c>
      <c r="N80" s="28">
        <f t="shared" si="13"/>
        <v>1326</v>
      </c>
    </row>
    <row r="81" spans="1:14" ht="15.75" hidden="1" outlineLevel="1" thickBot="1" x14ac:dyDescent="0.3">
      <c r="A81" s="29" t="s">
        <v>102</v>
      </c>
      <c r="B81" s="5">
        <f>INDEX(dados!$A$1:$DH$158,MATCH($A81,dados!$A$1:$A$158,0),MATCH(B$6,dados!$A$6:$DH$6,0))</f>
        <v>0</v>
      </c>
      <c r="C81" s="5">
        <f>INDEX(dados!$A$1:$DH$158,MATCH($A81,dados!$A$1:$A$158,0),MATCH(C$6,dados!$A$6:$DH$6,0))</f>
        <v>0</v>
      </c>
      <c r="D81" s="5">
        <f>INDEX(dados!$A$1:$DH$158,MATCH($A81,dados!$A$1:$A$158,0),MATCH(D$6,dados!$A$6:$DH$6,0))</f>
        <v>0</v>
      </c>
      <c r="E81" s="5">
        <f>INDEX(dados!$A$1:$DH$158,MATCH($A81,dados!$A$1:$A$158,0),MATCH(E$6,dados!$A$6:$DH$6,0))</f>
        <v>0</v>
      </c>
      <c r="F81" s="5">
        <f>INDEX(dados!$A$1:$DH$158,MATCH($A81,dados!$A$1:$A$158,0),MATCH(F$6,dados!$A$6:$DH$6,0))</f>
        <v>0</v>
      </c>
      <c r="G81" s="5">
        <f>INDEX(dados!$A$1:$DH$158,MATCH($A81,dados!$A$1:$A$158,0),MATCH(G$6,dados!$A$6:$DH$6,0))</f>
        <v>0</v>
      </c>
      <c r="H81" s="5">
        <f>INDEX(dados!$A$1:$DH$158,MATCH($A81,dados!$A$1:$A$158,0),MATCH(H$6,dados!$A$6:$DH$6,0))</f>
        <v>0</v>
      </c>
      <c r="I81" s="5">
        <f>INDEX(dados!$A$1:$DH$158,MATCH($A81,dados!$A$1:$A$158,0),MATCH(I$6,dados!$A$6:$DH$6,0))</f>
        <v>0</v>
      </c>
      <c r="J81" s="5">
        <f>INDEX(dados!$A$1:$DH$158,MATCH($A81,dados!$A$1:$A$158,0),MATCH(J$6,dados!$A$6:$DH$6,0))</f>
        <v>0</v>
      </c>
      <c r="K81" s="5">
        <f>INDEX(dados!$A$1:$DH$158,MATCH($A81,dados!$A$1:$A$158,0),MATCH(K$6,dados!$A$6:$DH$6,0))</f>
        <v>0</v>
      </c>
      <c r="L81" s="5">
        <f>INDEX(dados!$A$1:$DH$158,MATCH($A81,dados!$A$1:$A$158,0),MATCH(L$6,dados!$A$6:$DH$6,0))</f>
        <v>0</v>
      </c>
      <c r="M81" s="5">
        <f>INDEX(dados!$A$1:$DH$158,MATCH($A81,dados!$A$1:$A$158,0),MATCH(M$6,dados!$A$6:$DH$6,0))</f>
        <v>0</v>
      </c>
      <c r="N81" s="28">
        <f t="shared" si="13"/>
        <v>0</v>
      </c>
    </row>
    <row r="82" spans="1:14" ht="15.75" hidden="1" outlineLevel="1" thickBot="1" x14ac:dyDescent="0.3">
      <c r="A82" s="29" t="s">
        <v>103</v>
      </c>
      <c r="B82" s="5">
        <f>INDEX(dados!$A$1:$DH$158,MATCH($A82,dados!$A$1:$A$158,0),MATCH(B$6,dados!$A$6:$DH$6,0))</f>
        <v>151.5</v>
      </c>
      <c r="C82" s="5">
        <f>INDEX(dados!$A$1:$DH$158,MATCH($A82,dados!$A$1:$A$158,0),MATCH(C$6,dados!$A$6:$DH$6,0))</f>
        <v>78</v>
      </c>
      <c r="D82" s="5">
        <f>INDEX(dados!$A$1:$DH$158,MATCH($A82,dados!$A$1:$A$158,0),MATCH(D$6,dados!$A$6:$DH$6,0))</f>
        <v>78</v>
      </c>
      <c r="E82" s="5">
        <f>INDEX(dados!$A$1:$DH$158,MATCH($A82,dados!$A$1:$A$158,0),MATCH(E$6,dados!$A$6:$DH$6,0))</f>
        <v>0</v>
      </c>
      <c r="F82" s="5">
        <f>INDEX(dados!$A$1:$DH$158,MATCH($A82,dados!$A$1:$A$158,0),MATCH(F$6,dados!$A$6:$DH$6,0))</f>
        <v>0</v>
      </c>
      <c r="G82" s="5">
        <f>INDEX(dados!$A$1:$DH$158,MATCH($A82,dados!$A$1:$A$158,0),MATCH(G$6,dados!$A$6:$DH$6,0))</f>
        <v>94.32</v>
      </c>
      <c r="H82" s="5">
        <f>INDEX(dados!$A$1:$DH$158,MATCH($A82,dados!$A$1:$A$158,0),MATCH(H$6,dados!$A$6:$DH$6,0))</f>
        <v>609.19000000000005</v>
      </c>
      <c r="I82" s="5">
        <f>INDEX(dados!$A$1:$DH$158,MATCH($A82,dados!$A$1:$A$158,0),MATCH(I$6,dados!$A$6:$DH$6,0))</f>
        <v>590.14</v>
      </c>
      <c r="J82" s="5">
        <f>INDEX(dados!$A$1:$DH$158,MATCH($A82,dados!$A$1:$A$158,0),MATCH(J$6,dados!$A$6:$DH$6,0))</f>
        <v>234.32</v>
      </c>
      <c r="K82" s="5">
        <f>INDEX(dados!$A$1:$DH$158,MATCH($A82,dados!$A$1:$A$158,0),MATCH(K$6,dados!$A$6:$DH$6,0))</f>
        <v>25.5</v>
      </c>
      <c r="L82" s="5">
        <f>INDEX(dados!$A$1:$DH$158,MATCH($A82,dados!$A$1:$A$158,0),MATCH(L$6,dados!$A$6:$DH$6,0))</f>
        <v>332.99</v>
      </c>
      <c r="M82" s="5">
        <f>INDEX(dados!$A$1:$DH$158,MATCH($A82,dados!$A$1:$A$158,0),MATCH(M$6,dados!$A$6:$DH$6,0))</f>
        <v>89.9</v>
      </c>
      <c r="N82" s="28">
        <f t="shared" si="13"/>
        <v>2283.86</v>
      </c>
    </row>
    <row r="83" spans="1:14" ht="15.75" hidden="1" outlineLevel="1" thickBot="1" x14ac:dyDescent="0.3">
      <c r="A83" s="29" t="s">
        <v>104</v>
      </c>
      <c r="B83" s="5">
        <f>INDEX(dados!$A$1:$DH$158,MATCH($A83,dados!$A$1:$A$158,0),MATCH(B$6,dados!$A$6:$DH$6,0))</f>
        <v>0</v>
      </c>
      <c r="C83" s="5">
        <f>INDEX(dados!$A$1:$DH$158,MATCH($A83,dados!$A$1:$A$158,0),MATCH(C$6,dados!$A$6:$DH$6,0))</f>
        <v>0</v>
      </c>
      <c r="D83" s="5">
        <f>INDEX(dados!$A$1:$DH$158,MATCH($A83,dados!$A$1:$A$158,0),MATCH(D$6,dados!$A$6:$DH$6,0))</f>
        <v>0</v>
      </c>
      <c r="E83" s="5">
        <f>INDEX(dados!$A$1:$DH$158,MATCH($A83,dados!$A$1:$A$158,0),MATCH(E$6,dados!$A$6:$DH$6,0))</f>
        <v>0</v>
      </c>
      <c r="F83" s="5">
        <f>INDEX(dados!$A$1:$DH$158,MATCH($A83,dados!$A$1:$A$158,0),MATCH(F$6,dados!$A$6:$DH$6,0))</f>
        <v>0</v>
      </c>
      <c r="G83" s="5">
        <f>INDEX(dados!$A$1:$DH$158,MATCH($A83,dados!$A$1:$A$158,0),MATCH(G$6,dados!$A$6:$DH$6,0))</f>
        <v>0</v>
      </c>
      <c r="H83" s="5">
        <f>INDEX(dados!$A$1:$DH$158,MATCH($A83,dados!$A$1:$A$158,0),MATCH(H$6,dados!$A$6:$DH$6,0))</f>
        <v>0</v>
      </c>
      <c r="I83" s="5">
        <f>INDEX(dados!$A$1:$DH$158,MATCH($A83,dados!$A$1:$A$158,0),MATCH(I$6,dados!$A$6:$DH$6,0))</f>
        <v>0</v>
      </c>
      <c r="J83" s="5">
        <f>INDEX(dados!$A$1:$DH$158,MATCH($A83,dados!$A$1:$A$158,0),MATCH(J$6,dados!$A$6:$DH$6,0))</f>
        <v>0</v>
      </c>
      <c r="K83" s="5">
        <f>INDEX(dados!$A$1:$DH$158,MATCH($A83,dados!$A$1:$A$158,0),MATCH(K$6,dados!$A$6:$DH$6,0))</f>
        <v>0</v>
      </c>
      <c r="L83" s="5">
        <f>INDEX(dados!$A$1:$DH$158,MATCH($A83,dados!$A$1:$A$158,0),MATCH(L$6,dados!$A$6:$DH$6,0))</f>
        <v>0</v>
      </c>
      <c r="M83" s="5">
        <f>INDEX(dados!$A$1:$DH$158,MATCH($A83,dados!$A$1:$A$158,0),MATCH(M$6,dados!$A$6:$DH$6,0))</f>
        <v>0</v>
      </c>
      <c r="N83" s="28">
        <f t="shared" si="13"/>
        <v>0</v>
      </c>
    </row>
    <row r="84" spans="1:14" ht="15.75" hidden="1" outlineLevel="1" thickBot="1" x14ac:dyDescent="0.3">
      <c r="A84" s="29" t="s">
        <v>105</v>
      </c>
      <c r="B84" s="5">
        <f>INDEX(dados!$A$1:$DH$158,MATCH($A84,dados!$A$1:$A$158,0),MATCH(B$6,dados!$A$6:$DH$6,0))</f>
        <v>244.8</v>
      </c>
      <c r="C84" s="5">
        <f>INDEX(dados!$A$1:$DH$158,MATCH($A84,dados!$A$1:$A$158,0),MATCH(C$6,dados!$A$6:$DH$6,0))</f>
        <v>199.88</v>
      </c>
      <c r="D84" s="5">
        <f>INDEX(dados!$A$1:$DH$158,MATCH($A84,dados!$A$1:$A$158,0),MATCH(D$6,dados!$A$6:$DH$6,0))</f>
        <v>119.9</v>
      </c>
      <c r="E84" s="5">
        <f>INDEX(dados!$A$1:$DH$158,MATCH($A84,dados!$A$1:$A$158,0),MATCH(E$6,dados!$A$6:$DH$6,0))</f>
        <v>0</v>
      </c>
      <c r="F84" s="5">
        <f>INDEX(dados!$A$1:$DH$158,MATCH($A84,dados!$A$1:$A$158,0),MATCH(F$6,dados!$A$6:$DH$6,0))</f>
        <v>156.08000000000001</v>
      </c>
      <c r="G84" s="5">
        <f>INDEX(dados!$A$1:$DH$158,MATCH($A84,dados!$A$1:$A$158,0),MATCH(G$6,dados!$A$6:$DH$6,0))</f>
        <v>141.4</v>
      </c>
      <c r="H84" s="5">
        <f>INDEX(dados!$A$1:$DH$158,MATCH($A84,dados!$A$1:$A$158,0),MATCH(H$6,dados!$A$6:$DH$6,0))</f>
        <v>136.99</v>
      </c>
      <c r="I84" s="5">
        <f>INDEX(dados!$A$1:$DH$158,MATCH($A84,dados!$A$1:$A$158,0),MATCH(I$6,dados!$A$6:$DH$6,0))</f>
        <v>196.2</v>
      </c>
      <c r="J84" s="5">
        <f>INDEX(dados!$A$1:$DH$158,MATCH($A84,dados!$A$1:$A$158,0),MATCH(J$6,dados!$A$6:$DH$6,0))</f>
        <v>0</v>
      </c>
      <c r="K84" s="5">
        <f>INDEX(dados!$A$1:$DH$158,MATCH($A84,dados!$A$1:$A$158,0),MATCH(K$6,dados!$A$6:$DH$6,0))</f>
        <v>0</v>
      </c>
      <c r="L84" s="5">
        <f>INDEX(dados!$A$1:$DH$158,MATCH($A84,dados!$A$1:$A$158,0),MATCH(L$6,dados!$A$6:$DH$6,0))</f>
        <v>310.89</v>
      </c>
      <c r="M84" s="5">
        <f>INDEX(dados!$A$1:$DH$158,MATCH($A84,dados!$A$1:$A$158,0),MATCH(M$6,dados!$A$6:$DH$6,0))</f>
        <v>456.92</v>
      </c>
      <c r="N84" s="28">
        <f t="shared" si="13"/>
        <v>1963.06</v>
      </c>
    </row>
    <row r="85" spans="1:14" ht="15.75" hidden="1" outlineLevel="1" thickBot="1" x14ac:dyDescent="0.3">
      <c r="A85" s="29" t="s">
        <v>106</v>
      </c>
      <c r="B85" s="5">
        <f>INDEX(dados!$A$1:$DH$158,MATCH($A85,dados!$A$1:$A$158,0),MATCH(B$6,dados!$A$6:$DH$6,0))</f>
        <v>0</v>
      </c>
      <c r="C85" s="5">
        <f>INDEX(dados!$A$1:$DH$158,MATCH($A85,dados!$A$1:$A$158,0),MATCH(C$6,dados!$A$6:$DH$6,0))</f>
        <v>0</v>
      </c>
      <c r="D85" s="5">
        <f>INDEX(dados!$A$1:$DH$158,MATCH($A85,dados!$A$1:$A$158,0),MATCH(D$6,dados!$A$6:$DH$6,0))</f>
        <v>0</v>
      </c>
      <c r="E85" s="5">
        <f>INDEX(dados!$A$1:$DH$158,MATCH($A85,dados!$A$1:$A$158,0),MATCH(E$6,dados!$A$6:$DH$6,0))</f>
        <v>0</v>
      </c>
      <c r="F85" s="5">
        <f>INDEX(dados!$A$1:$DH$158,MATCH($A85,dados!$A$1:$A$158,0),MATCH(F$6,dados!$A$6:$DH$6,0))</f>
        <v>0</v>
      </c>
      <c r="G85" s="5">
        <f>INDEX(dados!$A$1:$DH$158,MATCH($A85,dados!$A$1:$A$158,0),MATCH(G$6,dados!$A$6:$DH$6,0))</f>
        <v>0</v>
      </c>
      <c r="H85" s="5">
        <f>INDEX(dados!$A$1:$DH$158,MATCH($A85,dados!$A$1:$A$158,0),MATCH(H$6,dados!$A$6:$DH$6,0))</f>
        <v>0</v>
      </c>
      <c r="I85" s="5">
        <f>INDEX(dados!$A$1:$DH$158,MATCH($A85,dados!$A$1:$A$158,0),MATCH(I$6,dados!$A$6:$DH$6,0))</f>
        <v>0</v>
      </c>
      <c r="J85" s="5">
        <f>INDEX(dados!$A$1:$DH$158,MATCH($A85,dados!$A$1:$A$158,0),MATCH(J$6,dados!$A$6:$DH$6,0))</f>
        <v>0</v>
      </c>
      <c r="K85" s="5">
        <f>INDEX(dados!$A$1:$DH$158,MATCH($A85,dados!$A$1:$A$158,0),MATCH(K$6,dados!$A$6:$DH$6,0))</f>
        <v>0</v>
      </c>
      <c r="L85" s="5">
        <f>INDEX(dados!$A$1:$DH$158,MATCH($A85,dados!$A$1:$A$158,0),MATCH(L$6,dados!$A$6:$DH$6,0))</f>
        <v>0</v>
      </c>
      <c r="M85" s="5">
        <f>INDEX(dados!$A$1:$DH$158,MATCH($A85,dados!$A$1:$A$158,0),MATCH(M$6,dados!$A$6:$DH$6,0))</f>
        <v>0</v>
      </c>
      <c r="N85" s="28">
        <f t="shared" si="13"/>
        <v>0</v>
      </c>
    </row>
    <row r="86" spans="1:14" ht="15.75" hidden="1" outlineLevel="1" thickBot="1" x14ac:dyDescent="0.3">
      <c r="A86" s="29" t="s">
        <v>107</v>
      </c>
      <c r="B86" s="5">
        <f>INDEX(dados!$A$1:$DH$158,MATCH($A86,dados!$A$1:$A$158,0),MATCH(B$6,dados!$A$6:$DH$6,0))</f>
        <v>0</v>
      </c>
      <c r="C86" s="5">
        <f>INDEX(dados!$A$1:$DH$158,MATCH($A86,dados!$A$1:$A$158,0),MATCH(C$6,dados!$A$6:$DH$6,0))</f>
        <v>0</v>
      </c>
      <c r="D86" s="5">
        <f>INDEX(dados!$A$1:$DH$158,MATCH($A86,dados!$A$1:$A$158,0),MATCH(D$6,dados!$A$6:$DH$6,0))</f>
        <v>0</v>
      </c>
      <c r="E86" s="5">
        <f>INDEX(dados!$A$1:$DH$158,MATCH($A86,dados!$A$1:$A$158,0),MATCH(E$6,dados!$A$6:$DH$6,0))</f>
        <v>0</v>
      </c>
      <c r="F86" s="5">
        <f>INDEX(dados!$A$1:$DH$158,MATCH($A86,dados!$A$1:$A$158,0),MATCH(F$6,dados!$A$6:$DH$6,0))</f>
        <v>0</v>
      </c>
      <c r="G86" s="5">
        <f>INDEX(dados!$A$1:$DH$158,MATCH($A86,dados!$A$1:$A$158,0),MATCH(G$6,dados!$A$6:$DH$6,0))</f>
        <v>0</v>
      </c>
      <c r="H86" s="5">
        <f>INDEX(dados!$A$1:$DH$158,MATCH($A86,dados!$A$1:$A$158,0),MATCH(H$6,dados!$A$6:$DH$6,0))</f>
        <v>0</v>
      </c>
      <c r="I86" s="5">
        <f>INDEX(dados!$A$1:$DH$158,MATCH($A86,dados!$A$1:$A$158,0),MATCH(I$6,dados!$A$6:$DH$6,0))</f>
        <v>0</v>
      </c>
      <c r="J86" s="5">
        <f>INDEX(dados!$A$1:$DH$158,MATCH($A86,dados!$A$1:$A$158,0),MATCH(J$6,dados!$A$6:$DH$6,0))</f>
        <v>0</v>
      </c>
      <c r="K86" s="5">
        <f>INDEX(dados!$A$1:$DH$158,MATCH($A86,dados!$A$1:$A$158,0),MATCH(K$6,dados!$A$6:$DH$6,0))</f>
        <v>0</v>
      </c>
      <c r="L86" s="5">
        <f>INDEX(dados!$A$1:$DH$158,MATCH($A86,dados!$A$1:$A$158,0),MATCH(L$6,dados!$A$6:$DH$6,0))</f>
        <v>0</v>
      </c>
      <c r="M86" s="5">
        <f>INDEX(dados!$A$1:$DH$158,MATCH($A86,dados!$A$1:$A$158,0),MATCH(M$6,dados!$A$6:$DH$6,0))</f>
        <v>0</v>
      </c>
      <c r="N86" s="28">
        <f t="shared" si="13"/>
        <v>0</v>
      </c>
    </row>
    <row r="87" spans="1:14" ht="15.75" hidden="1" outlineLevel="1" thickBot="1" x14ac:dyDescent="0.3">
      <c r="A87" s="29" t="s">
        <v>108</v>
      </c>
      <c r="B87" s="5">
        <f>INDEX(dados!$A$1:$DH$158,MATCH($A87,dados!$A$1:$A$158,0),MATCH(B$6,dados!$A$6:$DH$6,0))</f>
        <v>0</v>
      </c>
      <c r="C87" s="5">
        <f>INDEX(dados!$A$1:$DH$158,MATCH($A87,dados!$A$1:$A$158,0),MATCH(C$6,dados!$A$6:$DH$6,0))</f>
        <v>0</v>
      </c>
      <c r="D87" s="5">
        <f>INDEX(dados!$A$1:$DH$158,MATCH($A87,dados!$A$1:$A$158,0),MATCH(D$6,dados!$A$6:$DH$6,0))</f>
        <v>0</v>
      </c>
      <c r="E87" s="5">
        <f>INDEX(dados!$A$1:$DH$158,MATCH($A87,dados!$A$1:$A$158,0),MATCH(E$6,dados!$A$6:$DH$6,0))</f>
        <v>0</v>
      </c>
      <c r="F87" s="5">
        <f>INDEX(dados!$A$1:$DH$158,MATCH($A87,dados!$A$1:$A$158,0),MATCH(F$6,dados!$A$6:$DH$6,0))</f>
        <v>0</v>
      </c>
      <c r="G87" s="5">
        <f>INDEX(dados!$A$1:$DH$158,MATCH($A87,dados!$A$1:$A$158,0),MATCH(G$6,dados!$A$6:$DH$6,0))</f>
        <v>0</v>
      </c>
      <c r="H87" s="5">
        <f>INDEX(dados!$A$1:$DH$158,MATCH($A87,dados!$A$1:$A$158,0),MATCH(H$6,dados!$A$6:$DH$6,0))</f>
        <v>0</v>
      </c>
      <c r="I87" s="5">
        <f>INDEX(dados!$A$1:$DH$158,MATCH($A87,dados!$A$1:$A$158,0),MATCH(I$6,dados!$A$6:$DH$6,0))</f>
        <v>0</v>
      </c>
      <c r="J87" s="5">
        <f>INDEX(dados!$A$1:$DH$158,MATCH($A87,dados!$A$1:$A$158,0),MATCH(J$6,dados!$A$6:$DH$6,0))</f>
        <v>0</v>
      </c>
      <c r="K87" s="5">
        <f>INDEX(dados!$A$1:$DH$158,MATCH($A87,dados!$A$1:$A$158,0),MATCH(K$6,dados!$A$6:$DH$6,0))</f>
        <v>0</v>
      </c>
      <c r="L87" s="5">
        <f>INDEX(dados!$A$1:$DH$158,MATCH($A87,dados!$A$1:$A$158,0),MATCH(L$6,dados!$A$6:$DH$6,0))</f>
        <v>0</v>
      </c>
      <c r="M87" s="5">
        <f>INDEX(dados!$A$1:$DH$158,MATCH($A87,dados!$A$1:$A$158,0),MATCH(M$6,dados!$A$6:$DH$6,0))</f>
        <v>0</v>
      </c>
      <c r="N87" s="28">
        <f t="shared" si="13"/>
        <v>0</v>
      </c>
    </row>
    <row r="88" spans="1:14" ht="15.75" hidden="1" outlineLevel="1" thickBot="1" x14ac:dyDescent="0.3">
      <c r="A88" s="30" t="s">
        <v>109</v>
      </c>
      <c r="B88" s="6">
        <f>INDEX(dados!$A$1:$DH$158,MATCH($A88,dados!$A$1:$A$158,0),MATCH(B$6,dados!$A$6:$DH$6,0))</f>
        <v>808.56</v>
      </c>
      <c r="C88" s="6">
        <f>INDEX(dados!$A$1:$DH$158,MATCH($A88,dados!$A$1:$A$158,0),MATCH(C$6,dados!$A$6:$DH$6,0))</f>
        <v>243.47</v>
      </c>
      <c r="D88" s="6">
        <f>INDEX(dados!$A$1:$DH$158,MATCH($A88,dados!$A$1:$A$158,0),MATCH(D$6,dados!$A$6:$DH$6,0))</f>
        <v>79.989999999999995</v>
      </c>
      <c r="E88" s="6">
        <f>INDEX(dados!$A$1:$DH$158,MATCH($A88,dados!$A$1:$A$158,0),MATCH(E$6,dados!$A$6:$DH$6,0))</f>
        <v>85.31</v>
      </c>
      <c r="F88" s="6">
        <f>INDEX(dados!$A$1:$DH$158,MATCH($A88,dados!$A$1:$A$158,0),MATCH(F$6,dados!$A$6:$DH$6,0))</f>
        <v>0</v>
      </c>
      <c r="G88" s="6">
        <f>INDEX(dados!$A$1:$DH$158,MATCH($A88,dados!$A$1:$A$158,0),MATCH(G$6,dados!$A$6:$DH$6,0))</f>
        <v>164.7</v>
      </c>
      <c r="H88" s="6">
        <f>INDEX(dados!$A$1:$DH$158,MATCH($A88,dados!$A$1:$A$158,0),MATCH(H$6,dados!$A$6:$DH$6,0))</f>
        <v>85</v>
      </c>
      <c r="I88" s="6">
        <f>INDEX(dados!$A$1:$DH$158,MATCH($A88,dados!$A$1:$A$158,0),MATCH(I$6,dados!$A$6:$DH$6,0))</f>
        <v>296.83999999999997</v>
      </c>
      <c r="J88" s="6">
        <f>INDEX(dados!$A$1:$DH$158,MATCH($A88,dados!$A$1:$A$158,0),MATCH(J$6,dados!$A$6:$DH$6,0))</f>
        <v>313.95</v>
      </c>
      <c r="K88" s="6">
        <f>INDEX(dados!$A$1:$DH$158,MATCH($A88,dados!$A$1:$A$158,0),MATCH(K$6,dados!$A$6:$DH$6,0))</f>
        <v>8</v>
      </c>
      <c r="L88" s="6">
        <f>INDEX(dados!$A$1:$DH$158,MATCH($A88,dados!$A$1:$A$158,0),MATCH(L$6,dados!$A$6:$DH$6,0))</f>
        <v>192.1</v>
      </c>
      <c r="M88" s="6">
        <f>INDEX(dados!$A$1:$DH$158,MATCH($A88,dados!$A$1:$A$158,0),MATCH(M$6,dados!$A$6:$DH$6,0))</f>
        <v>738.15</v>
      </c>
      <c r="N88" s="28">
        <f t="shared" si="13"/>
        <v>3016.0699999999997</v>
      </c>
    </row>
    <row r="89" spans="1:14" ht="15.75" collapsed="1" thickBot="1" x14ac:dyDescent="0.3">
      <c r="A89" s="8" t="s">
        <v>110</v>
      </c>
      <c r="B89" s="9">
        <f>SUBTOTAL(9,B77:B88)</f>
        <v>1312.86</v>
      </c>
      <c r="C89" s="9">
        <f t="shared" ref="C89:N89" si="14">SUBTOTAL(9,C77:C88)</f>
        <v>818.78</v>
      </c>
      <c r="D89" s="9">
        <f t="shared" si="14"/>
        <v>499.89</v>
      </c>
      <c r="E89" s="9">
        <f t="shared" si="14"/>
        <v>228.61</v>
      </c>
      <c r="F89" s="9">
        <f t="shared" si="14"/>
        <v>355.98</v>
      </c>
      <c r="G89" s="9">
        <f t="shared" si="14"/>
        <v>570.31999999999994</v>
      </c>
      <c r="H89" s="9">
        <f t="shared" si="14"/>
        <v>959.18000000000006</v>
      </c>
      <c r="I89" s="9">
        <f t="shared" si="14"/>
        <v>1261.1799999999998</v>
      </c>
      <c r="J89" s="9">
        <f t="shared" si="14"/>
        <v>878.27</v>
      </c>
      <c r="K89" s="9">
        <f t="shared" si="14"/>
        <v>326.5</v>
      </c>
      <c r="L89" s="9">
        <f t="shared" si="14"/>
        <v>1070.98</v>
      </c>
      <c r="M89" s="9">
        <f t="shared" si="14"/>
        <v>1409.97</v>
      </c>
      <c r="N89" s="9">
        <f t="shared" si="14"/>
        <v>9692.52</v>
      </c>
    </row>
    <row r="90" spans="1:14" ht="15.75" outlineLevel="1" thickBot="1" x14ac:dyDescent="0.3">
      <c r="A90" s="17" t="s">
        <v>111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7" t="s">
        <v>112</v>
      </c>
      <c r="B91" s="7">
        <f>INDEX(dados!$A$1:$DH$158,MATCH($A91,dados!$A$1:$A$158,0),MATCH(B$6,dados!$A$6:$DH$6,0))</f>
        <v>0</v>
      </c>
      <c r="C91" s="7">
        <f>INDEX(dados!$A$1:$DH$158,MATCH($A91,dados!$A$1:$A$158,0),MATCH(C$6,dados!$A$6:$DH$6,0))</f>
        <v>0</v>
      </c>
      <c r="D91" s="7">
        <f>INDEX(dados!$A$1:$DH$158,MATCH($A91,dados!$A$1:$A$158,0),MATCH(D$6,dados!$A$6:$DH$6,0))</f>
        <v>0</v>
      </c>
      <c r="E91" s="7">
        <f>INDEX(dados!$A$1:$DH$158,MATCH($A91,dados!$A$1:$A$158,0),MATCH(E$6,dados!$A$6:$DH$6,0))</f>
        <v>0</v>
      </c>
      <c r="F91" s="7">
        <f>INDEX(dados!$A$1:$DH$158,MATCH($A91,dados!$A$1:$A$158,0),MATCH(F$6,dados!$A$6:$DH$6,0))</f>
        <v>0</v>
      </c>
      <c r="G91" s="7">
        <f>INDEX(dados!$A$1:$DH$158,MATCH($A91,dados!$A$1:$A$158,0),MATCH(G$6,dados!$A$6:$DH$6,0))</f>
        <v>0</v>
      </c>
      <c r="H91" s="7">
        <f>INDEX(dados!$A$1:$DH$158,MATCH($A91,dados!$A$1:$A$158,0),MATCH(H$6,dados!$A$6:$DH$6,0))</f>
        <v>0</v>
      </c>
      <c r="I91" s="7">
        <f>INDEX(dados!$A$1:$DH$158,MATCH($A91,dados!$A$1:$A$158,0),MATCH(I$6,dados!$A$6:$DH$6,0))</f>
        <v>0</v>
      </c>
      <c r="J91" s="7">
        <f>INDEX(dados!$A$1:$DH$158,MATCH($A91,dados!$A$1:$A$158,0),MATCH(J$6,dados!$A$6:$DH$6,0))</f>
        <v>0</v>
      </c>
      <c r="K91" s="7">
        <f>INDEX(dados!$A$1:$DH$158,MATCH($A91,dados!$A$1:$A$158,0),MATCH(K$6,dados!$A$6:$DH$6,0))</f>
        <v>0</v>
      </c>
      <c r="L91" s="7">
        <f>INDEX(dados!$A$1:$DH$158,MATCH($A91,dados!$A$1:$A$158,0),MATCH(L$6,dados!$A$6:$DH$6,0))</f>
        <v>0</v>
      </c>
      <c r="M91" s="7">
        <f>INDEX(dados!$A$1:$DH$158,MATCH($A91,dados!$A$1:$A$158,0),MATCH(M$6,dados!$A$6:$DH$6,0))</f>
        <v>0</v>
      </c>
      <c r="N91" s="28">
        <f>SUM(B91:M91)</f>
        <v>0</v>
      </c>
    </row>
    <row r="92" spans="1:14" outlineLevel="1" x14ac:dyDescent="0.25">
      <c r="A92" s="29" t="s">
        <v>113</v>
      </c>
      <c r="B92" s="5">
        <f>INDEX(dados!$A$1:$DH$158,MATCH($A92,dados!$A$1:$A$158,0),MATCH(B$6,dados!$A$6:$DH$6,0))</f>
        <v>0</v>
      </c>
      <c r="C92" s="5">
        <f>INDEX(dados!$A$1:$DH$158,MATCH($A92,dados!$A$1:$A$158,0),MATCH(C$6,dados!$A$6:$DH$6,0))</f>
        <v>0</v>
      </c>
      <c r="D92" s="5">
        <f>INDEX(dados!$A$1:$DH$158,MATCH($A92,dados!$A$1:$A$158,0),MATCH(D$6,dados!$A$6:$DH$6,0))</f>
        <v>0</v>
      </c>
      <c r="E92" s="5">
        <f>INDEX(dados!$A$1:$DH$158,MATCH($A92,dados!$A$1:$A$158,0),MATCH(E$6,dados!$A$6:$DH$6,0))</f>
        <v>0</v>
      </c>
      <c r="F92" s="5">
        <f>INDEX(dados!$A$1:$DH$158,MATCH($A92,dados!$A$1:$A$158,0),MATCH(F$6,dados!$A$6:$DH$6,0))</f>
        <v>50</v>
      </c>
      <c r="G92" s="5">
        <f>INDEX(dados!$A$1:$DH$158,MATCH($A92,dados!$A$1:$A$158,0),MATCH(G$6,dados!$A$6:$DH$6,0))</f>
        <v>62.5</v>
      </c>
      <c r="H92" s="5">
        <f>INDEX(dados!$A$1:$DH$158,MATCH($A92,dados!$A$1:$A$158,0),MATCH(H$6,dados!$A$6:$DH$6,0))</f>
        <v>0</v>
      </c>
      <c r="I92" s="5">
        <f>INDEX(dados!$A$1:$DH$158,MATCH($A92,dados!$A$1:$A$158,0),MATCH(I$6,dados!$A$6:$DH$6,0))</f>
        <v>371.8</v>
      </c>
      <c r="J92" s="5">
        <f>INDEX(dados!$A$1:$DH$158,MATCH($A92,dados!$A$1:$A$158,0),MATCH(J$6,dados!$A$6:$DH$6,0))</f>
        <v>0</v>
      </c>
      <c r="K92" s="5">
        <f>INDEX(dados!$A$1:$DH$158,MATCH($A92,dados!$A$1:$A$158,0),MATCH(K$6,dados!$A$6:$DH$6,0))</f>
        <v>243.23</v>
      </c>
      <c r="L92" s="5">
        <f>INDEX(dados!$A$1:$DH$158,MATCH($A92,dados!$A$1:$A$158,0),MATCH(L$6,dados!$A$6:$DH$6,0))</f>
        <v>1000</v>
      </c>
      <c r="M92" s="5">
        <f>INDEX(dados!$A$1:$DH$158,MATCH($A92,dados!$A$1:$A$158,0),MATCH(M$6,dados!$A$6:$DH$6,0))</f>
        <v>380</v>
      </c>
      <c r="N92" s="28">
        <f>SUM(B92:M92)</f>
        <v>2107.5299999999997</v>
      </c>
    </row>
    <row r="93" spans="1:14" outlineLevel="1" x14ac:dyDescent="0.25">
      <c r="A93" s="30" t="s">
        <v>114</v>
      </c>
      <c r="B93" s="6">
        <f>INDEX(dados!$A$1:$DH$158,MATCH($A93,dados!$A$1:$A$158,0),MATCH(B$6,dados!$A$6:$DH$6,0))</f>
        <v>123.91</v>
      </c>
      <c r="C93" s="6">
        <f>INDEX(dados!$A$1:$DH$158,MATCH($A93,dados!$A$1:$A$158,0),MATCH(C$6,dados!$A$6:$DH$6,0))</f>
        <v>0</v>
      </c>
      <c r="D93" s="6">
        <f>INDEX(dados!$A$1:$DH$158,MATCH($A93,dados!$A$1:$A$158,0),MATCH(D$6,dados!$A$6:$DH$6,0))</f>
        <v>180.26</v>
      </c>
      <c r="E93" s="6">
        <f>INDEX(dados!$A$1:$DH$158,MATCH($A93,dados!$A$1:$A$158,0),MATCH(E$6,dados!$A$6:$DH$6,0))</f>
        <v>113.28</v>
      </c>
      <c r="F93" s="6">
        <f>INDEX(dados!$A$1:$DH$158,MATCH($A93,dados!$A$1:$A$158,0),MATCH(F$6,dados!$A$6:$DH$6,0))</f>
        <v>56.33</v>
      </c>
      <c r="G93" s="6">
        <f>INDEX(dados!$A$1:$DH$158,MATCH($A93,dados!$A$1:$A$158,0),MATCH(G$6,dados!$A$6:$DH$6,0))</f>
        <v>288.45</v>
      </c>
      <c r="H93" s="6">
        <f>INDEX(dados!$A$1:$DH$158,MATCH($A93,dados!$A$1:$A$158,0),MATCH(H$6,dados!$A$6:$DH$6,0))</f>
        <v>1408.73</v>
      </c>
      <c r="I93" s="6">
        <f>INDEX(dados!$A$1:$DH$158,MATCH($A93,dados!$A$1:$A$158,0),MATCH(I$6,dados!$A$6:$DH$6,0))</f>
        <v>728.33</v>
      </c>
      <c r="J93" s="6">
        <f>INDEX(dados!$A$1:$DH$158,MATCH($A93,dados!$A$1:$A$158,0),MATCH(J$6,dados!$A$6:$DH$6,0))</f>
        <v>449.74</v>
      </c>
      <c r="K93" s="6">
        <f>INDEX(dados!$A$1:$DH$158,MATCH($A93,dados!$A$1:$A$158,0),MATCH(K$6,dados!$A$6:$DH$6,0))</f>
        <v>528.79999999999995</v>
      </c>
      <c r="L93" s="6">
        <f>INDEX(dados!$A$1:$DH$158,MATCH($A93,dados!$A$1:$A$158,0),MATCH(L$6,dados!$A$6:$DH$6,0))</f>
        <v>181.68</v>
      </c>
      <c r="M93" s="6">
        <f>INDEX(dados!$A$1:$DH$158,MATCH($A93,dados!$A$1:$A$158,0),MATCH(M$6,dados!$A$6:$DH$6,0))</f>
        <v>37.9</v>
      </c>
      <c r="N93" s="28">
        <f>SUM(B93:M93)</f>
        <v>4097.41</v>
      </c>
    </row>
    <row r="94" spans="1:14" ht="15.75" outlineLevel="1" thickBot="1" x14ac:dyDescent="0.3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/>
    </row>
    <row r="95" spans="1:14" ht="15.75" thickBot="1" x14ac:dyDescent="0.3">
      <c r="A95" s="8" t="s">
        <v>115</v>
      </c>
      <c r="B95" s="9">
        <f t="shared" ref="B95:N95" si="15">SUBTOTAL(9,B91:B93)</f>
        <v>123.91</v>
      </c>
      <c r="C95" s="9">
        <f t="shared" si="15"/>
        <v>0</v>
      </c>
      <c r="D95" s="9">
        <f t="shared" si="15"/>
        <v>180.26</v>
      </c>
      <c r="E95" s="9">
        <f t="shared" si="15"/>
        <v>113.28</v>
      </c>
      <c r="F95" s="9">
        <f t="shared" si="15"/>
        <v>106.33</v>
      </c>
      <c r="G95" s="9">
        <f t="shared" si="15"/>
        <v>350.95</v>
      </c>
      <c r="H95" s="9">
        <f t="shared" si="15"/>
        <v>1408.73</v>
      </c>
      <c r="I95" s="9">
        <f t="shared" si="15"/>
        <v>1100.1300000000001</v>
      </c>
      <c r="J95" s="9">
        <f t="shared" si="15"/>
        <v>449.74</v>
      </c>
      <c r="K95" s="9">
        <f t="shared" si="15"/>
        <v>772.03</v>
      </c>
      <c r="L95" s="9">
        <f t="shared" si="15"/>
        <v>1181.68</v>
      </c>
      <c r="M95" s="9">
        <f t="shared" si="15"/>
        <v>417.9</v>
      </c>
      <c r="N95" s="9">
        <f t="shared" si="15"/>
        <v>6204.94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7" t="s">
        <v>117</v>
      </c>
      <c r="B97" s="7">
        <f>INDEX(dados!$A$1:$DH$158,MATCH($A97,dados!$A$1:$A$158,0),MATCH(B$6,dados!$A$6:$DH$6,0))</f>
        <v>68.34</v>
      </c>
      <c r="C97" s="7">
        <f>INDEX(dados!$A$1:$DH$158,MATCH($A97,dados!$A$1:$A$158,0),MATCH(C$6,dados!$A$6:$DH$6,0))</f>
        <v>32.82</v>
      </c>
      <c r="D97" s="7">
        <f>INDEX(dados!$A$1:$DH$158,MATCH($A97,dados!$A$1:$A$158,0),MATCH(D$6,dados!$A$6:$DH$6,0))</f>
        <v>117.1</v>
      </c>
      <c r="E97" s="7">
        <f>INDEX(dados!$A$1:$DH$158,MATCH($A97,dados!$A$1:$A$158,0),MATCH(E$6,dados!$A$6:$DH$6,0))</f>
        <v>50.58</v>
      </c>
      <c r="F97" s="7">
        <f>INDEX(dados!$A$1:$DH$158,MATCH($A97,dados!$A$1:$A$158,0),MATCH(F$6,dados!$A$6:$DH$6,0))</f>
        <v>50.58</v>
      </c>
      <c r="G97" s="7">
        <f>INDEX(dados!$A$1:$DH$158,MATCH($A97,dados!$A$1:$A$158,0),MATCH(G$6,dados!$A$6:$DH$6,0))</f>
        <v>50.58</v>
      </c>
      <c r="H97" s="7">
        <f>INDEX(dados!$A$1:$DH$158,MATCH($A97,dados!$A$1:$A$158,0),MATCH(H$6,dados!$A$6:$DH$6,0))</f>
        <v>50.58</v>
      </c>
      <c r="I97" s="7">
        <f>INDEX(dados!$A$1:$DH$158,MATCH($A97,dados!$A$1:$A$158,0),MATCH(I$6,dados!$A$6:$DH$6,0))</f>
        <v>28.38</v>
      </c>
      <c r="J97" s="7">
        <f>INDEX(dados!$A$1:$DH$158,MATCH($A97,dados!$A$1:$A$158,0),MATCH(J$6,dados!$A$6:$DH$6,0))</f>
        <v>55.02</v>
      </c>
      <c r="K97" s="7">
        <f>INDEX(dados!$A$1:$DH$158,MATCH($A97,dados!$A$1:$A$158,0),MATCH(K$6,dados!$A$6:$DH$6,0))</f>
        <v>61.92</v>
      </c>
      <c r="L97" s="7">
        <f>INDEX(dados!$A$1:$DH$158,MATCH($A97,dados!$A$1:$A$158,0),MATCH(L$6,dados!$A$6:$DH$6,0))</f>
        <v>58.76</v>
      </c>
      <c r="M97" s="7">
        <f>INDEX(dados!$A$1:$DH$158,MATCH($A97,dados!$A$1:$A$158,0),MATCH(M$6,dados!$A$6:$DH$6,0))</f>
        <v>54.02</v>
      </c>
      <c r="N97" s="28">
        <f t="shared" ref="N97:N108" si="16">SUM(B97:M97)</f>
        <v>678.67999999999984</v>
      </c>
    </row>
    <row r="98" spans="1:14" ht="15.75" hidden="1" outlineLevel="1" thickBot="1" x14ac:dyDescent="0.3">
      <c r="A98" s="29" t="s">
        <v>118</v>
      </c>
      <c r="B98" s="5">
        <f>INDEX(dados!$A$1:$DH$158,MATCH($A98,dados!$A$1:$A$158,0),MATCH(B$6,dados!$A$6:$DH$6,0))</f>
        <v>0</v>
      </c>
      <c r="C98" s="5">
        <f>INDEX(dados!$A$1:$DH$158,MATCH($A98,dados!$A$1:$A$158,0),MATCH(C$6,dados!$A$6:$DH$6,0))</f>
        <v>0</v>
      </c>
      <c r="D98" s="5">
        <f>INDEX(dados!$A$1:$DH$158,MATCH($A98,dados!$A$1:$A$158,0),MATCH(D$6,dados!$A$6:$DH$6,0))</f>
        <v>220.77</v>
      </c>
      <c r="E98" s="5">
        <f>INDEX(dados!$A$1:$DH$158,MATCH($A98,dados!$A$1:$A$158,0),MATCH(E$6,dados!$A$6:$DH$6,0))</f>
        <v>0</v>
      </c>
      <c r="F98" s="5">
        <f>INDEX(dados!$A$1:$DH$158,MATCH($A98,dados!$A$1:$A$158,0),MATCH(F$6,dados!$A$6:$DH$6,0))</f>
        <v>0</v>
      </c>
      <c r="G98" s="5">
        <f>INDEX(dados!$A$1:$DH$158,MATCH($A98,dados!$A$1:$A$158,0),MATCH(G$6,dados!$A$6:$DH$6,0))</f>
        <v>0</v>
      </c>
      <c r="H98" s="5">
        <f>INDEX(dados!$A$1:$DH$158,MATCH($A98,dados!$A$1:$A$158,0),MATCH(H$6,dados!$A$6:$DH$6,0))</f>
        <v>0</v>
      </c>
      <c r="I98" s="5">
        <f>INDEX(dados!$A$1:$DH$158,MATCH($A98,dados!$A$1:$A$158,0),MATCH(I$6,dados!$A$6:$DH$6,0))</f>
        <v>0</v>
      </c>
      <c r="J98" s="5">
        <f>INDEX(dados!$A$1:$DH$158,MATCH($A98,dados!$A$1:$A$158,0),MATCH(J$6,dados!$A$6:$DH$6,0))</f>
        <v>0</v>
      </c>
      <c r="K98" s="5">
        <f>INDEX(dados!$A$1:$DH$158,MATCH($A98,dados!$A$1:$A$158,0),MATCH(K$6,dados!$A$6:$DH$6,0))</f>
        <v>0</v>
      </c>
      <c r="L98" s="5">
        <f>INDEX(dados!$A$1:$DH$158,MATCH($A98,dados!$A$1:$A$158,0),MATCH(L$6,dados!$A$6:$DH$6,0))</f>
        <v>0</v>
      </c>
      <c r="M98" s="5">
        <f>INDEX(dados!$A$1:$DH$158,MATCH($A98,dados!$A$1:$A$158,0),MATCH(M$6,dados!$A$6:$DH$6,0))</f>
        <v>0</v>
      </c>
      <c r="N98" s="28">
        <f t="shared" si="16"/>
        <v>220.77</v>
      </c>
    </row>
    <row r="99" spans="1:14" ht="15.75" hidden="1" outlineLevel="1" thickBot="1" x14ac:dyDescent="0.3">
      <c r="A99" s="29" t="s">
        <v>119</v>
      </c>
      <c r="B99" s="5">
        <f>INDEX(dados!$A$1:$DH$158,MATCH($A99,dados!$A$1:$A$158,0),MATCH(B$6,dados!$A$6:$DH$6,0))</f>
        <v>40</v>
      </c>
      <c r="C99" s="5">
        <f>INDEX(dados!$A$1:$DH$158,MATCH($A99,dados!$A$1:$A$158,0),MATCH(C$6,dados!$A$6:$DH$6,0))</f>
        <v>40</v>
      </c>
      <c r="D99" s="5">
        <f>INDEX(dados!$A$1:$DH$158,MATCH($A99,dados!$A$1:$A$158,0),MATCH(D$6,dados!$A$6:$DH$6,0))</f>
        <v>40</v>
      </c>
      <c r="E99" s="5">
        <f>INDEX(dados!$A$1:$DH$158,MATCH($A99,dados!$A$1:$A$158,0),MATCH(E$6,dados!$A$6:$DH$6,0))</f>
        <v>40</v>
      </c>
      <c r="F99" s="5">
        <f>INDEX(dados!$A$1:$DH$158,MATCH($A99,dados!$A$1:$A$158,0),MATCH(F$6,dados!$A$6:$DH$6,0))</f>
        <v>40</v>
      </c>
      <c r="G99" s="5">
        <f>INDEX(dados!$A$1:$DH$158,MATCH($A99,dados!$A$1:$A$158,0),MATCH(G$6,dados!$A$6:$DH$6,0))</f>
        <v>40</v>
      </c>
      <c r="H99" s="5">
        <f>INDEX(dados!$A$1:$DH$158,MATCH($A99,dados!$A$1:$A$158,0),MATCH(H$6,dados!$A$6:$DH$6,0))</f>
        <v>60</v>
      </c>
      <c r="I99" s="5">
        <f>INDEX(dados!$A$1:$DH$158,MATCH($A99,dados!$A$1:$A$158,0),MATCH(I$6,dados!$A$6:$DH$6,0))</f>
        <v>40</v>
      </c>
      <c r="J99" s="5">
        <f>INDEX(dados!$A$1:$DH$158,MATCH($A99,dados!$A$1:$A$158,0),MATCH(J$6,dados!$A$6:$DH$6,0))</f>
        <v>40</v>
      </c>
      <c r="K99" s="5">
        <f>INDEX(dados!$A$1:$DH$158,MATCH($A99,dados!$A$1:$A$158,0),MATCH(K$6,dados!$A$6:$DH$6,0))</f>
        <v>45</v>
      </c>
      <c r="L99" s="5">
        <f>INDEX(dados!$A$1:$DH$158,MATCH($A99,dados!$A$1:$A$158,0),MATCH(L$6,dados!$A$6:$DH$6,0))</f>
        <v>40</v>
      </c>
      <c r="M99" s="5">
        <f>INDEX(dados!$A$1:$DH$158,MATCH($A99,dados!$A$1:$A$158,0),MATCH(M$6,dados!$A$6:$DH$6,0))</f>
        <v>40</v>
      </c>
      <c r="N99" s="28">
        <f t="shared" si="16"/>
        <v>505</v>
      </c>
    </row>
    <row r="100" spans="1:14" ht="15.75" hidden="1" outlineLevel="1" thickBot="1" x14ac:dyDescent="0.3">
      <c r="A100" s="29" t="s">
        <v>120</v>
      </c>
      <c r="B100" s="5">
        <f>INDEX(dados!$A$1:$DH$158,MATCH($A100,dados!$A$1:$A$158,0),MATCH(B$6,dados!$A$6:$DH$6,0))</f>
        <v>0</v>
      </c>
      <c r="C100" s="5">
        <f>INDEX(dados!$A$1:$DH$158,MATCH($A100,dados!$A$1:$A$158,0),MATCH(C$6,dados!$A$6:$DH$6,0))</f>
        <v>0</v>
      </c>
      <c r="D100" s="5">
        <f>INDEX(dados!$A$1:$DH$158,MATCH($A100,dados!$A$1:$A$158,0),MATCH(D$6,dados!$A$6:$DH$6,0))</f>
        <v>0</v>
      </c>
      <c r="E100" s="5">
        <f>INDEX(dados!$A$1:$DH$158,MATCH($A100,dados!$A$1:$A$158,0),MATCH(E$6,dados!$A$6:$DH$6,0))</f>
        <v>0</v>
      </c>
      <c r="F100" s="5">
        <f>INDEX(dados!$A$1:$DH$158,MATCH($A100,dados!$A$1:$A$158,0),MATCH(F$6,dados!$A$6:$DH$6,0))</f>
        <v>0</v>
      </c>
      <c r="G100" s="5">
        <f>INDEX(dados!$A$1:$DH$158,MATCH($A100,dados!$A$1:$A$158,0),MATCH(G$6,dados!$A$6:$DH$6,0))</f>
        <v>0</v>
      </c>
      <c r="H100" s="5">
        <f>INDEX(dados!$A$1:$DH$158,MATCH($A100,dados!$A$1:$A$158,0),MATCH(H$6,dados!$A$6:$DH$6,0))</f>
        <v>0</v>
      </c>
      <c r="I100" s="5">
        <f>INDEX(dados!$A$1:$DH$158,MATCH($A100,dados!$A$1:$A$158,0),MATCH(I$6,dados!$A$6:$DH$6,0))</f>
        <v>0</v>
      </c>
      <c r="J100" s="5">
        <f>INDEX(dados!$A$1:$DH$158,MATCH($A100,dados!$A$1:$A$158,0),MATCH(J$6,dados!$A$6:$DH$6,0))</f>
        <v>0</v>
      </c>
      <c r="K100" s="5">
        <f>INDEX(dados!$A$1:$DH$158,MATCH($A100,dados!$A$1:$A$158,0),MATCH(K$6,dados!$A$6:$DH$6,0))</f>
        <v>0</v>
      </c>
      <c r="L100" s="5">
        <f>INDEX(dados!$A$1:$DH$158,MATCH($A100,dados!$A$1:$A$158,0),MATCH(L$6,dados!$A$6:$DH$6,0))</f>
        <v>0</v>
      </c>
      <c r="M100" s="5">
        <f>INDEX(dados!$A$1:$DH$158,MATCH($A100,dados!$A$1:$A$158,0),MATCH(M$6,dados!$A$6:$DH$6,0))</f>
        <v>0</v>
      </c>
      <c r="N100" s="28">
        <f t="shared" si="16"/>
        <v>0</v>
      </c>
    </row>
    <row r="101" spans="1:14" ht="15.75" hidden="1" outlineLevel="1" thickBot="1" x14ac:dyDescent="0.3">
      <c r="A101" s="29" t="s">
        <v>121</v>
      </c>
      <c r="B101" s="5">
        <f>INDEX(dados!$A$1:$DH$158,MATCH($A101,dados!$A$1:$A$158,0),MATCH(B$6,dados!$A$6:$DH$6,0))</f>
        <v>0</v>
      </c>
      <c r="C101" s="5">
        <f>INDEX(dados!$A$1:$DH$158,MATCH($A101,dados!$A$1:$A$158,0),MATCH(C$6,dados!$A$6:$DH$6,0))</f>
        <v>0</v>
      </c>
      <c r="D101" s="5">
        <f>INDEX(dados!$A$1:$DH$158,MATCH($A101,dados!$A$1:$A$158,0),MATCH(D$6,dados!$A$6:$DH$6,0))</f>
        <v>86</v>
      </c>
      <c r="E101" s="5">
        <f>INDEX(dados!$A$1:$DH$158,MATCH($A101,dados!$A$1:$A$158,0),MATCH(E$6,dados!$A$6:$DH$6,0))</f>
        <v>0</v>
      </c>
      <c r="F101" s="5">
        <f>INDEX(dados!$A$1:$DH$158,MATCH($A101,dados!$A$1:$A$158,0),MATCH(F$6,dados!$A$6:$DH$6,0))</f>
        <v>0</v>
      </c>
      <c r="G101" s="5">
        <f>INDEX(dados!$A$1:$DH$158,MATCH($A101,dados!$A$1:$A$158,0),MATCH(G$6,dados!$A$6:$DH$6,0))</f>
        <v>0</v>
      </c>
      <c r="H101" s="5">
        <f>INDEX(dados!$A$1:$DH$158,MATCH($A101,dados!$A$1:$A$158,0),MATCH(H$6,dados!$A$6:$DH$6,0))</f>
        <v>0</v>
      </c>
      <c r="I101" s="5">
        <f>INDEX(dados!$A$1:$DH$158,MATCH($A101,dados!$A$1:$A$158,0),MATCH(I$6,dados!$A$6:$DH$6,0))</f>
        <v>0</v>
      </c>
      <c r="J101" s="5">
        <f>INDEX(dados!$A$1:$DH$158,MATCH($A101,dados!$A$1:$A$158,0),MATCH(J$6,dados!$A$6:$DH$6,0))</f>
        <v>0</v>
      </c>
      <c r="K101" s="5">
        <f>INDEX(dados!$A$1:$DH$158,MATCH($A101,dados!$A$1:$A$158,0),MATCH(K$6,dados!$A$6:$DH$6,0))</f>
        <v>90</v>
      </c>
      <c r="L101" s="5">
        <f>INDEX(dados!$A$1:$DH$158,MATCH($A101,dados!$A$1:$A$158,0),MATCH(L$6,dados!$A$6:$DH$6,0))</f>
        <v>0</v>
      </c>
      <c r="M101" s="5">
        <f>INDEX(dados!$A$1:$DH$158,MATCH($A101,dados!$A$1:$A$158,0),MATCH(M$6,dados!$A$6:$DH$6,0))</f>
        <v>0</v>
      </c>
      <c r="N101" s="28">
        <f t="shared" si="16"/>
        <v>176</v>
      </c>
    </row>
    <row r="102" spans="1:14" ht="15.75" hidden="1" outlineLevel="1" thickBot="1" x14ac:dyDescent="0.3">
      <c r="A102" s="29" t="s">
        <v>122</v>
      </c>
      <c r="B102" s="5">
        <f>INDEX(dados!$A$1:$DH$158,MATCH($A102,dados!$A$1:$A$158,0),MATCH(B$6,dados!$A$6:$DH$6,0))</f>
        <v>0</v>
      </c>
      <c r="C102" s="5">
        <f>INDEX(dados!$A$1:$DH$158,MATCH($A102,dados!$A$1:$A$158,0),MATCH(C$6,dados!$A$6:$DH$6,0))</f>
        <v>0</v>
      </c>
      <c r="D102" s="5">
        <f>INDEX(dados!$A$1:$DH$158,MATCH($A102,dados!$A$1:$A$158,0),MATCH(D$6,dados!$A$6:$DH$6,0))</f>
        <v>0</v>
      </c>
      <c r="E102" s="5">
        <f>INDEX(dados!$A$1:$DH$158,MATCH($A102,dados!$A$1:$A$158,0),MATCH(E$6,dados!$A$6:$DH$6,0))</f>
        <v>0</v>
      </c>
      <c r="F102" s="5">
        <f>INDEX(dados!$A$1:$DH$158,MATCH($A102,dados!$A$1:$A$158,0),MATCH(F$6,dados!$A$6:$DH$6,0))</f>
        <v>0</v>
      </c>
      <c r="G102" s="5">
        <f>INDEX(dados!$A$1:$DH$158,MATCH($A102,dados!$A$1:$A$158,0),MATCH(G$6,dados!$A$6:$DH$6,0))</f>
        <v>0</v>
      </c>
      <c r="H102" s="5">
        <f>INDEX(dados!$A$1:$DH$158,MATCH($A102,dados!$A$1:$A$158,0),MATCH(H$6,dados!$A$6:$DH$6,0))</f>
        <v>0</v>
      </c>
      <c r="I102" s="5">
        <f>INDEX(dados!$A$1:$DH$158,MATCH($A102,dados!$A$1:$A$158,0),MATCH(I$6,dados!$A$6:$DH$6,0))</f>
        <v>0</v>
      </c>
      <c r="J102" s="5">
        <f>INDEX(dados!$A$1:$DH$158,MATCH($A102,dados!$A$1:$A$158,0),MATCH(J$6,dados!$A$6:$DH$6,0))</f>
        <v>0</v>
      </c>
      <c r="K102" s="5">
        <f>INDEX(dados!$A$1:$DH$158,MATCH($A102,dados!$A$1:$A$158,0),MATCH(K$6,dados!$A$6:$DH$6,0))</f>
        <v>0</v>
      </c>
      <c r="L102" s="5">
        <f>INDEX(dados!$A$1:$DH$158,MATCH($A102,dados!$A$1:$A$158,0),MATCH(L$6,dados!$A$6:$DH$6,0))</f>
        <v>0</v>
      </c>
      <c r="M102" s="5">
        <f>INDEX(dados!$A$1:$DH$158,MATCH($A102,dados!$A$1:$A$158,0),MATCH(M$6,dados!$A$6:$DH$6,0))</f>
        <v>0</v>
      </c>
      <c r="N102" s="28">
        <f t="shared" si="16"/>
        <v>0</v>
      </c>
    </row>
    <row r="103" spans="1:14" ht="15.75" hidden="1" outlineLevel="1" thickBot="1" x14ac:dyDescent="0.3">
      <c r="A103" s="29" t="s">
        <v>123</v>
      </c>
      <c r="B103" s="5">
        <f>INDEX(dados!$A$1:$DH$158,MATCH($A103,dados!$A$1:$A$158,0),MATCH(B$6,dados!$A$6:$DH$6,0))</f>
        <v>0</v>
      </c>
      <c r="C103" s="5">
        <f>INDEX(dados!$A$1:$DH$158,MATCH($A103,dados!$A$1:$A$158,0),MATCH(C$6,dados!$A$6:$DH$6,0))</f>
        <v>0</v>
      </c>
      <c r="D103" s="5">
        <f>INDEX(dados!$A$1:$DH$158,MATCH($A103,dados!$A$1:$A$158,0),MATCH(D$6,dados!$A$6:$DH$6,0))</f>
        <v>0</v>
      </c>
      <c r="E103" s="5">
        <f>INDEX(dados!$A$1:$DH$158,MATCH($A103,dados!$A$1:$A$158,0),MATCH(E$6,dados!$A$6:$DH$6,0))</f>
        <v>0</v>
      </c>
      <c r="F103" s="5">
        <f>INDEX(dados!$A$1:$DH$158,MATCH($A103,dados!$A$1:$A$158,0),MATCH(F$6,dados!$A$6:$DH$6,0))</f>
        <v>0</v>
      </c>
      <c r="G103" s="5">
        <f>INDEX(dados!$A$1:$DH$158,MATCH($A103,dados!$A$1:$A$158,0),MATCH(G$6,dados!$A$6:$DH$6,0))</f>
        <v>0</v>
      </c>
      <c r="H103" s="5">
        <f>INDEX(dados!$A$1:$DH$158,MATCH($A103,dados!$A$1:$A$158,0),MATCH(H$6,dados!$A$6:$DH$6,0))</f>
        <v>160</v>
      </c>
      <c r="I103" s="5">
        <f>INDEX(dados!$A$1:$DH$158,MATCH($A103,dados!$A$1:$A$158,0),MATCH(I$6,dados!$A$6:$DH$6,0))</f>
        <v>160</v>
      </c>
      <c r="J103" s="5">
        <f>INDEX(dados!$A$1:$DH$158,MATCH($A103,dados!$A$1:$A$158,0),MATCH(J$6,dados!$A$6:$DH$6,0))</f>
        <v>560</v>
      </c>
      <c r="K103" s="5">
        <f>INDEX(dados!$A$1:$DH$158,MATCH($A103,dados!$A$1:$A$158,0),MATCH(K$6,dados!$A$6:$DH$6,0))</f>
        <v>160</v>
      </c>
      <c r="L103" s="5">
        <f>INDEX(dados!$A$1:$DH$158,MATCH($A103,dados!$A$1:$A$158,0),MATCH(L$6,dados!$A$6:$DH$6,0))</f>
        <v>240</v>
      </c>
      <c r="M103" s="5">
        <f>INDEX(dados!$A$1:$DH$158,MATCH($A103,dados!$A$1:$A$158,0),MATCH(M$6,dados!$A$6:$DH$6,0))</f>
        <v>92</v>
      </c>
      <c r="N103" s="28">
        <f t="shared" si="16"/>
        <v>1372</v>
      </c>
    </row>
    <row r="104" spans="1:14" ht="15.75" hidden="1" outlineLevel="1" thickBot="1" x14ac:dyDescent="0.3">
      <c r="A104" s="29" t="s">
        <v>124</v>
      </c>
      <c r="B104" s="5">
        <f>INDEX(dados!$A$1:$DH$158,MATCH($A104,dados!$A$1:$A$158,0),MATCH(B$6,dados!$A$6:$DH$6,0))</f>
        <v>74.510000000000005</v>
      </c>
      <c r="C104" s="5">
        <f>INDEX(dados!$A$1:$DH$158,MATCH($A104,dados!$A$1:$A$158,0),MATCH(C$6,dados!$A$6:$DH$6,0))</f>
        <v>111.46</v>
      </c>
      <c r="D104" s="5">
        <f>INDEX(dados!$A$1:$DH$158,MATCH($A104,dados!$A$1:$A$158,0),MATCH(D$6,dados!$A$6:$DH$6,0))</f>
        <v>114.58</v>
      </c>
      <c r="E104" s="5">
        <f>INDEX(dados!$A$1:$DH$158,MATCH($A104,dados!$A$1:$A$158,0),MATCH(E$6,dados!$A$6:$DH$6,0))</f>
        <v>74.28</v>
      </c>
      <c r="F104" s="5">
        <f>INDEX(dados!$A$1:$DH$158,MATCH($A104,dados!$A$1:$A$158,0),MATCH(F$6,dados!$A$6:$DH$6,0))</f>
        <v>72.97</v>
      </c>
      <c r="G104" s="5">
        <f>INDEX(dados!$A$1:$DH$158,MATCH($A104,dados!$A$1:$A$158,0),MATCH(G$6,dados!$A$6:$DH$6,0))</f>
        <v>75.650000000000006</v>
      </c>
      <c r="H104" s="5">
        <f>INDEX(dados!$A$1:$DH$158,MATCH($A104,dados!$A$1:$A$158,0),MATCH(H$6,dados!$A$6:$DH$6,0))</f>
        <v>89.76</v>
      </c>
      <c r="I104" s="5">
        <f>INDEX(dados!$A$1:$DH$158,MATCH($A104,dados!$A$1:$A$158,0),MATCH(I$6,dados!$A$6:$DH$6,0))</f>
        <v>95.77</v>
      </c>
      <c r="J104" s="5">
        <f>INDEX(dados!$A$1:$DH$158,MATCH($A104,dados!$A$1:$A$158,0),MATCH(J$6,dados!$A$6:$DH$6,0))</f>
        <v>103.04</v>
      </c>
      <c r="K104" s="5">
        <f>INDEX(dados!$A$1:$DH$158,MATCH($A104,dados!$A$1:$A$158,0),MATCH(K$6,dados!$A$6:$DH$6,0))</f>
        <v>96.15</v>
      </c>
      <c r="L104" s="5">
        <f>INDEX(dados!$A$1:$DH$158,MATCH($A104,dados!$A$1:$A$158,0),MATCH(L$6,dados!$A$6:$DH$6,0))</f>
        <v>102.79</v>
      </c>
      <c r="M104" s="5">
        <f>INDEX(dados!$A$1:$DH$158,MATCH($A104,dados!$A$1:$A$158,0),MATCH(M$6,dados!$A$6:$DH$6,0))</f>
        <v>98.14</v>
      </c>
      <c r="N104" s="28">
        <f t="shared" si="16"/>
        <v>1109.0999999999999</v>
      </c>
    </row>
    <row r="105" spans="1:14" ht="15.75" hidden="1" outlineLevel="1" thickBot="1" x14ac:dyDescent="0.3">
      <c r="A105" s="29" t="s">
        <v>125</v>
      </c>
      <c r="B105" s="5">
        <f>INDEX(dados!$A$1:$DH$158,MATCH($A105,dados!$A$1:$A$158,0),MATCH(B$6,dados!$A$6:$DH$6,0))</f>
        <v>0</v>
      </c>
      <c r="C105" s="5">
        <f>INDEX(dados!$A$1:$DH$158,MATCH($A105,dados!$A$1:$A$158,0),MATCH(C$6,dados!$A$6:$DH$6,0))</f>
        <v>256.42</v>
      </c>
      <c r="D105" s="5">
        <f>INDEX(dados!$A$1:$DH$158,MATCH($A105,dados!$A$1:$A$158,0),MATCH(D$6,dados!$A$6:$DH$6,0))</f>
        <v>56.42</v>
      </c>
      <c r="E105" s="5">
        <f>INDEX(dados!$A$1:$DH$158,MATCH($A105,dados!$A$1:$A$158,0),MATCH(E$6,dados!$A$6:$DH$6,0))</f>
        <v>56.42</v>
      </c>
      <c r="F105" s="5">
        <f>INDEX(dados!$A$1:$DH$158,MATCH($A105,dados!$A$1:$A$158,0),MATCH(F$6,dados!$A$6:$DH$6,0))</f>
        <v>2816.58</v>
      </c>
      <c r="G105" s="5">
        <f>INDEX(dados!$A$1:$DH$158,MATCH($A105,dados!$A$1:$A$158,0),MATCH(G$6,dados!$A$6:$DH$6,0))</f>
        <v>663.35</v>
      </c>
      <c r="H105" s="5">
        <f>INDEX(dados!$A$1:$DH$158,MATCH($A105,dados!$A$1:$A$158,0),MATCH(H$6,dados!$A$6:$DH$6,0))</f>
        <v>729.68</v>
      </c>
      <c r="I105" s="5">
        <f>INDEX(dados!$A$1:$DH$158,MATCH($A105,dados!$A$1:$A$158,0),MATCH(I$6,dados!$A$6:$DH$6,0))</f>
        <v>533.35</v>
      </c>
      <c r="J105" s="5">
        <f>INDEX(dados!$A$1:$DH$158,MATCH($A105,dados!$A$1:$A$158,0),MATCH(J$6,dados!$A$6:$DH$6,0))</f>
        <v>663.25</v>
      </c>
      <c r="K105" s="5">
        <f>INDEX(dados!$A$1:$DH$158,MATCH($A105,dados!$A$1:$A$158,0),MATCH(K$6,dados!$A$6:$DH$6,0))</f>
        <v>553.34</v>
      </c>
      <c r="L105" s="5">
        <f>INDEX(dados!$A$1:$DH$158,MATCH($A105,dados!$A$1:$A$158,0),MATCH(L$6,dados!$A$6:$DH$6,0))</f>
        <v>462.16</v>
      </c>
      <c r="M105" s="5">
        <f>INDEX(dados!$A$1:$DH$158,MATCH($A105,dados!$A$1:$A$158,0),MATCH(M$6,dados!$A$6:$DH$6,0))</f>
        <v>324.95</v>
      </c>
      <c r="N105" s="28">
        <f t="shared" si="16"/>
        <v>7115.92</v>
      </c>
    </row>
    <row r="106" spans="1:14" ht="15.75" hidden="1" outlineLevel="1" thickBot="1" x14ac:dyDescent="0.3">
      <c r="A106" s="29" t="s">
        <v>126</v>
      </c>
      <c r="B106" s="5">
        <f>INDEX(dados!$A$1:$DH$158,MATCH($A106,dados!$A$1:$A$158,0),MATCH(B$6,dados!$A$6:$DH$6,0))</f>
        <v>4111.09</v>
      </c>
      <c r="C106" s="5">
        <f>INDEX(dados!$A$1:$DH$158,MATCH($A106,dados!$A$1:$A$158,0),MATCH(C$6,dados!$A$6:$DH$6,0))</f>
        <v>2804.58</v>
      </c>
      <c r="D106" s="5">
        <f>INDEX(dados!$A$1:$DH$158,MATCH($A106,dados!$A$1:$A$158,0),MATCH(D$6,dados!$A$6:$DH$6,0))</f>
        <v>2262.81</v>
      </c>
      <c r="E106" s="5">
        <f>INDEX(dados!$A$1:$DH$158,MATCH($A106,dados!$A$1:$A$158,0),MATCH(E$6,dados!$A$6:$DH$6,0))</f>
        <v>1455.01</v>
      </c>
      <c r="F106" s="5">
        <f>INDEX(dados!$A$1:$DH$158,MATCH($A106,dados!$A$1:$A$158,0),MATCH(F$6,dados!$A$6:$DH$6,0))</f>
        <v>1554.21</v>
      </c>
      <c r="G106" s="5">
        <f>INDEX(dados!$A$1:$DH$158,MATCH($A106,dados!$A$1:$A$158,0),MATCH(G$6,dados!$A$6:$DH$6,0))</f>
        <v>1805.83</v>
      </c>
      <c r="H106" s="5">
        <f>INDEX(dados!$A$1:$DH$158,MATCH($A106,dados!$A$1:$A$158,0),MATCH(H$6,dados!$A$6:$DH$6,0))</f>
        <v>1699.35</v>
      </c>
      <c r="I106" s="5">
        <f>INDEX(dados!$A$1:$DH$158,MATCH($A106,dados!$A$1:$A$158,0),MATCH(I$6,dados!$A$6:$DH$6,0))</f>
        <v>1337.04</v>
      </c>
      <c r="J106" s="5">
        <f>INDEX(dados!$A$1:$DH$158,MATCH($A106,dados!$A$1:$A$158,0),MATCH(J$6,dados!$A$6:$DH$6,0))</f>
        <v>1517.22</v>
      </c>
      <c r="K106" s="5">
        <f>INDEX(dados!$A$1:$DH$158,MATCH($A106,dados!$A$1:$A$158,0),MATCH(K$6,dados!$A$6:$DH$6,0))</f>
        <v>1213.02</v>
      </c>
      <c r="L106" s="5">
        <f>INDEX(dados!$A$1:$DH$158,MATCH($A106,dados!$A$1:$A$158,0),MATCH(L$6,dados!$A$6:$DH$6,0))</f>
        <v>393.75</v>
      </c>
      <c r="M106" s="5">
        <f>INDEX(dados!$A$1:$DH$158,MATCH($A106,dados!$A$1:$A$158,0),MATCH(M$6,dados!$A$6:$DH$6,0))</f>
        <v>1650.43</v>
      </c>
      <c r="N106" s="28">
        <f t="shared" si="16"/>
        <v>21804.340000000004</v>
      </c>
    </row>
    <row r="107" spans="1:14" ht="15.75" hidden="1" outlineLevel="1" thickBot="1" x14ac:dyDescent="0.3">
      <c r="A107" s="29" t="s">
        <v>127</v>
      </c>
      <c r="B107" s="5">
        <f>INDEX(dados!$A$1:$DH$158,MATCH($A107,dados!$A$1:$A$158,0),MATCH(B$6,dados!$A$6:$DH$6,0))</f>
        <v>45.46</v>
      </c>
      <c r="C107" s="5">
        <f>INDEX(dados!$A$1:$DH$158,MATCH($A107,dados!$A$1:$A$158,0),MATCH(C$6,dados!$A$6:$DH$6,0))</f>
        <v>57.35</v>
      </c>
      <c r="D107" s="5">
        <f>INDEX(dados!$A$1:$DH$158,MATCH($A107,dados!$A$1:$A$158,0),MATCH(D$6,dados!$A$6:$DH$6,0))</f>
        <v>0</v>
      </c>
      <c r="E107" s="5">
        <f>INDEX(dados!$A$1:$DH$158,MATCH($A107,dados!$A$1:$A$158,0),MATCH(E$6,dados!$A$6:$DH$6,0))</f>
        <v>29.9</v>
      </c>
      <c r="F107" s="5">
        <f>INDEX(dados!$A$1:$DH$158,MATCH($A107,dados!$A$1:$A$158,0),MATCH(F$6,dados!$A$6:$DH$6,0))</f>
        <v>57.35</v>
      </c>
      <c r="G107" s="5">
        <f>INDEX(dados!$A$1:$DH$158,MATCH($A107,dados!$A$1:$A$158,0),MATCH(G$6,dados!$A$6:$DH$6,0))</f>
        <v>57.35</v>
      </c>
      <c r="H107" s="5">
        <f>INDEX(dados!$A$1:$DH$158,MATCH($A107,dados!$A$1:$A$158,0),MATCH(H$6,dados!$A$6:$DH$6,0))</f>
        <v>57.35</v>
      </c>
      <c r="I107" s="5">
        <f>INDEX(dados!$A$1:$DH$158,MATCH($A107,dados!$A$1:$A$158,0),MATCH(I$6,dados!$A$6:$DH$6,0))</f>
        <v>57.02</v>
      </c>
      <c r="J107" s="5">
        <f>INDEX(dados!$A$1:$DH$158,MATCH($A107,dados!$A$1:$A$158,0),MATCH(J$6,dados!$A$6:$DH$6,0))</f>
        <v>48.22</v>
      </c>
      <c r="K107" s="5">
        <f>INDEX(dados!$A$1:$DH$158,MATCH($A107,dados!$A$1:$A$158,0),MATCH(K$6,dados!$A$6:$DH$6,0))</f>
        <v>90.59</v>
      </c>
      <c r="L107" s="5">
        <f>INDEX(dados!$A$1:$DH$158,MATCH($A107,dados!$A$1:$A$158,0),MATCH(L$6,dados!$A$6:$DH$6,0))</f>
        <v>87.9</v>
      </c>
      <c r="M107" s="5">
        <f>INDEX(dados!$A$1:$DH$158,MATCH($A107,dados!$A$1:$A$158,0),MATCH(M$6,dados!$A$6:$DH$6,0))</f>
        <v>97.33</v>
      </c>
      <c r="N107" s="28">
        <f t="shared" si="16"/>
        <v>685.82</v>
      </c>
    </row>
    <row r="108" spans="1:14" ht="15.75" hidden="1" outlineLevel="1" thickBot="1" x14ac:dyDescent="0.3">
      <c r="A108" s="30" t="s">
        <v>128</v>
      </c>
      <c r="B108" s="6">
        <f>INDEX(dados!$A$1:$DH$158,MATCH($A108,dados!$A$1:$A$158,0),MATCH(B$6,dados!$A$6:$DH$6,0))</f>
        <v>144.74</v>
      </c>
      <c r="C108" s="6">
        <f>INDEX(dados!$A$1:$DH$158,MATCH($A108,dados!$A$1:$A$158,0),MATCH(C$6,dados!$A$6:$DH$6,0))</f>
        <v>0</v>
      </c>
      <c r="D108" s="6">
        <f>INDEX(dados!$A$1:$DH$158,MATCH($A108,dados!$A$1:$A$158,0),MATCH(D$6,dados!$A$6:$DH$6,0))</f>
        <v>69.900000000000006</v>
      </c>
      <c r="E108" s="6">
        <f>INDEX(dados!$A$1:$DH$158,MATCH($A108,dados!$A$1:$A$158,0),MATCH(E$6,dados!$A$6:$DH$6,0))</f>
        <v>69.900000000000006</v>
      </c>
      <c r="F108" s="6">
        <f>INDEX(dados!$A$1:$DH$158,MATCH($A108,dados!$A$1:$A$158,0),MATCH(F$6,dados!$A$6:$DH$6,0))</f>
        <v>69.900000000000006</v>
      </c>
      <c r="G108" s="6">
        <f>INDEX(dados!$A$1:$DH$158,MATCH($A108,dados!$A$1:$A$158,0),MATCH(G$6,dados!$A$6:$DH$6,0))</f>
        <v>69.900000000000006</v>
      </c>
      <c r="H108" s="6">
        <f>INDEX(dados!$A$1:$DH$158,MATCH($A108,dados!$A$1:$A$158,0),MATCH(H$6,dados!$A$6:$DH$6,0))</f>
        <v>69.900000000000006</v>
      </c>
      <c r="I108" s="6">
        <f>INDEX(dados!$A$1:$DH$158,MATCH($A108,dados!$A$1:$A$158,0),MATCH(I$6,dados!$A$6:$DH$6,0))</f>
        <v>69.900000000000006</v>
      </c>
      <c r="J108" s="6">
        <f>INDEX(dados!$A$1:$DH$158,MATCH($A108,dados!$A$1:$A$158,0),MATCH(J$6,dados!$A$6:$DH$6,0))</f>
        <v>69.900000000000006</v>
      </c>
      <c r="K108" s="6">
        <f>INDEX(dados!$A$1:$DH$158,MATCH($A108,dados!$A$1:$A$158,0),MATCH(K$6,dados!$A$6:$DH$6,0))</f>
        <v>69.900000000000006</v>
      </c>
      <c r="L108" s="6">
        <f>INDEX(dados!$A$1:$DH$158,MATCH($A108,dados!$A$1:$A$158,0),MATCH(L$6,dados!$A$6:$DH$6,0))</f>
        <v>69.900000000000006</v>
      </c>
      <c r="M108" s="6">
        <f>INDEX(dados!$A$1:$DH$158,MATCH($A108,dados!$A$1:$A$158,0),MATCH(M$6,dados!$A$6:$DH$6,0))</f>
        <v>69.900000000000006</v>
      </c>
      <c r="N108" s="28">
        <f t="shared" si="16"/>
        <v>843.7399999999999</v>
      </c>
    </row>
    <row r="109" spans="1:14" ht="15.75" collapsed="1" thickBot="1" x14ac:dyDescent="0.3">
      <c r="A109" s="8" t="s">
        <v>129</v>
      </c>
      <c r="B109" s="9">
        <f>SUBTOTAL(9,B97:B108)</f>
        <v>4484.1400000000003</v>
      </c>
      <c r="C109" s="9">
        <f t="shared" ref="C109:N109" si="17">SUBTOTAL(9,C97:C108)</f>
        <v>3302.6299999999997</v>
      </c>
      <c r="D109" s="9">
        <f t="shared" si="17"/>
        <v>2967.58</v>
      </c>
      <c r="E109" s="9">
        <f t="shared" si="17"/>
        <v>1776.0900000000001</v>
      </c>
      <c r="F109" s="9">
        <f t="shared" si="17"/>
        <v>4661.59</v>
      </c>
      <c r="G109" s="9">
        <f t="shared" si="17"/>
        <v>2762.66</v>
      </c>
      <c r="H109" s="9">
        <f t="shared" si="17"/>
        <v>2916.62</v>
      </c>
      <c r="I109" s="9">
        <f t="shared" si="17"/>
        <v>2321.46</v>
      </c>
      <c r="J109" s="9">
        <f t="shared" si="17"/>
        <v>3056.6499999999996</v>
      </c>
      <c r="K109" s="9">
        <f t="shared" si="17"/>
        <v>2379.9200000000005</v>
      </c>
      <c r="L109" s="9">
        <f t="shared" si="17"/>
        <v>1455.2600000000002</v>
      </c>
      <c r="M109" s="9">
        <f t="shared" si="17"/>
        <v>2426.77</v>
      </c>
      <c r="N109" s="9">
        <f t="shared" si="17"/>
        <v>34511.370000000003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7" t="s">
        <v>131</v>
      </c>
      <c r="B111" s="7">
        <f>INDEX(dados!$A$1:$DH$158,MATCH($A111,dados!$A$1:$A$158,0),MATCH(B$6,dados!$A$6:$DH$6,0))</f>
        <v>0</v>
      </c>
      <c r="C111" s="7">
        <f>INDEX(dados!$A$1:$DH$158,MATCH($A111,dados!$A$1:$A$158,0),MATCH(C$6,dados!$A$6:$DH$6,0))</f>
        <v>0</v>
      </c>
      <c r="D111" s="7">
        <f>INDEX(dados!$A$1:$DH$158,MATCH($A111,dados!$A$1:$A$158,0),MATCH(D$6,dados!$A$6:$DH$6,0))</f>
        <v>0</v>
      </c>
      <c r="E111" s="7">
        <f>INDEX(dados!$A$1:$DH$158,MATCH($A111,dados!$A$1:$A$158,0),MATCH(E$6,dados!$A$6:$DH$6,0))</f>
        <v>0</v>
      </c>
      <c r="F111" s="7">
        <f>INDEX(dados!$A$1:$DH$158,MATCH($A111,dados!$A$1:$A$158,0),MATCH(F$6,dados!$A$6:$DH$6,0))</f>
        <v>0</v>
      </c>
      <c r="G111" s="7">
        <f>INDEX(dados!$A$1:$DH$158,MATCH($A111,dados!$A$1:$A$158,0),MATCH(G$6,dados!$A$6:$DH$6,0))</f>
        <v>0</v>
      </c>
      <c r="H111" s="7">
        <f>INDEX(dados!$A$1:$DH$158,MATCH($A111,dados!$A$1:$A$158,0),MATCH(H$6,dados!$A$6:$DH$6,0))</f>
        <v>0</v>
      </c>
      <c r="I111" s="7">
        <f>INDEX(dados!$A$1:$DH$158,MATCH($A111,dados!$A$1:$A$158,0),MATCH(I$6,dados!$A$6:$DH$6,0))</f>
        <v>0</v>
      </c>
      <c r="J111" s="7">
        <f>INDEX(dados!$A$1:$DH$158,MATCH($A111,dados!$A$1:$A$158,0),MATCH(J$6,dados!$A$6:$DH$6,0))</f>
        <v>0</v>
      </c>
      <c r="K111" s="7">
        <f>INDEX(dados!$A$1:$DH$158,MATCH($A111,dados!$A$1:$A$158,0),MATCH(K$6,dados!$A$6:$DH$6,0))</f>
        <v>0</v>
      </c>
      <c r="L111" s="7">
        <f>INDEX(dados!$A$1:$DH$158,MATCH($A111,dados!$A$1:$A$158,0),MATCH(L$6,dados!$A$6:$DH$6,0))</f>
        <v>0</v>
      </c>
      <c r="M111" s="7">
        <f>INDEX(dados!$A$1:$DH$158,MATCH($A111,dados!$A$1:$A$158,0),MATCH(M$6,dados!$A$6:$DH$6,0))</f>
        <v>0</v>
      </c>
      <c r="N111" s="28">
        <f>SUM(B111:M111)</f>
        <v>0</v>
      </c>
    </row>
    <row r="112" spans="1:14" ht="15.75" hidden="1" outlineLevel="1" thickBot="1" x14ac:dyDescent="0.3">
      <c r="A112" s="29" t="s">
        <v>132</v>
      </c>
      <c r="B112" s="5">
        <f>INDEX(dados!$A$1:$DH$158,MATCH($A112,dados!$A$1:$A$158,0),MATCH(B$6,dados!$A$6:$DH$6,0))</f>
        <v>0</v>
      </c>
      <c r="C112" s="5">
        <f>INDEX(dados!$A$1:$DH$158,MATCH($A112,dados!$A$1:$A$158,0),MATCH(C$6,dados!$A$6:$DH$6,0))</f>
        <v>0</v>
      </c>
      <c r="D112" s="5">
        <f>INDEX(dados!$A$1:$DH$158,MATCH($A112,dados!$A$1:$A$158,0),MATCH(D$6,dados!$A$6:$DH$6,0))</f>
        <v>0</v>
      </c>
      <c r="E112" s="5">
        <f>INDEX(dados!$A$1:$DH$158,MATCH($A112,dados!$A$1:$A$158,0),MATCH(E$6,dados!$A$6:$DH$6,0))</f>
        <v>0</v>
      </c>
      <c r="F112" s="5">
        <f>INDEX(dados!$A$1:$DH$158,MATCH($A112,dados!$A$1:$A$158,0),MATCH(F$6,dados!$A$6:$DH$6,0))</f>
        <v>0</v>
      </c>
      <c r="G112" s="5">
        <f>INDEX(dados!$A$1:$DH$158,MATCH($A112,dados!$A$1:$A$158,0),MATCH(G$6,dados!$A$6:$DH$6,0))</f>
        <v>0</v>
      </c>
      <c r="H112" s="5">
        <f>INDEX(dados!$A$1:$DH$158,MATCH($A112,dados!$A$1:$A$158,0),MATCH(H$6,dados!$A$6:$DH$6,0))</f>
        <v>0</v>
      </c>
      <c r="I112" s="5">
        <f>INDEX(dados!$A$1:$DH$158,MATCH($A112,dados!$A$1:$A$158,0),MATCH(I$6,dados!$A$6:$DH$6,0))</f>
        <v>0</v>
      </c>
      <c r="J112" s="5">
        <f>INDEX(dados!$A$1:$DH$158,MATCH($A112,dados!$A$1:$A$158,0),MATCH(J$6,dados!$A$6:$DH$6,0))</f>
        <v>0</v>
      </c>
      <c r="K112" s="5">
        <f>INDEX(dados!$A$1:$DH$158,MATCH($A112,dados!$A$1:$A$158,0),MATCH(K$6,dados!$A$6:$DH$6,0))</f>
        <v>0</v>
      </c>
      <c r="L112" s="5">
        <f>INDEX(dados!$A$1:$DH$158,MATCH($A112,dados!$A$1:$A$158,0),MATCH(L$6,dados!$A$6:$DH$6,0))</f>
        <v>0</v>
      </c>
      <c r="M112" s="5">
        <f>INDEX(dados!$A$1:$DH$158,MATCH($A112,dados!$A$1:$A$158,0),MATCH(M$6,dados!$A$6:$DH$6,0))</f>
        <v>0</v>
      </c>
      <c r="N112" s="28">
        <f>SUM(B112:M112)</f>
        <v>0</v>
      </c>
    </row>
    <row r="113" spans="1:14" ht="15.75" hidden="1" outlineLevel="1" thickBot="1" x14ac:dyDescent="0.3">
      <c r="A113" s="29" t="s">
        <v>133</v>
      </c>
      <c r="B113" s="5">
        <f>INDEX(dados!$A$1:$DH$158,MATCH($A113,dados!$A$1:$A$158,0),MATCH(B$6,dados!$A$6:$DH$6,0))</f>
        <v>0</v>
      </c>
      <c r="C113" s="5">
        <f>INDEX(dados!$A$1:$DH$158,MATCH($A113,dados!$A$1:$A$158,0),MATCH(C$6,dados!$A$6:$DH$6,0))</f>
        <v>0</v>
      </c>
      <c r="D113" s="5">
        <f>INDEX(dados!$A$1:$DH$158,MATCH($A113,dados!$A$1:$A$158,0),MATCH(D$6,dados!$A$6:$DH$6,0))</f>
        <v>0</v>
      </c>
      <c r="E113" s="5">
        <f>INDEX(dados!$A$1:$DH$158,MATCH($A113,dados!$A$1:$A$158,0),MATCH(E$6,dados!$A$6:$DH$6,0))</f>
        <v>0</v>
      </c>
      <c r="F113" s="5">
        <f>INDEX(dados!$A$1:$DH$158,MATCH($A113,dados!$A$1:$A$158,0),MATCH(F$6,dados!$A$6:$DH$6,0))</f>
        <v>0</v>
      </c>
      <c r="G113" s="5">
        <f>INDEX(dados!$A$1:$DH$158,MATCH($A113,dados!$A$1:$A$158,0),MATCH(G$6,dados!$A$6:$DH$6,0))</f>
        <v>0</v>
      </c>
      <c r="H113" s="5">
        <f>INDEX(dados!$A$1:$DH$158,MATCH($A113,dados!$A$1:$A$158,0),MATCH(H$6,dados!$A$6:$DH$6,0))</f>
        <v>0</v>
      </c>
      <c r="I113" s="5">
        <f>INDEX(dados!$A$1:$DH$158,MATCH($A113,dados!$A$1:$A$158,0),MATCH(I$6,dados!$A$6:$DH$6,0))</f>
        <v>0</v>
      </c>
      <c r="J113" s="5">
        <f>INDEX(dados!$A$1:$DH$158,MATCH($A113,dados!$A$1:$A$158,0),MATCH(J$6,dados!$A$6:$DH$6,0))</f>
        <v>0</v>
      </c>
      <c r="K113" s="5">
        <f>INDEX(dados!$A$1:$DH$158,MATCH($A113,dados!$A$1:$A$158,0),MATCH(K$6,dados!$A$6:$DH$6,0))</f>
        <v>0</v>
      </c>
      <c r="L113" s="5">
        <f>INDEX(dados!$A$1:$DH$158,MATCH($A113,dados!$A$1:$A$158,0),MATCH(L$6,dados!$A$6:$DH$6,0))</f>
        <v>0</v>
      </c>
      <c r="M113" s="5">
        <f>INDEX(dados!$A$1:$DH$158,MATCH($A113,dados!$A$1:$A$158,0),MATCH(M$6,dados!$A$6:$DH$6,0))</f>
        <v>0</v>
      </c>
      <c r="N113" s="28">
        <f>SUM(B113:M113)</f>
        <v>0</v>
      </c>
    </row>
    <row r="114" spans="1:14" ht="15.75" hidden="1" outlineLevel="1" thickBot="1" x14ac:dyDescent="0.3">
      <c r="A114" s="30" t="s">
        <v>134</v>
      </c>
      <c r="B114" s="6">
        <f>INDEX(dados!$A$1:$DH$158,MATCH($A114,dados!$A$1:$A$158,0),MATCH(B$6,dados!$A$6:$DH$6,0))</f>
        <v>0</v>
      </c>
      <c r="C114" s="6">
        <f>INDEX(dados!$A$1:$DH$158,MATCH($A114,dados!$A$1:$A$158,0),MATCH(C$6,dados!$A$6:$DH$6,0))</f>
        <v>0</v>
      </c>
      <c r="D114" s="6">
        <f>INDEX(dados!$A$1:$DH$158,MATCH($A114,dados!$A$1:$A$158,0),MATCH(D$6,dados!$A$6:$DH$6,0))</f>
        <v>0</v>
      </c>
      <c r="E114" s="6">
        <f>INDEX(dados!$A$1:$DH$158,MATCH($A114,dados!$A$1:$A$158,0),MATCH(E$6,dados!$A$6:$DH$6,0))</f>
        <v>0</v>
      </c>
      <c r="F114" s="6">
        <f>INDEX(dados!$A$1:$DH$158,MATCH($A114,dados!$A$1:$A$158,0),MATCH(F$6,dados!$A$6:$DH$6,0))</f>
        <v>0</v>
      </c>
      <c r="G114" s="6">
        <f>INDEX(dados!$A$1:$DH$158,MATCH($A114,dados!$A$1:$A$158,0),MATCH(G$6,dados!$A$6:$DH$6,0))</f>
        <v>0</v>
      </c>
      <c r="H114" s="6">
        <f>INDEX(dados!$A$1:$DH$158,MATCH($A114,dados!$A$1:$A$158,0),MATCH(H$6,dados!$A$6:$DH$6,0))</f>
        <v>0</v>
      </c>
      <c r="I114" s="6">
        <f>INDEX(dados!$A$1:$DH$158,MATCH($A114,dados!$A$1:$A$158,0),MATCH(I$6,dados!$A$6:$DH$6,0))</f>
        <v>0</v>
      </c>
      <c r="J114" s="6">
        <f>INDEX(dados!$A$1:$DH$158,MATCH($A114,dados!$A$1:$A$158,0),MATCH(J$6,dados!$A$6:$DH$6,0))</f>
        <v>0</v>
      </c>
      <c r="K114" s="6">
        <f>INDEX(dados!$A$1:$DH$158,MATCH($A114,dados!$A$1:$A$158,0),MATCH(K$6,dados!$A$6:$DH$6,0))</f>
        <v>0</v>
      </c>
      <c r="L114" s="6">
        <f>INDEX(dados!$A$1:$DH$158,MATCH($A114,dados!$A$1:$A$158,0),MATCH(L$6,dados!$A$6:$DH$6,0))</f>
        <v>0</v>
      </c>
      <c r="M114" s="6">
        <f>INDEX(dados!$A$1:$DH$158,MATCH($A114,dados!$A$1:$A$158,0),MATCH(M$6,dados!$A$6:$DH$6,0))</f>
        <v>0</v>
      </c>
      <c r="N114" s="28">
        <f>SUM(B114:M114)</f>
        <v>0</v>
      </c>
    </row>
    <row r="115" spans="1:14" ht="15.75" collapsed="1" thickBot="1" x14ac:dyDescent="0.3">
      <c r="A115" s="8" t="s">
        <v>135</v>
      </c>
      <c r="B115" s="9">
        <f>SUBTOTAL(9,B111:B114)</f>
        <v>0</v>
      </c>
      <c r="C115" s="9">
        <f t="shared" ref="C115:N115" si="18">SUBTOTAL(9,C111:C114)</f>
        <v>0</v>
      </c>
      <c r="D115" s="9">
        <f t="shared" si="18"/>
        <v>0</v>
      </c>
      <c r="E115" s="9">
        <f t="shared" si="18"/>
        <v>0</v>
      </c>
      <c r="F115" s="9">
        <f t="shared" si="18"/>
        <v>0</v>
      </c>
      <c r="G115" s="9">
        <f t="shared" si="18"/>
        <v>0</v>
      </c>
      <c r="H115" s="9">
        <f t="shared" si="18"/>
        <v>0</v>
      </c>
      <c r="I115" s="9">
        <f t="shared" si="18"/>
        <v>0</v>
      </c>
      <c r="J115" s="9">
        <f t="shared" si="18"/>
        <v>0</v>
      </c>
      <c r="K115" s="9">
        <f t="shared" si="18"/>
        <v>0</v>
      </c>
      <c r="L115" s="9">
        <f t="shared" si="18"/>
        <v>0</v>
      </c>
      <c r="M115" s="9">
        <f t="shared" si="18"/>
        <v>0</v>
      </c>
      <c r="N115" s="9">
        <f t="shared" si="18"/>
        <v>0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7" t="s">
        <v>137</v>
      </c>
      <c r="B117" s="7">
        <f>INDEX(dados!$A$1:$DH$158,MATCH($A117,dados!$A$1:$A$158,0),MATCH(B$6,dados!$A$6:$DH$6,0))</f>
        <v>0</v>
      </c>
      <c r="C117" s="7">
        <f>INDEX(dados!$A$1:$DH$158,MATCH($A117,dados!$A$1:$A$158,0),MATCH(C$6,dados!$A$6:$DH$6,0))</f>
        <v>0</v>
      </c>
      <c r="D117" s="7">
        <f>INDEX(dados!$A$1:$DH$158,MATCH($A117,dados!$A$1:$A$158,0),MATCH(D$6,dados!$A$6:$DH$6,0))</f>
        <v>0</v>
      </c>
      <c r="E117" s="7">
        <f>INDEX(dados!$A$1:$DH$158,MATCH($A117,dados!$A$1:$A$158,0),MATCH(E$6,dados!$A$6:$DH$6,0))</f>
        <v>100</v>
      </c>
      <c r="F117" s="7">
        <f>INDEX(dados!$A$1:$DH$158,MATCH($A117,dados!$A$1:$A$158,0),MATCH(F$6,dados!$A$6:$DH$6,0))</f>
        <v>0</v>
      </c>
      <c r="G117" s="7">
        <f>INDEX(dados!$A$1:$DH$158,MATCH($A117,dados!$A$1:$A$158,0),MATCH(G$6,dados!$A$6:$DH$6,0))</f>
        <v>19.399999999999999</v>
      </c>
      <c r="H117" s="7">
        <f>INDEX(dados!$A$1:$DH$158,MATCH($A117,dados!$A$1:$A$158,0),MATCH(H$6,dados!$A$6:$DH$6,0))</f>
        <v>0</v>
      </c>
      <c r="I117" s="7">
        <f>INDEX(dados!$A$1:$DH$158,MATCH($A117,dados!$A$1:$A$158,0),MATCH(I$6,dados!$A$6:$DH$6,0))</f>
        <v>144.13999999999999</v>
      </c>
      <c r="J117" s="7">
        <f>INDEX(dados!$A$1:$DH$158,MATCH($A117,dados!$A$1:$A$158,0),MATCH(J$6,dados!$A$6:$DH$6,0))</f>
        <v>0</v>
      </c>
      <c r="K117" s="7">
        <f>INDEX(dados!$A$1:$DH$158,MATCH($A117,dados!$A$1:$A$158,0),MATCH(K$6,dados!$A$6:$DH$6,0))</f>
        <v>35.880000000000003</v>
      </c>
      <c r="L117" s="7">
        <f>INDEX(dados!$A$1:$DH$158,MATCH($A117,dados!$A$1:$A$158,0),MATCH(L$6,dados!$A$6:$DH$6,0))</f>
        <v>67.09</v>
      </c>
      <c r="M117" s="7">
        <f>INDEX(dados!$A$1:$DH$158,MATCH($A117,dados!$A$1:$A$158,0),MATCH(M$6,dados!$A$6:$DH$6,0))</f>
        <v>28.51</v>
      </c>
      <c r="N117" s="28">
        <f>SUM(B117:M117)</f>
        <v>395.02</v>
      </c>
    </row>
    <row r="118" spans="1:14" ht="15.75" hidden="1" outlineLevel="1" thickBot="1" x14ac:dyDescent="0.3">
      <c r="A118" s="29" t="s">
        <v>138</v>
      </c>
      <c r="B118" s="5">
        <f>INDEX(dados!$A$1:$DH$158,MATCH($A118,dados!$A$1:$A$158,0),MATCH(B$6,dados!$A$6:$DH$6,0))</f>
        <v>0</v>
      </c>
      <c r="C118" s="5">
        <f>INDEX(dados!$A$1:$DH$158,MATCH($A118,dados!$A$1:$A$158,0),MATCH(C$6,dados!$A$6:$DH$6,0))</f>
        <v>0</v>
      </c>
      <c r="D118" s="5">
        <f>INDEX(dados!$A$1:$DH$158,MATCH($A118,dados!$A$1:$A$158,0),MATCH(D$6,dados!$A$6:$DH$6,0))</f>
        <v>0</v>
      </c>
      <c r="E118" s="5">
        <f>INDEX(dados!$A$1:$DH$158,MATCH($A118,dados!$A$1:$A$158,0),MATCH(E$6,dados!$A$6:$DH$6,0))</f>
        <v>37</v>
      </c>
      <c r="F118" s="5">
        <f>INDEX(dados!$A$1:$DH$158,MATCH($A118,dados!$A$1:$A$158,0),MATCH(F$6,dados!$A$6:$DH$6,0))</f>
        <v>30.15</v>
      </c>
      <c r="G118" s="5">
        <f>INDEX(dados!$A$1:$DH$158,MATCH($A118,dados!$A$1:$A$158,0),MATCH(G$6,dados!$A$6:$DH$6,0))</f>
        <v>100.35</v>
      </c>
      <c r="H118" s="5">
        <f>INDEX(dados!$A$1:$DH$158,MATCH($A118,dados!$A$1:$A$158,0),MATCH(H$6,dados!$A$6:$DH$6,0))</f>
        <v>42.5</v>
      </c>
      <c r="I118" s="5">
        <f>INDEX(dados!$A$1:$DH$158,MATCH($A118,dados!$A$1:$A$158,0),MATCH(I$6,dados!$A$6:$DH$6,0))</f>
        <v>0</v>
      </c>
      <c r="J118" s="5">
        <f>INDEX(dados!$A$1:$DH$158,MATCH($A118,dados!$A$1:$A$158,0),MATCH(J$6,dados!$A$6:$DH$6,0))</f>
        <v>0</v>
      </c>
      <c r="K118" s="5">
        <f>INDEX(dados!$A$1:$DH$158,MATCH($A118,dados!$A$1:$A$158,0),MATCH(K$6,dados!$A$6:$DH$6,0))</f>
        <v>28</v>
      </c>
      <c r="L118" s="5">
        <f>INDEX(dados!$A$1:$DH$158,MATCH($A118,dados!$A$1:$A$158,0),MATCH(L$6,dados!$A$6:$DH$6,0))</f>
        <v>0</v>
      </c>
      <c r="M118" s="5">
        <f>INDEX(dados!$A$1:$DH$158,MATCH($A118,dados!$A$1:$A$158,0),MATCH(M$6,dados!$A$6:$DH$6,0))</f>
        <v>0</v>
      </c>
      <c r="N118" s="28">
        <f t="shared" ref="N118:N123" si="19">SUM(B118:M118)</f>
        <v>238</v>
      </c>
    </row>
    <row r="119" spans="1:14" ht="15.75" hidden="1" outlineLevel="1" thickBot="1" x14ac:dyDescent="0.3">
      <c r="A119" s="29" t="s">
        <v>139</v>
      </c>
      <c r="B119" s="5">
        <f>INDEX(dados!$A$1:$DH$158,MATCH($A119,dados!$A$1:$A$158,0),MATCH(B$6,dados!$A$6:$DH$6,0))</f>
        <v>0</v>
      </c>
      <c r="C119" s="5">
        <f>INDEX(dados!$A$1:$DH$158,MATCH($A119,dados!$A$1:$A$158,0),MATCH(C$6,dados!$A$6:$DH$6,0))</f>
        <v>0</v>
      </c>
      <c r="D119" s="5">
        <f>INDEX(dados!$A$1:$DH$158,MATCH($A119,dados!$A$1:$A$158,0),MATCH(D$6,dados!$A$6:$DH$6,0))</f>
        <v>0</v>
      </c>
      <c r="E119" s="5">
        <f>INDEX(dados!$A$1:$DH$158,MATCH($A119,dados!$A$1:$A$158,0),MATCH(E$6,dados!$A$6:$DH$6,0))</f>
        <v>0</v>
      </c>
      <c r="F119" s="5">
        <f>INDEX(dados!$A$1:$DH$158,MATCH($A119,dados!$A$1:$A$158,0),MATCH(F$6,dados!$A$6:$DH$6,0))</f>
        <v>0</v>
      </c>
      <c r="G119" s="5">
        <f>INDEX(dados!$A$1:$DH$158,MATCH($A119,dados!$A$1:$A$158,0),MATCH(G$6,dados!$A$6:$DH$6,0))</f>
        <v>0</v>
      </c>
      <c r="H119" s="5">
        <f>INDEX(dados!$A$1:$DH$158,MATCH($A119,dados!$A$1:$A$158,0),MATCH(H$6,dados!$A$6:$DH$6,0))</f>
        <v>0</v>
      </c>
      <c r="I119" s="5">
        <f>INDEX(dados!$A$1:$DH$158,MATCH($A119,dados!$A$1:$A$158,0),MATCH(I$6,dados!$A$6:$DH$6,0))</f>
        <v>0</v>
      </c>
      <c r="J119" s="5">
        <f>INDEX(dados!$A$1:$DH$158,MATCH($A119,dados!$A$1:$A$158,0),MATCH(J$6,dados!$A$6:$DH$6,0))</f>
        <v>0</v>
      </c>
      <c r="K119" s="5">
        <f>INDEX(dados!$A$1:$DH$158,MATCH($A119,dados!$A$1:$A$158,0),MATCH(K$6,dados!$A$6:$DH$6,0))</f>
        <v>0</v>
      </c>
      <c r="L119" s="5">
        <f>INDEX(dados!$A$1:$DH$158,MATCH($A119,dados!$A$1:$A$158,0),MATCH(L$6,dados!$A$6:$DH$6,0))</f>
        <v>0</v>
      </c>
      <c r="M119" s="5">
        <f>INDEX(dados!$A$1:$DH$158,MATCH($A119,dados!$A$1:$A$158,0),MATCH(M$6,dados!$A$6:$DH$6,0))</f>
        <v>0</v>
      </c>
      <c r="N119" s="28">
        <f t="shared" si="19"/>
        <v>0</v>
      </c>
    </row>
    <row r="120" spans="1:14" ht="15.75" hidden="1" outlineLevel="1" thickBot="1" x14ac:dyDescent="0.3">
      <c r="A120" s="29" t="s">
        <v>140</v>
      </c>
      <c r="B120" s="5">
        <f>INDEX(dados!$A$1:$DH$158,MATCH($A120,dados!$A$1:$A$158,0),MATCH(B$6,dados!$A$6:$DH$6,0))</f>
        <v>85</v>
      </c>
      <c r="C120" s="5">
        <f>INDEX(dados!$A$1:$DH$158,MATCH($A120,dados!$A$1:$A$158,0),MATCH(C$6,dados!$A$6:$DH$6,0))</f>
        <v>0</v>
      </c>
      <c r="D120" s="5">
        <f>INDEX(dados!$A$1:$DH$158,MATCH($A120,dados!$A$1:$A$158,0),MATCH(D$6,dados!$A$6:$DH$6,0))</f>
        <v>23.5</v>
      </c>
      <c r="E120" s="5">
        <f>INDEX(dados!$A$1:$DH$158,MATCH($A120,dados!$A$1:$A$158,0),MATCH(E$6,dados!$A$6:$DH$6,0))</f>
        <v>147</v>
      </c>
      <c r="F120" s="5">
        <f>INDEX(dados!$A$1:$DH$158,MATCH($A120,dados!$A$1:$A$158,0),MATCH(F$6,dados!$A$6:$DH$6,0))</f>
        <v>39.25</v>
      </c>
      <c r="G120" s="5">
        <f>INDEX(dados!$A$1:$DH$158,MATCH($A120,dados!$A$1:$A$158,0),MATCH(G$6,dados!$A$6:$DH$6,0))</f>
        <v>0</v>
      </c>
      <c r="H120" s="5">
        <f>INDEX(dados!$A$1:$DH$158,MATCH($A120,dados!$A$1:$A$158,0),MATCH(H$6,dados!$A$6:$DH$6,0))</f>
        <v>51</v>
      </c>
      <c r="I120" s="5">
        <f>INDEX(dados!$A$1:$DH$158,MATCH($A120,dados!$A$1:$A$158,0),MATCH(I$6,dados!$A$6:$DH$6,0))</f>
        <v>0</v>
      </c>
      <c r="J120" s="5">
        <f>INDEX(dados!$A$1:$DH$158,MATCH($A120,dados!$A$1:$A$158,0),MATCH(J$6,dados!$A$6:$DH$6,0))</f>
        <v>0</v>
      </c>
      <c r="K120" s="5">
        <f>INDEX(dados!$A$1:$DH$158,MATCH($A120,dados!$A$1:$A$158,0),MATCH(K$6,dados!$A$6:$DH$6,0))</f>
        <v>0</v>
      </c>
      <c r="L120" s="5">
        <f>INDEX(dados!$A$1:$DH$158,MATCH($A120,dados!$A$1:$A$158,0),MATCH(L$6,dados!$A$6:$DH$6,0))</f>
        <v>0</v>
      </c>
      <c r="M120" s="5">
        <f>INDEX(dados!$A$1:$DH$158,MATCH($A120,dados!$A$1:$A$158,0),MATCH(M$6,dados!$A$6:$DH$6,0))</f>
        <v>0</v>
      </c>
      <c r="N120" s="28">
        <f t="shared" si="19"/>
        <v>345.75</v>
      </c>
    </row>
    <row r="121" spans="1:14" ht="15.75" hidden="1" outlineLevel="1" thickBot="1" x14ac:dyDescent="0.3">
      <c r="A121" s="29" t="s">
        <v>122</v>
      </c>
      <c r="B121" s="5">
        <f>INDEX(dados!$A$1:$DH$158,MATCH($A121,dados!$A$1:$A$158,0),MATCH(B$6,dados!$A$6:$DH$6,0))</f>
        <v>0</v>
      </c>
      <c r="C121" s="5">
        <f>INDEX(dados!$A$1:$DH$158,MATCH($A121,dados!$A$1:$A$158,0),MATCH(C$6,dados!$A$6:$DH$6,0))</f>
        <v>0</v>
      </c>
      <c r="D121" s="5">
        <f>INDEX(dados!$A$1:$DH$158,MATCH($A121,dados!$A$1:$A$158,0),MATCH(D$6,dados!$A$6:$DH$6,0))</f>
        <v>0</v>
      </c>
      <c r="E121" s="5">
        <f>INDEX(dados!$A$1:$DH$158,MATCH($A121,dados!$A$1:$A$158,0),MATCH(E$6,dados!$A$6:$DH$6,0))</f>
        <v>0</v>
      </c>
      <c r="F121" s="5">
        <f>INDEX(dados!$A$1:$DH$158,MATCH($A121,dados!$A$1:$A$158,0),MATCH(F$6,dados!$A$6:$DH$6,0))</f>
        <v>0</v>
      </c>
      <c r="G121" s="5">
        <f>INDEX(dados!$A$1:$DH$158,MATCH($A121,dados!$A$1:$A$158,0),MATCH(G$6,dados!$A$6:$DH$6,0))</f>
        <v>0</v>
      </c>
      <c r="H121" s="5">
        <f>INDEX(dados!$A$1:$DH$158,MATCH($A121,dados!$A$1:$A$158,0),MATCH(H$6,dados!$A$6:$DH$6,0))</f>
        <v>0</v>
      </c>
      <c r="I121" s="5">
        <f>INDEX(dados!$A$1:$DH$158,MATCH($A121,dados!$A$1:$A$158,0),MATCH(I$6,dados!$A$6:$DH$6,0))</f>
        <v>0</v>
      </c>
      <c r="J121" s="5">
        <f>INDEX(dados!$A$1:$DH$158,MATCH($A121,dados!$A$1:$A$158,0),MATCH(J$6,dados!$A$6:$DH$6,0))</f>
        <v>0</v>
      </c>
      <c r="K121" s="5">
        <f>INDEX(dados!$A$1:$DH$158,MATCH($A121,dados!$A$1:$A$158,0),MATCH(K$6,dados!$A$6:$DH$6,0))</f>
        <v>0</v>
      </c>
      <c r="L121" s="5">
        <f>INDEX(dados!$A$1:$DH$158,MATCH($A121,dados!$A$1:$A$158,0),MATCH(L$6,dados!$A$6:$DH$6,0))</f>
        <v>0</v>
      </c>
      <c r="M121" s="5">
        <f>INDEX(dados!$A$1:$DH$158,MATCH($A121,dados!$A$1:$A$158,0),MATCH(M$6,dados!$A$6:$DH$6,0))</f>
        <v>0</v>
      </c>
      <c r="N121" s="28">
        <f t="shared" si="19"/>
        <v>0</v>
      </c>
    </row>
    <row r="122" spans="1:14" ht="15.75" hidden="1" outlineLevel="1" thickBot="1" x14ac:dyDescent="0.3">
      <c r="A122" s="29" t="s">
        <v>141</v>
      </c>
      <c r="B122" s="5">
        <f>INDEX(dados!$A$1:$DH$158,MATCH($A122,dados!$A$1:$A$158,0),MATCH(B$6,dados!$A$6:$DH$6,0))</f>
        <v>0</v>
      </c>
      <c r="C122" s="5">
        <f>INDEX(dados!$A$1:$DH$158,MATCH($A122,dados!$A$1:$A$158,0),MATCH(C$6,dados!$A$6:$DH$6,0))</f>
        <v>0</v>
      </c>
      <c r="D122" s="5">
        <f>INDEX(dados!$A$1:$DH$158,MATCH($A122,dados!$A$1:$A$158,0),MATCH(D$6,dados!$A$6:$DH$6,0))</f>
        <v>0</v>
      </c>
      <c r="E122" s="5">
        <f>INDEX(dados!$A$1:$DH$158,MATCH($A122,dados!$A$1:$A$158,0),MATCH(E$6,dados!$A$6:$DH$6,0))</f>
        <v>0</v>
      </c>
      <c r="F122" s="5">
        <f>INDEX(dados!$A$1:$DH$158,MATCH($A122,dados!$A$1:$A$158,0),MATCH(F$6,dados!$A$6:$DH$6,0))</f>
        <v>0</v>
      </c>
      <c r="G122" s="5">
        <f>INDEX(dados!$A$1:$DH$158,MATCH($A122,dados!$A$1:$A$158,0),MATCH(G$6,dados!$A$6:$DH$6,0))</f>
        <v>0</v>
      </c>
      <c r="H122" s="5">
        <f>INDEX(dados!$A$1:$DH$158,MATCH($A122,dados!$A$1:$A$158,0),MATCH(H$6,dados!$A$6:$DH$6,0))</f>
        <v>0</v>
      </c>
      <c r="I122" s="5">
        <f>INDEX(dados!$A$1:$DH$158,MATCH($A122,dados!$A$1:$A$158,0),MATCH(I$6,dados!$A$6:$DH$6,0))</f>
        <v>0</v>
      </c>
      <c r="J122" s="5">
        <f>INDEX(dados!$A$1:$DH$158,MATCH($A122,dados!$A$1:$A$158,0),MATCH(J$6,dados!$A$6:$DH$6,0))</f>
        <v>0</v>
      </c>
      <c r="K122" s="5">
        <f>INDEX(dados!$A$1:$DH$158,MATCH($A122,dados!$A$1:$A$158,0),MATCH(K$6,dados!$A$6:$DH$6,0))</f>
        <v>0</v>
      </c>
      <c r="L122" s="5">
        <f>INDEX(dados!$A$1:$DH$158,MATCH($A122,dados!$A$1:$A$158,0),MATCH(L$6,dados!$A$6:$DH$6,0))</f>
        <v>0</v>
      </c>
      <c r="M122" s="5">
        <f>INDEX(dados!$A$1:$DH$158,MATCH($A122,dados!$A$1:$A$158,0),MATCH(M$6,dados!$A$6:$DH$6,0))</f>
        <v>0</v>
      </c>
      <c r="N122" s="28">
        <f t="shared" si="19"/>
        <v>0</v>
      </c>
    </row>
    <row r="123" spans="1:14" ht="15.75" hidden="1" outlineLevel="1" thickBot="1" x14ac:dyDescent="0.3">
      <c r="A123" s="30" t="s">
        <v>142</v>
      </c>
      <c r="B123" s="6">
        <f>INDEX(dados!$A$1:$DH$158,MATCH($A123,dados!$A$1:$A$158,0),MATCH(B$6,dados!$A$6:$DH$6,0))</f>
        <v>0</v>
      </c>
      <c r="C123" s="6">
        <f>INDEX(dados!$A$1:$DH$158,MATCH($A123,dados!$A$1:$A$158,0),MATCH(C$6,dados!$A$6:$DH$6,0))</f>
        <v>0</v>
      </c>
      <c r="D123" s="6">
        <f>INDEX(dados!$A$1:$DH$158,MATCH($A123,dados!$A$1:$A$158,0),MATCH(D$6,dados!$A$6:$DH$6,0))</f>
        <v>0</v>
      </c>
      <c r="E123" s="6">
        <f>INDEX(dados!$A$1:$DH$158,MATCH($A123,dados!$A$1:$A$158,0),MATCH(E$6,dados!$A$6:$DH$6,0))</f>
        <v>0</v>
      </c>
      <c r="F123" s="6">
        <f>INDEX(dados!$A$1:$DH$158,MATCH($A123,dados!$A$1:$A$158,0),MATCH(F$6,dados!$A$6:$DH$6,0))</f>
        <v>0</v>
      </c>
      <c r="G123" s="6">
        <f>INDEX(dados!$A$1:$DH$158,MATCH($A123,dados!$A$1:$A$158,0),MATCH(G$6,dados!$A$6:$DH$6,0))</f>
        <v>0</v>
      </c>
      <c r="H123" s="6">
        <f>INDEX(dados!$A$1:$DH$158,MATCH($A123,dados!$A$1:$A$158,0),MATCH(H$6,dados!$A$6:$DH$6,0))</f>
        <v>0</v>
      </c>
      <c r="I123" s="6">
        <f>INDEX(dados!$A$1:$DH$158,MATCH($A123,dados!$A$1:$A$158,0),MATCH(I$6,dados!$A$6:$DH$6,0))</f>
        <v>0</v>
      </c>
      <c r="J123" s="6">
        <f>INDEX(dados!$A$1:$DH$158,MATCH($A123,dados!$A$1:$A$158,0),MATCH(J$6,dados!$A$6:$DH$6,0))</f>
        <v>10</v>
      </c>
      <c r="K123" s="6">
        <f>INDEX(dados!$A$1:$DH$158,MATCH($A123,dados!$A$1:$A$158,0),MATCH(K$6,dados!$A$6:$DH$6,0))</f>
        <v>10</v>
      </c>
      <c r="L123" s="6">
        <f>INDEX(dados!$A$1:$DH$158,MATCH($A123,dados!$A$1:$A$158,0),MATCH(L$6,dados!$A$6:$DH$6,0))</f>
        <v>0</v>
      </c>
      <c r="M123" s="6">
        <f>INDEX(dados!$A$1:$DH$158,MATCH($A123,dados!$A$1:$A$158,0),MATCH(M$6,dados!$A$6:$DH$6,0))</f>
        <v>0</v>
      </c>
      <c r="N123" s="28">
        <f t="shared" si="19"/>
        <v>20</v>
      </c>
    </row>
    <row r="124" spans="1:14" ht="15.75" collapsed="1" thickBot="1" x14ac:dyDescent="0.3">
      <c r="A124" s="8" t="s">
        <v>143</v>
      </c>
      <c r="B124" s="9">
        <f>SUBTOTAL(9,B117:B123)</f>
        <v>85</v>
      </c>
      <c r="C124" s="9">
        <f t="shared" ref="C124:N124" si="20">SUBTOTAL(9,C117:C123)</f>
        <v>0</v>
      </c>
      <c r="D124" s="9">
        <f t="shared" si="20"/>
        <v>23.5</v>
      </c>
      <c r="E124" s="9">
        <f t="shared" si="20"/>
        <v>284</v>
      </c>
      <c r="F124" s="9">
        <f t="shared" si="20"/>
        <v>69.400000000000006</v>
      </c>
      <c r="G124" s="9">
        <f t="shared" si="20"/>
        <v>119.75</v>
      </c>
      <c r="H124" s="9">
        <f t="shared" si="20"/>
        <v>93.5</v>
      </c>
      <c r="I124" s="9">
        <f t="shared" si="20"/>
        <v>144.13999999999999</v>
      </c>
      <c r="J124" s="9">
        <f t="shared" si="20"/>
        <v>10</v>
      </c>
      <c r="K124" s="9">
        <f t="shared" si="20"/>
        <v>73.88</v>
      </c>
      <c r="L124" s="9">
        <f t="shared" si="20"/>
        <v>67.09</v>
      </c>
      <c r="M124" s="9">
        <f t="shared" si="20"/>
        <v>28.51</v>
      </c>
      <c r="N124" s="9">
        <f t="shared" si="20"/>
        <v>998.77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7" t="s">
        <v>145</v>
      </c>
      <c r="B126" s="7">
        <f>INDEX(dados!$A$1:$DH$158,MATCH($A126,dados!$A$1:$A$158,0),MATCH(B$6,dados!$A$6:$DH$6,0))</f>
        <v>137.16999999999999</v>
      </c>
      <c r="C126" s="7">
        <f>INDEX(dados!$A$1:$DH$158,MATCH($A126,dados!$A$1:$A$158,0),MATCH(C$6,dados!$A$6:$DH$6,0))</f>
        <v>48.56</v>
      </c>
      <c r="D126" s="7">
        <f>INDEX(dados!$A$1:$DH$158,MATCH($A126,dados!$A$1:$A$158,0),MATCH(D$6,dados!$A$6:$DH$6,0))</f>
        <v>55.88</v>
      </c>
      <c r="E126" s="7">
        <f>INDEX(dados!$A$1:$DH$158,MATCH($A126,dados!$A$1:$A$158,0),MATCH(E$6,dados!$A$6:$DH$6,0))</f>
        <v>135.38</v>
      </c>
      <c r="F126" s="7">
        <f>INDEX(dados!$A$1:$DH$158,MATCH($A126,dados!$A$1:$A$158,0),MATCH(F$6,dados!$A$6:$DH$6,0))</f>
        <v>12</v>
      </c>
      <c r="G126" s="7">
        <f>INDEX(dados!$A$1:$DH$158,MATCH($A126,dados!$A$1:$A$158,0),MATCH(G$6,dados!$A$6:$DH$6,0))</f>
        <v>231.73</v>
      </c>
      <c r="H126" s="7">
        <f>INDEX(dados!$A$1:$DH$158,MATCH($A126,dados!$A$1:$A$158,0),MATCH(H$6,dados!$A$6:$DH$6,0))</f>
        <v>250.93</v>
      </c>
      <c r="I126" s="7">
        <f>INDEX(dados!$A$1:$DH$158,MATCH($A126,dados!$A$1:$A$158,0),MATCH(I$6,dados!$A$6:$DH$6,0))</f>
        <v>17.29</v>
      </c>
      <c r="J126" s="7">
        <f>INDEX(dados!$A$1:$DH$158,MATCH($A126,dados!$A$1:$A$158,0),MATCH(J$6,dados!$A$6:$DH$6,0))</f>
        <v>0</v>
      </c>
      <c r="K126" s="7">
        <f>INDEX(dados!$A$1:$DH$158,MATCH($A126,dados!$A$1:$A$158,0),MATCH(K$6,dados!$A$6:$DH$6,0))</f>
        <v>196.04</v>
      </c>
      <c r="L126" s="7">
        <f>INDEX(dados!$A$1:$DH$158,MATCH($A126,dados!$A$1:$A$158,0),MATCH(L$6,dados!$A$6:$DH$6,0))</f>
        <v>162.43</v>
      </c>
      <c r="M126" s="7">
        <f>INDEX(dados!$A$1:$DH$158,MATCH($A126,dados!$A$1:$A$158,0),MATCH(M$6,dados!$A$6:$DH$6,0))</f>
        <v>160.15</v>
      </c>
      <c r="N126" s="28">
        <f>SUM(B126:M126)</f>
        <v>1407.5600000000002</v>
      </c>
    </row>
    <row r="127" spans="1:14" ht="15.75" hidden="1" outlineLevel="1" thickBot="1" x14ac:dyDescent="0.3">
      <c r="A127" s="29" t="s">
        <v>146</v>
      </c>
      <c r="B127" s="5">
        <f>INDEX(dados!$A$1:$DH$158,MATCH($A127,dados!$A$1:$A$158,0),MATCH(B$6,dados!$A$6:$DH$6,0))</f>
        <v>0</v>
      </c>
      <c r="C127" s="5">
        <f>INDEX(dados!$A$1:$DH$158,MATCH($A127,dados!$A$1:$A$158,0),MATCH(C$6,dados!$A$6:$DH$6,0))</f>
        <v>0</v>
      </c>
      <c r="D127" s="5">
        <f>INDEX(dados!$A$1:$DH$158,MATCH($A127,dados!$A$1:$A$158,0),MATCH(D$6,dados!$A$6:$DH$6,0))</f>
        <v>0</v>
      </c>
      <c r="E127" s="5">
        <f>INDEX(dados!$A$1:$DH$158,MATCH($A127,dados!$A$1:$A$158,0),MATCH(E$6,dados!$A$6:$DH$6,0))</f>
        <v>0</v>
      </c>
      <c r="F127" s="5">
        <f>INDEX(dados!$A$1:$DH$158,MATCH($A127,dados!$A$1:$A$158,0),MATCH(F$6,dados!$A$6:$DH$6,0))</f>
        <v>0</v>
      </c>
      <c r="G127" s="5">
        <f>INDEX(dados!$A$1:$DH$158,MATCH($A127,dados!$A$1:$A$158,0),MATCH(G$6,dados!$A$6:$DH$6,0))</f>
        <v>0</v>
      </c>
      <c r="H127" s="5">
        <f>INDEX(dados!$A$1:$DH$158,MATCH($A127,dados!$A$1:$A$158,0),MATCH(H$6,dados!$A$6:$DH$6,0))</f>
        <v>0</v>
      </c>
      <c r="I127" s="5">
        <f>INDEX(dados!$A$1:$DH$158,MATCH($A127,dados!$A$1:$A$158,0),MATCH(I$6,dados!$A$6:$DH$6,0))</f>
        <v>0</v>
      </c>
      <c r="J127" s="5">
        <f>INDEX(dados!$A$1:$DH$158,MATCH($A127,dados!$A$1:$A$158,0),MATCH(J$6,dados!$A$6:$DH$6,0))</f>
        <v>80</v>
      </c>
      <c r="K127" s="5">
        <f>INDEX(dados!$A$1:$DH$158,MATCH($A127,dados!$A$1:$A$158,0),MATCH(K$6,dados!$A$6:$DH$6,0))</f>
        <v>80</v>
      </c>
      <c r="L127" s="5">
        <f>INDEX(dados!$A$1:$DH$158,MATCH($A127,dados!$A$1:$A$158,0),MATCH(L$6,dados!$A$6:$DH$6,0))</f>
        <v>0</v>
      </c>
      <c r="M127" s="5">
        <f>INDEX(dados!$A$1:$DH$158,MATCH($A127,dados!$A$1:$A$158,0),MATCH(M$6,dados!$A$6:$DH$6,0))</f>
        <v>0</v>
      </c>
      <c r="N127" s="28">
        <f>SUM(B127:M127)</f>
        <v>160</v>
      </c>
    </row>
    <row r="128" spans="1:14" ht="15.75" hidden="1" outlineLevel="1" thickBot="1" x14ac:dyDescent="0.3">
      <c r="A128" s="30" t="s">
        <v>147</v>
      </c>
      <c r="B128" s="6">
        <f>INDEX(dados!$A$1:$DH$158,MATCH($A128,dados!$A$1:$A$158,0),MATCH(B$6,dados!$A$6:$DH$6,0))</f>
        <v>0</v>
      </c>
      <c r="C128" s="6">
        <f>INDEX(dados!$A$1:$DH$158,MATCH($A128,dados!$A$1:$A$158,0),MATCH(C$6,dados!$A$6:$DH$6,0))</f>
        <v>0</v>
      </c>
      <c r="D128" s="6">
        <f>INDEX(dados!$A$1:$DH$158,MATCH($A128,dados!$A$1:$A$158,0),MATCH(D$6,dados!$A$6:$DH$6,0))</f>
        <v>0</v>
      </c>
      <c r="E128" s="6">
        <f>INDEX(dados!$A$1:$DH$158,MATCH($A128,dados!$A$1:$A$158,0),MATCH(E$6,dados!$A$6:$DH$6,0))</f>
        <v>100</v>
      </c>
      <c r="F128" s="6">
        <f>INDEX(dados!$A$1:$DH$158,MATCH($A128,dados!$A$1:$A$158,0),MATCH(F$6,dados!$A$6:$DH$6,0))</f>
        <v>70</v>
      </c>
      <c r="G128" s="6">
        <f>INDEX(dados!$A$1:$DH$158,MATCH($A128,dados!$A$1:$A$158,0),MATCH(G$6,dados!$A$6:$DH$6,0))</f>
        <v>0</v>
      </c>
      <c r="H128" s="6">
        <f>INDEX(dados!$A$1:$DH$158,MATCH($A128,dados!$A$1:$A$158,0),MATCH(H$6,dados!$A$6:$DH$6,0))</f>
        <v>0</v>
      </c>
      <c r="I128" s="6">
        <f>INDEX(dados!$A$1:$DH$158,MATCH($A128,dados!$A$1:$A$158,0),MATCH(I$6,dados!$A$6:$DH$6,0))</f>
        <v>0</v>
      </c>
      <c r="J128" s="6">
        <f>INDEX(dados!$A$1:$DH$158,MATCH($A128,dados!$A$1:$A$158,0),MATCH(J$6,dados!$A$6:$DH$6,0))</f>
        <v>0</v>
      </c>
      <c r="K128" s="6">
        <f>INDEX(dados!$A$1:$DH$158,MATCH($A128,dados!$A$1:$A$158,0),MATCH(K$6,dados!$A$6:$DH$6,0))</f>
        <v>0</v>
      </c>
      <c r="L128" s="6">
        <f>INDEX(dados!$A$1:$DH$158,MATCH($A128,dados!$A$1:$A$158,0),MATCH(L$6,dados!$A$6:$DH$6,0))</f>
        <v>0</v>
      </c>
      <c r="M128" s="6">
        <f>INDEX(dados!$A$1:$DH$158,MATCH($A128,dados!$A$1:$A$158,0),MATCH(M$6,dados!$A$6:$DH$6,0))</f>
        <v>0</v>
      </c>
      <c r="N128" s="28">
        <f>SUM(B128:M128)</f>
        <v>170</v>
      </c>
    </row>
    <row r="129" spans="1:14" ht="15.75" collapsed="1" thickBot="1" x14ac:dyDescent="0.3">
      <c r="A129" s="8" t="s">
        <v>148</v>
      </c>
      <c r="B129" s="9">
        <f>SUBTOTAL(9,B126:B128)</f>
        <v>137.16999999999999</v>
      </c>
      <c r="C129" s="9">
        <f t="shared" ref="C129:N129" si="21">SUBTOTAL(9,C126:C128)</f>
        <v>48.56</v>
      </c>
      <c r="D129" s="9">
        <f t="shared" si="21"/>
        <v>55.88</v>
      </c>
      <c r="E129" s="9">
        <f t="shared" si="21"/>
        <v>235.38</v>
      </c>
      <c r="F129" s="9">
        <f t="shared" si="21"/>
        <v>82</v>
      </c>
      <c r="G129" s="9">
        <f t="shared" si="21"/>
        <v>231.73</v>
      </c>
      <c r="H129" s="9">
        <f t="shared" si="21"/>
        <v>250.93</v>
      </c>
      <c r="I129" s="9">
        <f t="shared" si="21"/>
        <v>17.29</v>
      </c>
      <c r="J129" s="9">
        <f t="shared" si="21"/>
        <v>80</v>
      </c>
      <c r="K129" s="9">
        <f t="shared" si="21"/>
        <v>276.03999999999996</v>
      </c>
      <c r="L129" s="9">
        <f t="shared" si="21"/>
        <v>162.43</v>
      </c>
      <c r="M129" s="9">
        <f t="shared" si="21"/>
        <v>160.15</v>
      </c>
      <c r="N129" s="9">
        <f t="shared" si="21"/>
        <v>1737.5600000000002</v>
      </c>
    </row>
    <row r="130" spans="1:14" ht="6" customHeight="1" thickBot="1" x14ac:dyDescent="0.3"/>
    <row r="131" spans="1:14" ht="15.75" thickBot="1" x14ac:dyDescent="0.3">
      <c r="A131" s="8" t="s">
        <v>149</v>
      </c>
      <c r="B131" s="9">
        <f t="shared" ref="B131:N131" si="22">SUBTOTAL(9,B27:B129)</f>
        <v>9350.869999999999</v>
      </c>
      <c r="C131" s="9">
        <f t="shared" si="22"/>
        <v>6164.4100000000008</v>
      </c>
      <c r="D131" s="9">
        <f t="shared" si="22"/>
        <v>6006.44</v>
      </c>
      <c r="E131" s="9">
        <f t="shared" si="22"/>
        <v>5054.4799999999996</v>
      </c>
      <c r="F131" s="9">
        <f t="shared" si="22"/>
        <v>7434.869999999999</v>
      </c>
      <c r="G131" s="9">
        <f t="shared" si="22"/>
        <v>6617.74</v>
      </c>
      <c r="H131" s="9">
        <f t="shared" si="22"/>
        <v>8817.010000000002</v>
      </c>
      <c r="I131" s="9">
        <f t="shared" si="22"/>
        <v>11876.19</v>
      </c>
      <c r="J131" s="9">
        <f t="shared" si="22"/>
        <v>12881.18</v>
      </c>
      <c r="K131" s="9">
        <f t="shared" si="22"/>
        <v>7801.08</v>
      </c>
      <c r="L131" s="9">
        <f t="shared" si="22"/>
        <v>7940.0300000000007</v>
      </c>
      <c r="M131" s="9">
        <f t="shared" si="22"/>
        <v>8535.93</v>
      </c>
      <c r="N131" s="9">
        <f t="shared" si="22"/>
        <v>98480.23000000001</v>
      </c>
    </row>
    <row r="132" spans="1:14" ht="15.75" thickBot="1" x14ac:dyDescent="0.3"/>
    <row r="133" spans="1:14" ht="15.75" thickBot="1" x14ac:dyDescent="0.3">
      <c r="A133" s="20" t="str">
        <f t="shared" ref="A133:N133" si="23">A17</f>
        <v>Total Outras Receitas</v>
      </c>
      <c r="B133" s="21">
        <f t="shared" si="23"/>
        <v>2301.14</v>
      </c>
      <c r="C133" s="21">
        <f t="shared" si="23"/>
        <v>476.57</v>
      </c>
      <c r="D133" s="21">
        <f t="shared" si="23"/>
        <v>802.39</v>
      </c>
      <c r="E133" s="21">
        <f t="shared" si="23"/>
        <v>239.02</v>
      </c>
      <c r="F133" s="21">
        <f t="shared" si="23"/>
        <v>684.16000000000008</v>
      </c>
      <c r="G133" s="21">
        <f t="shared" si="23"/>
        <v>968.75</v>
      </c>
      <c r="H133" s="21">
        <f t="shared" si="23"/>
        <v>1590.2</v>
      </c>
      <c r="I133" s="21">
        <f t="shared" si="23"/>
        <v>1593.24</v>
      </c>
      <c r="J133" s="21">
        <f t="shared" si="23"/>
        <v>593.70000000000005</v>
      </c>
      <c r="K133" s="21">
        <f t="shared" si="23"/>
        <v>748.46</v>
      </c>
      <c r="L133" s="21">
        <f t="shared" si="23"/>
        <v>1360.38</v>
      </c>
      <c r="M133" s="21">
        <f t="shared" si="23"/>
        <v>370.63</v>
      </c>
      <c r="N133" s="21">
        <f t="shared" si="23"/>
        <v>11728.640000000001</v>
      </c>
    </row>
    <row r="134" spans="1:14" ht="15.75" thickBot="1" x14ac:dyDescent="0.3">
      <c r="A134" s="20" t="str">
        <f t="shared" ref="A134:N134" si="24">A25</f>
        <v>Total Rendimento</v>
      </c>
      <c r="B134" s="21">
        <f t="shared" si="24"/>
        <v>7611.96</v>
      </c>
      <c r="C134" s="21">
        <f t="shared" si="24"/>
        <v>7631</v>
      </c>
      <c r="D134" s="21">
        <f t="shared" si="24"/>
        <v>7875.9</v>
      </c>
      <c r="E134" s="21">
        <f t="shared" si="24"/>
        <v>8037.380000000001</v>
      </c>
      <c r="F134" s="21">
        <f t="shared" si="24"/>
        <v>8072.76</v>
      </c>
      <c r="G134" s="21">
        <f t="shared" si="24"/>
        <v>8411.6200000000008</v>
      </c>
      <c r="H134" s="21">
        <f t="shared" si="24"/>
        <v>10528.36</v>
      </c>
      <c r="I134" s="21">
        <f t="shared" si="24"/>
        <v>7840.64</v>
      </c>
      <c r="J134" s="21">
        <f t="shared" si="24"/>
        <v>8210.7800000000007</v>
      </c>
      <c r="K134" s="21">
        <f t="shared" si="24"/>
        <v>8821.06</v>
      </c>
      <c r="L134" s="21">
        <f t="shared" si="24"/>
        <v>13691.22</v>
      </c>
      <c r="M134" s="21">
        <f t="shared" si="24"/>
        <v>12777.52</v>
      </c>
      <c r="N134" s="21">
        <f t="shared" si="24"/>
        <v>109510.20000000001</v>
      </c>
    </row>
    <row r="135" spans="1:14" ht="15.75" thickBot="1" x14ac:dyDescent="0.3">
      <c r="A135" s="20" t="s">
        <v>151</v>
      </c>
      <c r="B135" s="22">
        <f>SUM(B133:B134)</f>
        <v>9913.1</v>
      </c>
      <c r="C135" s="22">
        <f t="shared" ref="C135:N135" si="25">SUM(C133:C134)</f>
        <v>8107.57</v>
      </c>
      <c r="D135" s="22">
        <f t="shared" si="25"/>
        <v>8678.2899999999991</v>
      </c>
      <c r="E135" s="22">
        <f t="shared" si="25"/>
        <v>8276.4000000000015</v>
      </c>
      <c r="F135" s="22">
        <f t="shared" si="25"/>
        <v>8756.92</v>
      </c>
      <c r="G135" s="22">
        <f t="shared" si="25"/>
        <v>9380.3700000000008</v>
      </c>
      <c r="H135" s="22">
        <f t="shared" si="25"/>
        <v>12118.560000000001</v>
      </c>
      <c r="I135" s="22">
        <f t="shared" si="25"/>
        <v>9433.880000000001</v>
      </c>
      <c r="J135" s="22">
        <f t="shared" si="25"/>
        <v>8804.4800000000014</v>
      </c>
      <c r="K135" s="22">
        <f t="shared" si="25"/>
        <v>9569.52</v>
      </c>
      <c r="L135" s="22">
        <f t="shared" si="25"/>
        <v>15051.599999999999</v>
      </c>
      <c r="M135" s="22">
        <f t="shared" si="25"/>
        <v>13148.15</v>
      </c>
      <c r="N135" s="22">
        <f t="shared" si="25"/>
        <v>121238.84000000001</v>
      </c>
    </row>
    <row r="136" spans="1:14" ht="15.75" thickBot="1" x14ac:dyDescent="0.3"/>
    <row r="137" spans="1:14" ht="15.75" thickBot="1" x14ac:dyDescent="0.3">
      <c r="A137" s="20" t="s">
        <v>150</v>
      </c>
      <c r="B137" s="33">
        <f>+B135-B131</f>
        <v>562.23000000000138</v>
      </c>
      <c r="C137" s="33">
        <f>+C135-C131</f>
        <v>1943.1599999999989</v>
      </c>
      <c r="D137" s="33">
        <f t="shared" ref="D137:M137" si="26">+D135-D131</f>
        <v>2671.8499999999995</v>
      </c>
      <c r="E137" s="33">
        <f t="shared" si="26"/>
        <v>3221.9200000000019</v>
      </c>
      <c r="F137" s="33">
        <f t="shared" si="26"/>
        <v>1322.0500000000011</v>
      </c>
      <c r="G137" s="33">
        <f t="shared" si="26"/>
        <v>2762.630000000001</v>
      </c>
      <c r="H137" s="33">
        <f t="shared" si="26"/>
        <v>3301.5499999999993</v>
      </c>
      <c r="I137" s="33">
        <f t="shared" si="26"/>
        <v>-2442.3099999999995</v>
      </c>
      <c r="J137" s="33">
        <f t="shared" si="26"/>
        <v>-4076.6999999999989</v>
      </c>
      <c r="K137" s="33">
        <f t="shared" si="26"/>
        <v>1768.4400000000005</v>
      </c>
      <c r="L137" s="33">
        <f t="shared" si="26"/>
        <v>7111.5699999999979</v>
      </c>
      <c r="M137" s="33">
        <f t="shared" si="26"/>
        <v>4612.2199999999993</v>
      </c>
      <c r="N137" s="33">
        <f>+N135-N131</f>
        <v>22758.61</v>
      </c>
    </row>
    <row r="138" spans="1:14" ht="15.75" thickBot="1" x14ac:dyDescent="0.3"/>
    <row r="139" spans="1:14" ht="16.5" thickTop="1" thickBot="1" x14ac:dyDescent="0.3">
      <c r="A139" s="35" t="s">
        <v>153</v>
      </c>
      <c r="B139" s="36"/>
      <c r="C139" s="36">
        <f>B142</f>
        <v>562.23000000000138</v>
      </c>
      <c r="D139" s="36">
        <f>C142</f>
        <v>2505.3900000000003</v>
      </c>
      <c r="E139" s="36">
        <f t="shared" ref="E139:M139" si="27">D142</f>
        <v>5177.2400000000007</v>
      </c>
      <c r="F139" s="36">
        <f t="shared" si="27"/>
        <v>8399.1600000000035</v>
      </c>
      <c r="G139" s="36">
        <f t="shared" si="27"/>
        <v>9721.2100000000028</v>
      </c>
      <c r="H139" s="36">
        <f t="shared" si="27"/>
        <v>12483.840000000002</v>
      </c>
      <c r="I139" s="36">
        <f t="shared" si="27"/>
        <v>15785.39</v>
      </c>
      <c r="J139" s="36">
        <f t="shared" si="27"/>
        <v>13343.08</v>
      </c>
      <c r="K139" s="36">
        <f t="shared" si="27"/>
        <v>9266.380000000001</v>
      </c>
      <c r="L139" s="36">
        <f t="shared" si="27"/>
        <v>11034.820000000002</v>
      </c>
      <c r="M139" s="36">
        <f t="shared" si="27"/>
        <v>18146.39</v>
      </c>
      <c r="N139" s="36">
        <f>M139</f>
        <v>18146.39</v>
      </c>
    </row>
    <row r="140" spans="1:14" ht="16.5" thickTop="1" thickBot="1" x14ac:dyDescent="0.3">
      <c r="A140" s="35" t="str">
        <f>A135</f>
        <v xml:space="preserve">Total Receitas </v>
      </c>
      <c r="B140" s="36">
        <f>B135</f>
        <v>9913.1</v>
      </c>
      <c r="C140" s="36">
        <f>C135</f>
        <v>8107.57</v>
      </c>
      <c r="D140" s="36">
        <f>D135</f>
        <v>8678.2899999999991</v>
      </c>
      <c r="E140" s="36">
        <f t="shared" ref="E140:M140" si="28">E135</f>
        <v>8276.4000000000015</v>
      </c>
      <c r="F140" s="36">
        <f t="shared" si="28"/>
        <v>8756.92</v>
      </c>
      <c r="G140" s="36">
        <f t="shared" si="28"/>
        <v>9380.3700000000008</v>
      </c>
      <c r="H140" s="36">
        <f t="shared" si="28"/>
        <v>12118.560000000001</v>
      </c>
      <c r="I140" s="36">
        <f t="shared" si="28"/>
        <v>9433.880000000001</v>
      </c>
      <c r="J140" s="36">
        <f t="shared" si="28"/>
        <v>8804.4800000000014</v>
      </c>
      <c r="K140" s="36">
        <f t="shared" si="28"/>
        <v>9569.52</v>
      </c>
      <c r="L140" s="36">
        <f t="shared" si="28"/>
        <v>15051.599999999999</v>
      </c>
      <c r="M140" s="36">
        <f t="shared" si="28"/>
        <v>13148.15</v>
      </c>
      <c r="N140" s="36">
        <f>M140</f>
        <v>13148.15</v>
      </c>
    </row>
    <row r="141" spans="1:14" ht="16.5" thickTop="1" thickBot="1" x14ac:dyDescent="0.3">
      <c r="A141" s="35" t="str">
        <f>A131</f>
        <v>Total Despesas</v>
      </c>
      <c r="B141" s="36">
        <f>-B131</f>
        <v>-9350.869999999999</v>
      </c>
      <c r="C141" s="36">
        <f>-C131</f>
        <v>-6164.4100000000008</v>
      </c>
      <c r="D141" s="36">
        <f>-D131</f>
        <v>-6006.44</v>
      </c>
      <c r="E141" s="36">
        <f t="shared" ref="E141:M141" si="29">-E131</f>
        <v>-5054.4799999999996</v>
      </c>
      <c r="F141" s="36">
        <f t="shared" si="29"/>
        <v>-7434.869999999999</v>
      </c>
      <c r="G141" s="36">
        <f t="shared" si="29"/>
        <v>-6617.74</v>
      </c>
      <c r="H141" s="36">
        <f t="shared" si="29"/>
        <v>-8817.010000000002</v>
      </c>
      <c r="I141" s="36">
        <f t="shared" si="29"/>
        <v>-11876.19</v>
      </c>
      <c r="J141" s="36">
        <f t="shared" si="29"/>
        <v>-12881.18</v>
      </c>
      <c r="K141" s="36">
        <f t="shared" si="29"/>
        <v>-7801.08</v>
      </c>
      <c r="L141" s="36">
        <f t="shared" si="29"/>
        <v>-7940.0300000000007</v>
      </c>
      <c r="M141" s="36">
        <f t="shared" si="29"/>
        <v>-8535.93</v>
      </c>
      <c r="N141" s="36">
        <f>M141</f>
        <v>-8535.93</v>
      </c>
    </row>
    <row r="142" spans="1:14" ht="16.5" thickTop="1" thickBot="1" x14ac:dyDescent="0.3">
      <c r="A142" s="35" t="s">
        <v>154</v>
      </c>
      <c r="B142" s="36">
        <f>SUM(B140:B141)</f>
        <v>562.23000000000138</v>
      </c>
      <c r="C142" s="36">
        <f>SUM(C139:C141)</f>
        <v>2505.3900000000003</v>
      </c>
      <c r="D142" s="36">
        <f>SUM(D139:D141)</f>
        <v>5177.2400000000007</v>
      </c>
      <c r="E142" s="36">
        <f t="shared" ref="E142:M142" si="30">SUM(E139:E141)</f>
        <v>8399.1600000000035</v>
      </c>
      <c r="F142" s="36">
        <f t="shared" si="30"/>
        <v>9721.2100000000028</v>
      </c>
      <c r="G142" s="36">
        <f t="shared" si="30"/>
        <v>12483.840000000002</v>
      </c>
      <c r="H142" s="36">
        <f t="shared" si="30"/>
        <v>15785.39</v>
      </c>
      <c r="I142" s="36">
        <f t="shared" si="30"/>
        <v>13343.08</v>
      </c>
      <c r="J142" s="36">
        <f t="shared" si="30"/>
        <v>9266.380000000001</v>
      </c>
      <c r="K142" s="36">
        <f t="shared" si="30"/>
        <v>11034.820000000002</v>
      </c>
      <c r="L142" s="36">
        <f t="shared" si="30"/>
        <v>18146.39</v>
      </c>
      <c r="M142" s="36">
        <f t="shared" si="30"/>
        <v>22758.61</v>
      </c>
      <c r="N142" s="36">
        <f>M142</f>
        <v>22758.61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6" workbookViewId="0">
      <selection activeCell="A94" sqref="A94"/>
    </sheetView>
  </sheetViews>
  <sheetFormatPr defaultRowHeight="15" outlineLevelRow="1" x14ac:dyDescent="0.25"/>
  <cols>
    <col min="1" max="1" width="35.140625" bestFit="1" customWidth="1"/>
    <col min="2" max="2" width="10.5703125" bestFit="1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8">
        <v>40909</v>
      </c>
      <c r="C6" s="38">
        <v>40940</v>
      </c>
      <c r="D6" s="38">
        <v>40969</v>
      </c>
      <c r="E6" s="38">
        <v>41000</v>
      </c>
      <c r="F6" s="38">
        <v>41030</v>
      </c>
      <c r="G6" s="38">
        <v>41061</v>
      </c>
      <c r="H6" s="38">
        <v>41091</v>
      </c>
      <c r="I6" s="38">
        <v>41122</v>
      </c>
      <c r="J6" s="38">
        <v>41153</v>
      </c>
      <c r="K6" s="38">
        <v>41183</v>
      </c>
      <c r="L6" s="38">
        <v>41214</v>
      </c>
      <c r="M6" s="38">
        <v>41244</v>
      </c>
      <c r="N6" s="10" t="s">
        <v>158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7" t="s">
        <v>6</v>
      </c>
      <c r="B9" s="7">
        <f>INDEX(dados!$A$1:$DH$158,MATCH($A9,dados!$A$1:$A$158,0),MATCH(B$6,dados!$A$6:$DH$6,0))</f>
        <v>880</v>
      </c>
      <c r="C9" s="7">
        <f>INDEX(dados!$A$1:$DH$158,MATCH($A9,dados!$A$1:$A$158,0),MATCH(C$6,dados!$A$6:$DH$6,0))</f>
        <v>150</v>
      </c>
      <c r="D9" s="7">
        <f>INDEX(dados!$A$1:$DH$158,MATCH($A9,dados!$A$1:$A$158,0),MATCH(D$6,dados!$A$6:$DH$6,0))</f>
        <v>0</v>
      </c>
      <c r="E9" s="7">
        <f>INDEX(dados!$A$1:$DH$158,MATCH($A9,dados!$A$1:$A$158,0),MATCH(E$6,dados!$A$6:$DH$6,0))</f>
        <v>239.05</v>
      </c>
      <c r="F9" s="7">
        <f>INDEX(dados!$A$1:$DH$158,MATCH($A9,dados!$A$1:$A$158,0),MATCH(F$6,dados!$A$6:$DH$6,0))</f>
        <v>0</v>
      </c>
      <c r="G9" s="7">
        <f>INDEX(dados!$A$1:$DH$158,MATCH($A9,dados!$A$1:$A$158,0),MATCH(G$6,dados!$A$6:$DH$6,0))</f>
        <v>500</v>
      </c>
      <c r="H9" s="7">
        <f>INDEX(dados!$A$1:$DH$158,MATCH($A9,dados!$A$1:$A$158,0),MATCH(H$6,dados!$A$6:$DH$6,0))</f>
        <v>400</v>
      </c>
      <c r="I9" s="7">
        <f>INDEX(dados!$A$1:$DH$158,MATCH($A9,dados!$A$1:$A$158,0),MATCH(I$6,dados!$A$6:$DH$6,0))</f>
        <v>0</v>
      </c>
      <c r="J9" s="7">
        <f>INDEX(dados!$A$1:$DH$158,MATCH($A9,dados!$A$1:$A$158,0),MATCH(J$6,dados!$A$6:$DH$6,0))</f>
        <v>0</v>
      </c>
      <c r="K9" s="7">
        <f>INDEX(dados!$A$1:$DH$158,MATCH($A9,dados!$A$1:$A$158,0),MATCH(K$6,dados!$A$6:$DH$6,0))</f>
        <v>165</v>
      </c>
      <c r="L9" s="7">
        <f>INDEX(dados!$A$1:$DH$158,MATCH($A9,dados!$A$1:$A$158,0),MATCH(L$6,dados!$A$6:$DH$6,0))</f>
        <v>755</v>
      </c>
      <c r="M9" s="7">
        <f>INDEX(dados!$A$1:$DH$158,MATCH($A9,dados!$A$1:$A$158,0),MATCH(M$6,dados!$A$6:$DH$6,0))</f>
        <v>231.25</v>
      </c>
      <c r="N9" s="28">
        <f t="shared" ref="N9:N16" si="0">SUM(B9:M9)</f>
        <v>3320.3</v>
      </c>
      <c r="O9" s="2"/>
    </row>
    <row r="10" spans="1:15" outlineLevel="1" x14ac:dyDescent="0.25">
      <c r="A10" s="29" t="s">
        <v>7</v>
      </c>
      <c r="B10" s="5">
        <f>INDEX(dados!$A$1:$DH$158,MATCH($A10,dados!$A$1:$A$158,0),MATCH(B$6,dados!$A$6:$DH$6,0))</f>
        <v>530</v>
      </c>
      <c r="C10" s="5">
        <f>INDEX(dados!$A$1:$DH$158,MATCH($A10,dados!$A$1:$A$158,0),MATCH(C$6,dados!$A$6:$DH$6,0))</f>
        <v>130</v>
      </c>
      <c r="D10" s="5">
        <f>INDEX(dados!$A$1:$DH$158,MATCH($A10,dados!$A$1:$A$158,0),MATCH(D$6,dados!$A$6:$DH$6,0))</f>
        <v>333.2</v>
      </c>
      <c r="E10" s="5">
        <f>INDEX(dados!$A$1:$DH$158,MATCH($A10,dados!$A$1:$A$158,0),MATCH(E$6,dados!$A$6:$DH$6,0))</f>
        <v>0</v>
      </c>
      <c r="F10" s="5">
        <f>INDEX(dados!$A$1:$DH$158,MATCH($A10,dados!$A$1:$A$158,0),MATCH(F$6,dados!$A$6:$DH$6,0))</f>
        <v>0</v>
      </c>
      <c r="G10" s="5">
        <f>INDEX(dados!$A$1:$DH$158,MATCH($A10,dados!$A$1:$A$158,0),MATCH(G$6,dados!$A$6:$DH$6,0))</f>
        <v>0</v>
      </c>
      <c r="H10" s="5">
        <f>INDEX(dados!$A$1:$DH$158,MATCH($A10,dados!$A$1:$A$158,0),MATCH(H$6,dados!$A$6:$DH$6,0))</f>
        <v>0</v>
      </c>
      <c r="I10" s="5">
        <f>INDEX(dados!$A$1:$DH$158,MATCH($A10,dados!$A$1:$A$158,0),MATCH(I$6,dados!$A$6:$DH$6,0))</f>
        <v>400</v>
      </c>
      <c r="J10" s="5">
        <f>INDEX(dados!$A$1:$DH$158,MATCH($A10,dados!$A$1:$A$158,0),MATCH(J$6,dados!$A$6:$DH$6,0))</f>
        <v>490</v>
      </c>
      <c r="K10" s="5">
        <f>INDEX(dados!$A$1:$DH$158,MATCH($A10,dados!$A$1:$A$158,0),MATCH(K$6,dados!$A$6:$DH$6,0))</f>
        <v>250</v>
      </c>
      <c r="L10" s="5">
        <f>INDEX(dados!$A$1:$DH$158,MATCH($A10,dados!$A$1:$A$158,0),MATCH(L$6,dados!$A$6:$DH$6,0))</f>
        <v>16</v>
      </c>
      <c r="M10" s="5">
        <f>INDEX(dados!$A$1:$DH$158,MATCH($A10,dados!$A$1:$A$158,0),MATCH(M$6,dados!$A$6:$DH$6,0))</f>
        <v>0</v>
      </c>
      <c r="N10" s="28">
        <f t="shared" si="0"/>
        <v>2149.1999999999998</v>
      </c>
      <c r="O10" s="2"/>
    </row>
    <row r="11" spans="1:15" outlineLevel="1" x14ac:dyDescent="0.25">
      <c r="A11" s="29" t="s">
        <v>10</v>
      </c>
      <c r="B11" s="5">
        <f>INDEX(dados!$A$1:$DH$158,MATCH($A11,dados!$A$1:$A$158,0),MATCH(B$6,dados!$A$6:$DH$6,0))</f>
        <v>10.58</v>
      </c>
      <c r="C11" s="5">
        <f>INDEX(dados!$A$1:$DH$158,MATCH($A11,dados!$A$1:$A$158,0),MATCH(C$6,dados!$A$6:$DH$6,0))</f>
        <v>0</v>
      </c>
      <c r="D11" s="5">
        <f>INDEX(dados!$A$1:$DH$158,MATCH($A11,dados!$A$1:$A$158,0),MATCH(D$6,dados!$A$6:$DH$6,0))</f>
        <v>2.83</v>
      </c>
      <c r="E11" s="5">
        <f>INDEX(dados!$A$1:$DH$158,MATCH($A11,dados!$A$1:$A$158,0),MATCH(E$6,dados!$A$6:$DH$6,0))</f>
        <v>44.59</v>
      </c>
      <c r="F11" s="5">
        <f>INDEX(dados!$A$1:$DH$158,MATCH($A11,dados!$A$1:$A$158,0),MATCH(F$6,dados!$A$6:$DH$6,0))</f>
        <v>0</v>
      </c>
      <c r="G11" s="5">
        <f>INDEX(dados!$A$1:$DH$158,MATCH($A11,dados!$A$1:$A$158,0),MATCH(G$6,dados!$A$6:$DH$6,0))</f>
        <v>2.4</v>
      </c>
      <c r="H11" s="5">
        <f>INDEX(dados!$A$1:$DH$158,MATCH($A11,dados!$A$1:$A$158,0),MATCH(H$6,dados!$A$6:$DH$6,0))</f>
        <v>0</v>
      </c>
      <c r="I11" s="5">
        <f>INDEX(dados!$A$1:$DH$158,MATCH($A11,dados!$A$1:$A$158,0),MATCH(I$6,dados!$A$6:$DH$6,0))</f>
        <v>61.92</v>
      </c>
      <c r="J11" s="5">
        <f>INDEX(dados!$A$1:$DH$158,MATCH($A11,dados!$A$1:$A$158,0),MATCH(J$6,dados!$A$6:$DH$6,0))</f>
        <v>0</v>
      </c>
      <c r="K11" s="5">
        <f>INDEX(dados!$A$1:$DH$158,MATCH($A11,dados!$A$1:$A$158,0),MATCH(K$6,dados!$A$6:$DH$6,0))</f>
        <v>13.17</v>
      </c>
      <c r="L11" s="5">
        <f>INDEX(dados!$A$1:$DH$158,MATCH($A11,dados!$A$1:$A$158,0),MATCH(L$6,dados!$A$6:$DH$6,0))</f>
        <v>0</v>
      </c>
      <c r="M11" s="5">
        <f>INDEX(dados!$A$1:$DH$158,MATCH($A11,dados!$A$1:$A$158,0),MATCH(M$6,dados!$A$6:$DH$6,0))</f>
        <v>49.13</v>
      </c>
      <c r="N11" s="28">
        <f t="shared" si="0"/>
        <v>184.61999999999998</v>
      </c>
    </row>
    <row r="12" spans="1:15" outlineLevel="1" x14ac:dyDescent="0.25">
      <c r="A12" s="29" t="s">
        <v>11</v>
      </c>
      <c r="B12" s="5">
        <f>INDEX(dados!$A$1:$DH$158,MATCH($A12,dados!$A$1:$A$158,0),MATCH(B$6,dados!$A$6:$DH$6,0))</f>
        <v>0</v>
      </c>
      <c r="C12" s="5">
        <f>INDEX(dados!$A$1:$DH$158,MATCH($A12,dados!$A$1:$A$158,0),MATCH(C$6,dados!$A$6:$DH$6,0))</f>
        <v>0</v>
      </c>
      <c r="D12" s="5">
        <f>INDEX(dados!$A$1:$DH$158,MATCH($A12,dados!$A$1:$A$158,0),MATCH(D$6,dados!$A$6:$DH$6,0))</f>
        <v>0</v>
      </c>
      <c r="E12" s="5">
        <f>INDEX(dados!$A$1:$DH$158,MATCH($A12,dados!$A$1:$A$158,0),MATCH(E$6,dados!$A$6:$DH$6,0))</f>
        <v>0</v>
      </c>
      <c r="F12" s="5">
        <f>INDEX(dados!$A$1:$DH$158,MATCH($A12,dados!$A$1:$A$158,0),MATCH(F$6,dados!$A$6:$DH$6,0))</f>
        <v>0</v>
      </c>
      <c r="G12" s="5">
        <f>INDEX(dados!$A$1:$DH$158,MATCH($A12,dados!$A$1:$A$158,0),MATCH(G$6,dados!$A$6:$DH$6,0))</f>
        <v>0</v>
      </c>
      <c r="H12" s="5">
        <f>INDEX(dados!$A$1:$DH$158,MATCH($A12,dados!$A$1:$A$158,0),MATCH(H$6,dados!$A$6:$DH$6,0))</f>
        <v>0</v>
      </c>
      <c r="I12" s="5">
        <f>INDEX(dados!$A$1:$DH$158,MATCH($A12,dados!$A$1:$A$158,0),MATCH(I$6,dados!$A$6:$DH$6,0))</f>
        <v>0</v>
      </c>
      <c r="J12" s="5">
        <f>INDEX(dados!$A$1:$DH$158,MATCH($A12,dados!$A$1:$A$158,0),MATCH(J$6,dados!$A$6:$DH$6,0))</f>
        <v>0</v>
      </c>
      <c r="K12" s="5">
        <f>INDEX(dados!$A$1:$DH$158,MATCH($A12,dados!$A$1:$A$158,0),MATCH(K$6,dados!$A$6:$DH$6,0))</f>
        <v>0</v>
      </c>
      <c r="L12" s="5">
        <f>INDEX(dados!$A$1:$DH$158,MATCH($A12,dados!$A$1:$A$158,0),MATCH(L$6,dados!$A$6:$DH$6,0))</f>
        <v>0</v>
      </c>
      <c r="M12" s="5">
        <f>INDEX(dados!$A$1:$DH$158,MATCH($A12,dados!$A$1:$A$158,0),MATCH(M$6,dados!$A$6:$DH$6,0))</f>
        <v>0</v>
      </c>
      <c r="N12" s="28">
        <f t="shared" si="0"/>
        <v>0</v>
      </c>
    </row>
    <row r="13" spans="1:15" outlineLevel="1" x14ac:dyDescent="0.25">
      <c r="A13" s="29" t="s">
        <v>12</v>
      </c>
      <c r="B13" s="5">
        <f>INDEX(dados!$A$1:$DH$158,MATCH($A13,dados!$A$1:$A$158,0),MATCH(B$6,dados!$A$6:$DH$6,0))</f>
        <v>0</v>
      </c>
      <c r="C13" s="5">
        <f>INDEX(dados!$A$1:$DH$158,MATCH($A13,dados!$A$1:$A$158,0),MATCH(C$6,dados!$A$6:$DH$6,0))</f>
        <v>0</v>
      </c>
      <c r="D13" s="5">
        <f>INDEX(dados!$A$1:$DH$158,MATCH($A13,dados!$A$1:$A$158,0),MATCH(D$6,dados!$A$6:$DH$6,0))</f>
        <v>0</v>
      </c>
      <c r="E13" s="5">
        <f>INDEX(dados!$A$1:$DH$158,MATCH($A13,dados!$A$1:$A$158,0),MATCH(E$6,dados!$A$6:$DH$6,0))</f>
        <v>0</v>
      </c>
      <c r="F13" s="5">
        <f>INDEX(dados!$A$1:$DH$158,MATCH($A13,dados!$A$1:$A$158,0),MATCH(F$6,dados!$A$6:$DH$6,0))</f>
        <v>0</v>
      </c>
      <c r="G13" s="5">
        <f>INDEX(dados!$A$1:$DH$158,MATCH($A13,dados!$A$1:$A$158,0),MATCH(G$6,dados!$A$6:$DH$6,0))</f>
        <v>0</v>
      </c>
      <c r="H13" s="5">
        <f>INDEX(dados!$A$1:$DH$158,MATCH($A13,dados!$A$1:$A$158,0),MATCH(H$6,dados!$A$6:$DH$6,0))</f>
        <v>0</v>
      </c>
      <c r="I13" s="5">
        <f>INDEX(dados!$A$1:$DH$158,MATCH($A13,dados!$A$1:$A$158,0),MATCH(I$6,dados!$A$6:$DH$6,0))</f>
        <v>0</v>
      </c>
      <c r="J13" s="5">
        <f>INDEX(dados!$A$1:$DH$158,MATCH($A13,dados!$A$1:$A$158,0),MATCH(J$6,dados!$A$6:$DH$6,0))</f>
        <v>0</v>
      </c>
      <c r="K13" s="5">
        <f>INDEX(dados!$A$1:$DH$158,MATCH($A13,dados!$A$1:$A$158,0),MATCH(K$6,dados!$A$6:$DH$6,0))</f>
        <v>0</v>
      </c>
      <c r="L13" s="5">
        <f>INDEX(dados!$A$1:$DH$158,MATCH($A13,dados!$A$1:$A$158,0),MATCH(L$6,dados!$A$6:$DH$6,0))</f>
        <v>0</v>
      </c>
      <c r="M13" s="5">
        <f>INDEX(dados!$A$1:$DH$158,MATCH($A13,dados!$A$1:$A$158,0),MATCH(M$6,dados!$A$6:$DH$6,0))</f>
        <v>0</v>
      </c>
      <c r="N13" s="28">
        <f t="shared" si="0"/>
        <v>0</v>
      </c>
    </row>
    <row r="14" spans="1:15" outlineLevel="1" x14ac:dyDescent="0.25">
      <c r="A14" s="29" t="s">
        <v>13</v>
      </c>
      <c r="B14" s="5">
        <f>INDEX(dados!$A$1:$DH$158,MATCH($A14,dados!$A$1:$A$158,0),MATCH(B$6,dados!$A$6:$DH$6,0))</f>
        <v>0</v>
      </c>
      <c r="C14" s="5">
        <f>INDEX(dados!$A$1:$DH$158,MATCH($A14,dados!$A$1:$A$158,0),MATCH(C$6,dados!$A$6:$DH$6,0))</f>
        <v>0</v>
      </c>
      <c r="D14" s="5">
        <f>INDEX(dados!$A$1:$DH$158,MATCH($A14,dados!$A$1:$A$158,0),MATCH(D$6,dados!$A$6:$DH$6,0))</f>
        <v>0</v>
      </c>
      <c r="E14" s="5">
        <f>INDEX(dados!$A$1:$DH$158,MATCH($A14,dados!$A$1:$A$158,0),MATCH(E$6,dados!$A$6:$DH$6,0))</f>
        <v>0</v>
      </c>
      <c r="F14" s="5">
        <f>INDEX(dados!$A$1:$DH$158,MATCH($A14,dados!$A$1:$A$158,0),MATCH(F$6,dados!$A$6:$DH$6,0))</f>
        <v>0</v>
      </c>
      <c r="G14" s="5">
        <f>INDEX(dados!$A$1:$DH$158,MATCH($A14,dados!$A$1:$A$158,0),MATCH(G$6,dados!$A$6:$DH$6,0))</f>
        <v>0</v>
      </c>
      <c r="H14" s="5">
        <f>INDEX(dados!$A$1:$DH$158,MATCH($A14,dados!$A$1:$A$158,0),MATCH(H$6,dados!$A$6:$DH$6,0))</f>
        <v>0</v>
      </c>
      <c r="I14" s="5">
        <f>INDEX(dados!$A$1:$DH$158,MATCH($A14,dados!$A$1:$A$158,0),MATCH(I$6,dados!$A$6:$DH$6,0))</f>
        <v>955.59</v>
      </c>
      <c r="J14" s="5">
        <f>INDEX(dados!$A$1:$DH$158,MATCH($A14,dados!$A$1:$A$158,0),MATCH(J$6,dados!$A$6:$DH$6,0))</f>
        <v>0</v>
      </c>
      <c r="K14" s="5">
        <f>INDEX(dados!$A$1:$DH$158,MATCH($A14,dados!$A$1:$A$158,0),MATCH(K$6,dados!$A$6:$DH$6,0))</f>
        <v>46.44</v>
      </c>
      <c r="L14" s="5">
        <f>INDEX(dados!$A$1:$DH$158,MATCH($A14,dados!$A$1:$A$158,0),MATCH(L$6,dados!$A$6:$DH$6,0))</f>
        <v>0</v>
      </c>
      <c r="M14" s="5">
        <f>INDEX(dados!$A$1:$DH$158,MATCH($A14,dados!$A$1:$A$158,0),MATCH(M$6,dados!$A$6:$DH$6,0))</f>
        <v>0</v>
      </c>
      <c r="N14" s="28">
        <f t="shared" si="0"/>
        <v>1002.03</v>
      </c>
    </row>
    <row r="15" spans="1:15" outlineLevel="1" x14ac:dyDescent="0.25">
      <c r="A15" s="29" t="s">
        <v>14</v>
      </c>
      <c r="B15" s="5">
        <f>INDEX(dados!$A$1:$DH$158,MATCH($A15,dados!$A$1:$A$158,0),MATCH(B$6,dados!$A$6:$DH$6,0))</f>
        <v>0</v>
      </c>
      <c r="C15" s="5">
        <f>INDEX(dados!$A$1:$DH$158,MATCH($A15,dados!$A$1:$A$158,0),MATCH(C$6,dados!$A$6:$DH$6,0))</f>
        <v>0</v>
      </c>
      <c r="D15" s="5">
        <f>INDEX(dados!$A$1:$DH$158,MATCH($A15,dados!$A$1:$A$158,0),MATCH(D$6,dados!$A$6:$DH$6,0))</f>
        <v>0</v>
      </c>
      <c r="E15" s="5">
        <f>INDEX(dados!$A$1:$DH$158,MATCH($A15,dados!$A$1:$A$158,0),MATCH(E$6,dados!$A$6:$DH$6,0))</f>
        <v>0</v>
      </c>
      <c r="F15" s="5">
        <f>INDEX(dados!$A$1:$DH$158,MATCH($A15,dados!$A$1:$A$158,0),MATCH(F$6,dados!$A$6:$DH$6,0))</f>
        <v>0</v>
      </c>
      <c r="G15" s="5">
        <f>INDEX(dados!$A$1:$DH$158,MATCH($A15,dados!$A$1:$A$158,0),MATCH(G$6,dados!$A$6:$DH$6,0))</f>
        <v>0</v>
      </c>
      <c r="H15" s="5">
        <f>INDEX(dados!$A$1:$DH$158,MATCH($A15,dados!$A$1:$A$158,0),MATCH(H$6,dados!$A$6:$DH$6,0))</f>
        <v>0</v>
      </c>
      <c r="I15" s="5">
        <f>INDEX(dados!$A$1:$DH$158,MATCH($A15,dados!$A$1:$A$158,0),MATCH(I$6,dados!$A$6:$DH$6,0))</f>
        <v>0</v>
      </c>
      <c r="J15" s="5">
        <f>INDEX(dados!$A$1:$DH$158,MATCH($A15,dados!$A$1:$A$158,0),MATCH(J$6,dados!$A$6:$DH$6,0))</f>
        <v>0</v>
      </c>
      <c r="K15" s="5">
        <f>INDEX(dados!$A$1:$DH$158,MATCH($A15,dados!$A$1:$A$158,0),MATCH(K$6,dados!$A$6:$DH$6,0))</f>
        <v>0</v>
      </c>
      <c r="L15" s="5">
        <f>INDEX(dados!$A$1:$DH$158,MATCH($A15,dados!$A$1:$A$158,0),MATCH(L$6,dados!$A$6:$DH$6,0))</f>
        <v>0</v>
      </c>
      <c r="M15" s="5">
        <f>INDEX(dados!$A$1:$DH$158,MATCH($A15,dados!$A$1:$A$158,0),MATCH(M$6,dados!$A$6:$DH$6,0))</f>
        <v>0</v>
      </c>
      <c r="N15" s="28">
        <f t="shared" si="0"/>
        <v>0</v>
      </c>
    </row>
    <row r="16" spans="1:15" ht="15.75" outlineLevel="1" thickBot="1" x14ac:dyDescent="0.3">
      <c r="A16" s="30" t="s">
        <v>15</v>
      </c>
      <c r="B16" s="6">
        <f>INDEX(dados!$A$1:$DH$158,MATCH($A16,dados!$A$1:$A$158,0),MATCH(B$6,dados!$A$6:$DH$6,0))</f>
        <v>0</v>
      </c>
      <c r="C16" s="6">
        <f>INDEX(dados!$A$1:$DH$158,MATCH($A16,dados!$A$1:$A$158,0),MATCH(C$6,dados!$A$6:$DH$6,0))</f>
        <v>0</v>
      </c>
      <c r="D16" s="6">
        <f>INDEX(dados!$A$1:$DH$158,MATCH($A16,dados!$A$1:$A$158,0),MATCH(D$6,dados!$A$6:$DH$6,0))</f>
        <v>0</v>
      </c>
      <c r="E16" s="6">
        <f>INDEX(dados!$A$1:$DH$158,MATCH($A16,dados!$A$1:$A$158,0),MATCH(E$6,dados!$A$6:$DH$6,0))</f>
        <v>0</v>
      </c>
      <c r="F16" s="6">
        <f>INDEX(dados!$A$1:$DH$158,MATCH($A16,dados!$A$1:$A$158,0),MATCH(F$6,dados!$A$6:$DH$6,0))</f>
        <v>0</v>
      </c>
      <c r="G16" s="6">
        <f>INDEX(dados!$A$1:$DH$158,MATCH($A16,dados!$A$1:$A$158,0),MATCH(G$6,dados!$A$6:$DH$6,0))</f>
        <v>0</v>
      </c>
      <c r="H16" s="6">
        <f>INDEX(dados!$A$1:$DH$158,MATCH($A16,dados!$A$1:$A$158,0),MATCH(H$6,dados!$A$6:$DH$6,0))</f>
        <v>0</v>
      </c>
      <c r="I16" s="6">
        <f>INDEX(dados!$A$1:$DH$158,MATCH($A16,dados!$A$1:$A$158,0),MATCH(I$6,dados!$A$6:$DH$6,0))</f>
        <v>0</v>
      </c>
      <c r="J16" s="6">
        <f>INDEX(dados!$A$1:$DH$158,MATCH($A16,dados!$A$1:$A$158,0),MATCH(J$6,dados!$A$6:$DH$6,0))</f>
        <v>0</v>
      </c>
      <c r="K16" s="6">
        <f>INDEX(dados!$A$1:$DH$158,MATCH($A16,dados!$A$1:$A$158,0),MATCH(K$6,dados!$A$6:$DH$6,0))</f>
        <v>0</v>
      </c>
      <c r="L16" s="6">
        <f>INDEX(dados!$A$1:$DH$158,MATCH($A16,dados!$A$1:$A$158,0),MATCH(L$6,dados!$A$6:$DH$6,0))</f>
        <v>0</v>
      </c>
      <c r="M16" s="6">
        <f>INDEX(dados!$A$1:$DH$158,MATCH($A16,dados!$A$1:$A$158,0),MATCH(M$6,dados!$A$6:$DH$6,0))</f>
        <v>0</v>
      </c>
      <c r="N16" s="28">
        <f t="shared" si="0"/>
        <v>0</v>
      </c>
    </row>
    <row r="17" spans="1:14" ht="15.75" thickBot="1" x14ac:dyDescent="0.3">
      <c r="A17" s="8" t="s">
        <v>16</v>
      </c>
      <c r="B17" s="9">
        <f>SUBTOTAL(9,B9:B16)</f>
        <v>1420.58</v>
      </c>
      <c r="C17" s="9">
        <f t="shared" ref="C17:N17" si="1">SUBTOTAL(9,C9:C16)</f>
        <v>280</v>
      </c>
      <c r="D17" s="9">
        <f t="shared" si="1"/>
        <v>336.03</v>
      </c>
      <c r="E17" s="9">
        <f t="shared" si="1"/>
        <v>283.64</v>
      </c>
      <c r="F17" s="9">
        <f t="shared" si="1"/>
        <v>0</v>
      </c>
      <c r="G17" s="9">
        <f t="shared" si="1"/>
        <v>502.4</v>
      </c>
      <c r="H17" s="9">
        <f t="shared" si="1"/>
        <v>400</v>
      </c>
      <c r="I17" s="9">
        <f t="shared" si="1"/>
        <v>1417.51</v>
      </c>
      <c r="J17" s="9">
        <f t="shared" si="1"/>
        <v>490</v>
      </c>
      <c r="K17" s="9">
        <f t="shared" si="1"/>
        <v>474.61</v>
      </c>
      <c r="L17" s="9">
        <f t="shared" si="1"/>
        <v>771</v>
      </c>
      <c r="M17" s="9">
        <f t="shared" si="1"/>
        <v>280.38</v>
      </c>
      <c r="N17" s="9">
        <f t="shared" si="1"/>
        <v>6656.15</v>
      </c>
    </row>
    <row r="18" spans="1:14" ht="15.75" hidden="1" outlineLevel="1" thickBot="1" x14ac:dyDescent="0.3">
      <c r="A18" s="27" t="s">
        <v>17</v>
      </c>
      <c r="B18" s="7">
        <f>INDEX(dados!$A$1:$DH$158,MATCH($A18,dados!$A$1:$A$158,0),MATCH(B$6,dados!$A$6:$DH$6,0))</f>
        <v>0</v>
      </c>
      <c r="C18" s="7">
        <f>INDEX(dados!$A$1:$DH$158,MATCH($A18,dados!$A$1:$A$158,0),MATCH(C$6,dados!$A$6:$DH$6,0))</f>
        <v>0</v>
      </c>
      <c r="D18" s="7">
        <f>INDEX(dados!$A$1:$DH$158,MATCH($A18,dados!$A$1:$A$158,0),MATCH(D$6,dados!$A$6:$DH$6,0))</f>
        <v>0</v>
      </c>
      <c r="E18" s="7">
        <f>INDEX(dados!$A$1:$DH$158,MATCH($A18,dados!$A$1:$A$158,0),MATCH(E$6,dados!$A$6:$DH$6,0))</f>
        <v>0</v>
      </c>
      <c r="F18" s="7">
        <f>INDEX(dados!$A$1:$DH$158,MATCH($A18,dados!$A$1:$A$158,0),MATCH(F$6,dados!$A$6:$DH$6,0))</f>
        <v>0</v>
      </c>
      <c r="G18" s="7">
        <f>INDEX(dados!$A$1:$DH$158,MATCH($A18,dados!$A$1:$A$158,0),MATCH(G$6,dados!$A$6:$DH$6,0))</f>
        <v>0</v>
      </c>
      <c r="H18" s="7">
        <f>INDEX(dados!$A$1:$DH$158,MATCH($A18,dados!$A$1:$A$158,0),MATCH(H$6,dados!$A$6:$DH$6,0))</f>
        <v>0</v>
      </c>
      <c r="I18" s="7">
        <f>INDEX(dados!$A$1:$DH$158,MATCH($A18,dados!$A$1:$A$158,0),MATCH(I$6,dados!$A$6:$DH$6,0))</f>
        <v>0</v>
      </c>
      <c r="J18" s="7">
        <f>INDEX(dados!$A$1:$DH$158,MATCH($A18,dados!$A$1:$A$158,0),MATCH(J$6,dados!$A$6:$DH$6,0))</f>
        <v>0</v>
      </c>
      <c r="K18" s="7">
        <f>INDEX(dados!$A$1:$DH$158,MATCH($A18,dados!$A$1:$A$158,0),MATCH(K$6,dados!$A$6:$DH$6,0))</f>
        <v>0</v>
      </c>
      <c r="L18" s="7">
        <f>INDEX(dados!$A$1:$DH$158,MATCH($A18,dados!$A$1:$A$158,0),MATCH(L$6,dados!$A$6:$DH$6,0))</f>
        <v>0</v>
      </c>
      <c r="M18" s="7">
        <f>INDEX(dados!$A$1:$DH$158,MATCH($A18,dados!$A$1:$A$158,0),MATCH(M$6,dados!$A$6:$DH$6,0))</f>
        <v>0</v>
      </c>
      <c r="N18" s="28">
        <f t="shared" ref="N18:N24" si="2">SUM(B18:M18)</f>
        <v>0</v>
      </c>
    </row>
    <row r="19" spans="1:14" ht="15.75" hidden="1" outlineLevel="1" thickBot="1" x14ac:dyDescent="0.3">
      <c r="A19" s="29" t="s">
        <v>18</v>
      </c>
      <c r="B19" s="5">
        <f>INDEX(dados!$A$1:$DH$158,MATCH($A19,dados!$A$1:$A$158,0),MATCH(B$6,dados!$A$6:$DH$6,0))</f>
        <v>0</v>
      </c>
      <c r="C19" s="5">
        <f>INDEX(dados!$A$1:$DH$158,MATCH($A19,dados!$A$1:$A$158,0),MATCH(C$6,dados!$A$6:$DH$6,0))</f>
        <v>0</v>
      </c>
      <c r="D19" s="5">
        <f>INDEX(dados!$A$1:$DH$158,MATCH($A19,dados!$A$1:$A$158,0),MATCH(D$6,dados!$A$6:$DH$6,0))</f>
        <v>0</v>
      </c>
      <c r="E19" s="5">
        <f>INDEX(dados!$A$1:$DH$158,MATCH($A19,dados!$A$1:$A$158,0),MATCH(E$6,dados!$A$6:$DH$6,0))</f>
        <v>0</v>
      </c>
      <c r="F19" s="5">
        <f>INDEX(dados!$A$1:$DH$158,MATCH($A19,dados!$A$1:$A$158,0),MATCH(F$6,dados!$A$6:$DH$6,0))</f>
        <v>0</v>
      </c>
      <c r="G19" s="5">
        <f>INDEX(dados!$A$1:$DH$158,MATCH($A19,dados!$A$1:$A$158,0),MATCH(G$6,dados!$A$6:$DH$6,0))</f>
        <v>0</v>
      </c>
      <c r="H19" s="5">
        <f>INDEX(dados!$A$1:$DH$158,MATCH($A19,dados!$A$1:$A$158,0),MATCH(H$6,dados!$A$6:$DH$6,0))</f>
        <v>0</v>
      </c>
      <c r="I19" s="5">
        <f>INDEX(dados!$A$1:$DH$158,MATCH($A19,dados!$A$1:$A$158,0),MATCH(I$6,dados!$A$6:$DH$6,0))</f>
        <v>0</v>
      </c>
      <c r="J19" s="5">
        <f>INDEX(dados!$A$1:$DH$158,MATCH($A19,dados!$A$1:$A$158,0),MATCH(J$6,dados!$A$6:$DH$6,0))</f>
        <v>0</v>
      </c>
      <c r="K19" s="5">
        <f>INDEX(dados!$A$1:$DH$158,MATCH($A19,dados!$A$1:$A$158,0),MATCH(K$6,dados!$A$6:$DH$6,0))</f>
        <v>0</v>
      </c>
      <c r="L19" s="5">
        <f>INDEX(dados!$A$1:$DH$158,MATCH($A19,dados!$A$1:$A$158,0),MATCH(L$6,dados!$A$6:$DH$6,0))</f>
        <v>1037.1600000000001</v>
      </c>
      <c r="M19" s="5">
        <f>INDEX(dados!$A$1:$DH$158,MATCH($A19,dados!$A$1:$A$158,0),MATCH(M$6,dados!$A$6:$DH$6,0))</f>
        <v>1697.99</v>
      </c>
      <c r="N19" s="28">
        <f t="shared" si="2"/>
        <v>2735.15</v>
      </c>
    </row>
    <row r="20" spans="1:14" ht="15.75" hidden="1" outlineLevel="1" thickBot="1" x14ac:dyDescent="0.3">
      <c r="A20" s="29" t="s">
        <v>19</v>
      </c>
      <c r="B20" s="5">
        <f>INDEX(dados!$A$1:$DH$158,MATCH($A20,dados!$A$1:$A$158,0),MATCH(B$6,dados!$A$6:$DH$6,0))</f>
        <v>1247</v>
      </c>
      <c r="C20" s="5">
        <f>INDEX(dados!$A$1:$DH$158,MATCH($A20,dados!$A$1:$A$158,0),MATCH(C$6,dados!$A$6:$DH$6,0))</f>
        <v>1952.93</v>
      </c>
      <c r="D20" s="5">
        <f>INDEX(dados!$A$1:$DH$158,MATCH($A20,dados!$A$1:$A$158,0),MATCH(D$6,dados!$A$6:$DH$6,0))</f>
        <v>705.93</v>
      </c>
      <c r="E20" s="5">
        <f>INDEX(dados!$A$1:$DH$158,MATCH($A20,dados!$A$1:$A$158,0),MATCH(E$6,dados!$A$6:$DH$6,0))</f>
        <v>1952.93</v>
      </c>
      <c r="F20" s="5">
        <f>INDEX(dados!$A$1:$DH$158,MATCH($A20,dados!$A$1:$A$158,0),MATCH(F$6,dados!$A$6:$DH$6,0))</f>
        <v>1952.93</v>
      </c>
      <c r="G20" s="5">
        <f>INDEX(dados!$A$1:$DH$158,MATCH($A20,dados!$A$1:$A$158,0),MATCH(G$6,dados!$A$6:$DH$6,0))</f>
        <v>1952.93</v>
      </c>
      <c r="H20" s="5">
        <f>INDEX(dados!$A$1:$DH$158,MATCH($A20,dados!$A$1:$A$158,0),MATCH(H$6,dados!$A$6:$DH$6,0))</f>
        <v>1952.93</v>
      </c>
      <c r="I20" s="5">
        <f>INDEX(dados!$A$1:$DH$158,MATCH($A20,dados!$A$1:$A$158,0),MATCH(I$6,dados!$A$6:$DH$6,0))</f>
        <v>1988.23</v>
      </c>
      <c r="J20" s="5">
        <f>INDEX(dados!$A$1:$DH$158,MATCH($A20,dados!$A$1:$A$158,0),MATCH(J$6,dados!$A$6:$DH$6,0))</f>
        <v>1988.23</v>
      </c>
      <c r="K20" s="5">
        <f>INDEX(dados!$A$1:$DH$158,MATCH($A20,dados!$A$1:$A$158,0),MATCH(K$6,dados!$A$6:$DH$6,0))</f>
        <v>1988.23</v>
      </c>
      <c r="L20" s="5">
        <f>INDEX(dados!$A$1:$DH$158,MATCH($A20,dados!$A$1:$A$158,0),MATCH(L$6,dados!$A$6:$DH$6,0))</f>
        <v>2088.23</v>
      </c>
      <c r="M20" s="5">
        <f>INDEX(dados!$A$1:$DH$158,MATCH($A20,dados!$A$1:$A$158,0),MATCH(M$6,dados!$A$6:$DH$6,0))</f>
        <v>2848.8</v>
      </c>
      <c r="N20" s="28">
        <f t="shared" si="2"/>
        <v>22619.3</v>
      </c>
    </row>
    <row r="21" spans="1:14" ht="15.75" hidden="1" outlineLevel="1" thickBot="1" x14ac:dyDescent="0.3">
      <c r="A21" s="29" t="s">
        <v>20</v>
      </c>
      <c r="B21" s="5">
        <f>INDEX(dados!$A$1:$DH$158,MATCH($A21,dados!$A$1:$A$158,0),MATCH(B$6,dados!$A$6:$DH$6,0))</f>
        <v>2463.84</v>
      </c>
      <c r="C21" s="5">
        <f>INDEX(dados!$A$1:$DH$158,MATCH($A21,dados!$A$1:$A$158,0),MATCH(C$6,dados!$A$6:$DH$6,0))</f>
        <v>0</v>
      </c>
      <c r="D21" s="5">
        <f>INDEX(dados!$A$1:$DH$158,MATCH($A21,dados!$A$1:$A$158,0),MATCH(D$6,dados!$A$6:$DH$6,0))</f>
        <v>3565.79</v>
      </c>
      <c r="E21" s="5">
        <f>INDEX(dados!$A$1:$DH$158,MATCH($A21,dados!$A$1:$A$158,0),MATCH(E$6,dados!$A$6:$DH$6,0))</f>
        <v>0</v>
      </c>
      <c r="F21" s="5">
        <f>INDEX(dados!$A$1:$DH$158,MATCH($A21,dados!$A$1:$A$158,0),MATCH(F$6,dados!$A$6:$DH$6,0))</f>
        <v>0</v>
      </c>
      <c r="G21" s="5">
        <f>INDEX(dados!$A$1:$DH$158,MATCH($A21,dados!$A$1:$A$158,0),MATCH(G$6,dados!$A$6:$DH$6,0))</f>
        <v>0</v>
      </c>
      <c r="H21" s="5">
        <f>INDEX(dados!$A$1:$DH$158,MATCH($A21,dados!$A$1:$A$158,0),MATCH(H$6,dados!$A$6:$DH$6,0))</f>
        <v>0</v>
      </c>
      <c r="I21" s="5">
        <f>INDEX(dados!$A$1:$DH$158,MATCH($A21,dados!$A$1:$A$158,0),MATCH(I$6,dados!$A$6:$DH$6,0))</f>
        <v>0</v>
      </c>
      <c r="J21" s="5">
        <f>INDEX(dados!$A$1:$DH$158,MATCH($A21,dados!$A$1:$A$158,0),MATCH(J$6,dados!$A$6:$DH$6,0))</f>
        <v>0</v>
      </c>
      <c r="K21" s="5">
        <f>INDEX(dados!$A$1:$DH$158,MATCH($A21,dados!$A$1:$A$158,0),MATCH(K$6,dados!$A$6:$DH$6,0))</f>
        <v>0</v>
      </c>
      <c r="L21" s="5">
        <f>INDEX(dados!$A$1:$DH$158,MATCH($A21,dados!$A$1:$A$158,0),MATCH(L$6,dados!$A$6:$DH$6,0))</f>
        <v>0</v>
      </c>
      <c r="M21" s="5">
        <f>INDEX(dados!$A$1:$DH$158,MATCH($A21,dados!$A$1:$A$158,0),MATCH(M$6,dados!$A$6:$DH$6,0))</f>
        <v>2711.53</v>
      </c>
      <c r="N21" s="28">
        <f t="shared" si="2"/>
        <v>8741.16</v>
      </c>
    </row>
    <row r="22" spans="1:14" ht="15.75" hidden="1" outlineLevel="1" thickBot="1" x14ac:dyDescent="0.3">
      <c r="A22" s="29" t="s">
        <v>21</v>
      </c>
      <c r="B22" s="5">
        <f>INDEX(dados!$A$1:$DH$158,MATCH($A22,dados!$A$1:$A$158,0),MATCH(B$6,dados!$A$6:$DH$6,0))</f>
        <v>2030.09</v>
      </c>
      <c r="C22" s="5">
        <f>INDEX(dados!$A$1:$DH$158,MATCH($A22,dados!$A$1:$A$158,0),MATCH(C$6,dados!$A$6:$DH$6,0))</f>
        <v>2272.08</v>
      </c>
      <c r="D22" s="5">
        <f>INDEX(dados!$A$1:$DH$158,MATCH($A22,dados!$A$1:$A$158,0),MATCH(D$6,dados!$A$6:$DH$6,0))</f>
        <v>1852.37</v>
      </c>
      <c r="E22" s="5">
        <f>INDEX(dados!$A$1:$DH$158,MATCH($A22,dados!$A$1:$A$158,0),MATCH(E$6,dados!$A$6:$DH$6,0))</f>
        <v>1618.07</v>
      </c>
      <c r="F22" s="5">
        <f>INDEX(dados!$A$1:$DH$158,MATCH($A22,dados!$A$1:$A$158,0),MATCH(F$6,dados!$A$6:$DH$6,0))</f>
        <v>2445.48</v>
      </c>
      <c r="G22" s="5">
        <f>INDEX(dados!$A$1:$DH$158,MATCH($A22,dados!$A$1:$A$158,0),MATCH(G$6,dados!$A$6:$DH$6,0))</f>
        <v>2655.74</v>
      </c>
      <c r="H22" s="5">
        <f>INDEX(dados!$A$1:$DH$158,MATCH($A22,dados!$A$1:$A$158,0),MATCH(H$6,dados!$A$6:$DH$6,0))</f>
        <v>2907.03</v>
      </c>
      <c r="I22" s="5">
        <f>INDEX(dados!$A$1:$DH$158,MATCH($A22,dados!$A$1:$A$158,0),MATCH(I$6,dados!$A$6:$DH$6,0))</f>
        <v>2304.88</v>
      </c>
      <c r="J22" s="5">
        <f>INDEX(dados!$A$1:$DH$158,MATCH($A22,dados!$A$1:$A$158,0),MATCH(J$6,dados!$A$6:$DH$6,0))</f>
        <v>2737.38</v>
      </c>
      <c r="K22" s="5">
        <f>INDEX(dados!$A$1:$DH$158,MATCH($A22,dados!$A$1:$A$158,0),MATCH(K$6,dados!$A$6:$DH$6,0))</f>
        <v>2610.12</v>
      </c>
      <c r="L22" s="5">
        <f>INDEX(dados!$A$1:$DH$158,MATCH($A22,dados!$A$1:$A$158,0),MATCH(L$6,dados!$A$6:$DH$6,0))</f>
        <v>4107.79</v>
      </c>
      <c r="M22" s="5">
        <f>INDEX(dados!$A$1:$DH$158,MATCH($A22,dados!$A$1:$A$158,0),MATCH(M$6,dados!$A$6:$DH$6,0))</f>
        <v>1752.71</v>
      </c>
      <c r="N22" s="28">
        <f t="shared" si="2"/>
        <v>29293.74</v>
      </c>
    </row>
    <row r="23" spans="1:14" ht="15.75" hidden="1" outlineLevel="1" thickBot="1" x14ac:dyDescent="0.3">
      <c r="A23" s="29" t="s">
        <v>22</v>
      </c>
      <c r="B23" s="5">
        <f>INDEX(dados!$A$1:$DH$158,MATCH($A23,dados!$A$1:$A$158,0),MATCH(B$6,dados!$A$6:$DH$6,0))</f>
        <v>0</v>
      </c>
      <c r="C23" s="5">
        <f>INDEX(dados!$A$1:$DH$158,MATCH($A23,dados!$A$1:$A$158,0),MATCH(C$6,dados!$A$6:$DH$6,0))</f>
        <v>0</v>
      </c>
      <c r="D23" s="5">
        <f>INDEX(dados!$A$1:$DH$158,MATCH($A23,dados!$A$1:$A$158,0),MATCH(D$6,dados!$A$6:$DH$6,0))</f>
        <v>0</v>
      </c>
      <c r="E23" s="5">
        <f>INDEX(dados!$A$1:$DH$158,MATCH($A23,dados!$A$1:$A$158,0),MATCH(E$6,dados!$A$6:$DH$6,0))</f>
        <v>0</v>
      </c>
      <c r="F23" s="5">
        <f>INDEX(dados!$A$1:$DH$158,MATCH($A23,dados!$A$1:$A$158,0),MATCH(F$6,dados!$A$6:$DH$6,0))</f>
        <v>0</v>
      </c>
      <c r="G23" s="5">
        <f>INDEX(dados!$A$1:$DH$158,MATCH($A23,dados!$A$1:$A$158,0),MATCH(G$6,dados!$A$6:$DH$6,0))</f>
        <v>0</v>
      </c>
      <c r="H23" s="5">
        <f>INDEX(dados!$A$1:$DH$158,MATCH($A23,dados!$A$1:$A$158,0),MATCH(H$6,dados!$A$6:$DH$6,0))</f>
        <v>0</v>
      </c>
      <c r="I23" s="5">
        <f>INDEX(dados!$A$1:$DH$158,MATCH($A23,dados!$A$1:$A$158,0),MATCH(I$6,dados!$A$6:$DH$6,0))</f>
        <v>0</v>
      </c>
      <c r="J23" s="5">
        <f>INDEX(dados!$A$1:$DH$158,MATCH($A23,dados!$A$1:$A$158,0),MATCH(J$6,dados!$A$6:$DH$6,0))</f>
        <v>0</v>
      </c>
      <c r="K23" s="5">
        <f>INDEX(dados!$A$1:$DH$158,MATCH($A23,dados!$A$1:$A$158,0),MATCH(K$6,dados!$A$6:$DH$6,0))</f>
        <v>0</v>
      </c>
      <c r="L23" s="5">
        <f>INDEX(dados!$A$1:$DH$158,MATCH($A23,dados!$A$1:$A$158,0),MATCH(L$6,dados!$A$6:$DH$6,0))</f>
        <v>0</v>
      </c>
      <c r="M23" s="5">
        <f>INDEX(dados!$A$1:$DH$158,MATCH($A23,dados!$A$1:$A$158,0),MATCH(M$6,dados!$A$6:$DH$6,0))</f>
        <v>0</v>
      </c>
      <c r="N23" s="28">
        <f t="shared" si="2"/>
        <v>0</v>
      </c>
    </row>
    <row r="24" spans="1:14" ht="15.75" hidden="1" outlineLevel="1" thickBot="1" x14ac:dyDescent="0.3">
      <c r="A24" s="30" t="s">
        <v>23</v>
      </c>
      <c r="B24" s="6">
        <f>INDEX(dados!$A$1:$DH$158,MATCH($A24,dados!$A$1:$A$158,0),MATCH(B$6,dados!$A$6:$DH$6,0))</f>
        <v>5740.93</v>
      </c>
      <c r="C24" s="6">
        <f>INDEX(dados!$A$1:$DH$158,MATCH($A24,dados!$A$1:$A$158,0),MATCH(C$6,dados!$A$6:$DH$6,0))</f>
        <v>4225.01</v>
      </c>
      <c r="D24" s="6">
        <f>INDEX(dados!$A$1:$DH$158,MATCH($A24,dados!$A$1:$A$158,0),MATCH(D$6,dados!$A$6:$DH$6,0))</f>
        <v>6124.09</v>
      </c>
      <c r="E24" s="6">
        <f>INDEX(dados!$A$1:$DH$158,MATCH($A24,dados!$A$1:$A$158,0),MATCH(E$6,dados!$A$6:$DH$6,0))</f>
        <v>3571</v>
      </c>
      <c r="F24" s="6">
        <f>INDEX(dados!$A$1:$DH$158,MATCH($A24,dados!$A$1:$A$158,0),MATCH(F$6,dados!$A$6:$DH$6,0))</f>
        <v>4398.41</v>
      </c>
      <c r="G24" s="6">
        <f>INDEX(dados!$A$1:$DH$158,MATCH($A24,dados!$A$1:$A$158,0),MATCH(G$6,dados!$A$6:$DH$6,0))</f>
        <v>4608.67</v>
      </c>
      <c r="H24" s="6">
        <f>INDEX(dados!$A$1:$DH$158,MATCH($A24,dados!$A$1:$A$158,0),MATCH(H$6,dados!$A$6:$DH$6,0))</f>
        <v>4859.96</v>
      </c>
      <c r="I24" s="6">
        <f>INDEX(dados!$A$1:$DH$158,MATCH($A24,dados!$A$1:$A$158,0),MATCH(I$6,dados!$A$6:$DH$6,0))</f>
        <v>4293.1099999999997</v>
      </c>
      <c r="J24" s="6">
        <f>INDEX(dados!$A$1:$DH$158,MATCH($A24,dados!$A$1:$A$158,0),MATCH(J$6,dados!$A$6:$DH$6,0))</f>
        <v>4725.6099999999997</v>
      </c>
      <c r="K24" s="6">
        <f>INDEX(dados!$A$1:$DH$158,MATCH($A24,dados!$A$1:$A$158,0),MATCH(K$6,dados!$A$6:$DH$6,0))</f>
        <v>4598.3500000000004</v>
      </c>
      <c r="L24" s="6">
        <f>INDEX(dados!$A$1:$DH$158,MATCH($A24,dados!$A$1:$A$158,0),MATCH(L$6,dados!$A$6:$DH$6,0))</f>
        <v>7233.18</v>
      </c>
      <c r="M24" s="6">
        <f>INDEX(dados!$A$1:$DH$158,MATCH($A24,dados!$A$1:$A$158,0),MATCH(M$6,dados!$A$6:$DH$6,0))</f>
        <v>9011.0300000000007</v>
      </c>
      <c r="N24" s="28">
        <f t="shared" si="2"/>
        <v>63389.35</v>
      </c>
    </row>
    <row r="25" spans="1:14" ht="15.75" collapsed="1" thickBot="1" x14ac:dyDescent="0.3">
      <c r="A25" s="8" t="s">
        <v>24</v>
      </c>
      <c r="B25" s="9">
        <f>SUBTOTAL(9,B18:B24)</f>
        <v>11481.86</v>
      </c>
      <c r="C25" s="9">
        <f t="shared" ref="C25:N25" si="3">SUBTOTAL(9,C18:C24)</f>
        <v>8450.02</v>
      </c>
      <c r="D25" s="9">
        <f t="shared" si="3"/>
        <v>12248.18</v>
      </c>
      <c r="E25" s="9">
        <f t="shared" si="3"/>
        <v>7142</v>
      </c>
      <c r="F25" s="9">
        <f t="shared" si="3"/>
        <v>8796.82</v>
      </c>
      <c r="G25" s="9">
        <f t="shared" si="3"/>
        <v>9217.34</v>
      </c>
      <c r="H25" s="9">
        <f t="shared" si="3"/>
        <v>9719.92</v>
      </c>
      <c r="I25" s="9">
        <f t="shared" si="3"/>
        <v>8586.2200000000012</v>
      </c>
      <c r="J25" s="9">
        <f t="shared" si="3"/>
        <v>9451.2200000000012</v>
      </c>
      <c r="K25" s="9">
        <f t="shared" si="3"/>
        <v>9196.7000000000007</v>
      </c>
      <c r="L25" s="9">
        <f t="shared" si="3"/>
        <v>14466.36</v>
      </c>
      <c r="M25" s="9">
        <f t="shared" si="3"/>
        <v>18022.059999999998</v>
      </c>
      <c r="N25" s="9">
        <f t="shared" si="3"/>
        <v>126778.70000000001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67" t="s">
        <v>25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7" t="s">
        <v>27</v>
      </c>
      <c r="B29" s="7">
        <f>INDEX(dados!$A$1:$DH$158,MATCH($A29,dados!$A$1:$A$158,0),MATCH(B$6,dados!$A$6:$DH$6,0))</f>
        <v>443.78</v>
      </c>
      <c r="C29" s="7">
        <f>INDEX(dados!$A$1:$DH$158,MATCH($A29,dados!$A$1:$A$158,0),MATCH(C$6,dados!$A$6:$DH$6,0))</f>
        <v>228.06</v>
      </c>
      <c r="D29" s="7">
        <f>INDEX(dados!$A$1:$DH$158,MATCH($A29,dados!$A$1:$A$158,0),MATCH(D$6,dados!$A$6:$DH$6,0))</f>
        <v>330.29</v>
      </c>
      <c r="E29" s="7">
        <f>INDEX(dados!$A$1:$DH$158,MATCH($A29,dados!$A$1:$A$158,0),MATCH(E$6,dados!$A$6:$DH$6,0))</f>
        <v>190.08</v>
      </c>
      <c r="F29" s="7">
        <f>INDEX(dados!$A$1:$DH$158,MATCH($A29,dados!$A$1:$A$158,0),MATCH(F$6,dados!$A$6:$DH$6,0))</f>
        <v>261.07</v>
      </c>
      <c r="G29" s="7">
        <f>INDEX(dados!$A$1:$DH$158,MATCH($A29,dados!$A$1:$A$158,0),MATCH(G$6,dados!$A$6:$DH$6,0))</f>
        <v>449.21</v>
      </c>
      <c r="H29" s="7">
        <f>INDEX(dados!$A$1:$DH$158,MATCH($A29,dados!$A$1:$A$158,0),MATCH(H$6,dados!$A$6:$DH$6,0))</f>
        <v>490.55</v>
      </c>
      <c r="I29" s="7">
        <f>INDEX(dados!$A$1:$DH$158,MATCH($A29,dados!$A$1:$A$158,0),MATCH(I$6,dados!$A$6:$DH$6,0))</f>
        <v>178.41</v>
      </c>
      <c r="J29" s="7">
        <f>INDEX(dados!$A$1:$DH$158,MATCH($A29,dados!$A$1:$A$158,0),MATCH(J$6,dados!$A$6:$DH$6,0))</f>
        <v>559.03</v>
      </c>
      <c r="K29" s="7">
        <f>INDEX(dados!$A$1:$DH$158,MATCH($A29,dados!$A$1:$A$158,0),MATCH(K$6,dados!$A$6:$DH$6,0))</f>
        <v>389.5</v>
      </c>
      <c r="L29" s="7">
        <f>INDEX(dados!$A$1:$DH$158,MATCH($A29,dados!$A$1:$A$158,0),MATCH(L$6,dados!$A$6:$DH$6,0))</f>
        <v>608.6</v>
      </c>
      <c r="M29" s="7">
        <f>INDEX(dados!$A$1:$DH$158,MATCH($A29,dados!$A$1:$A$158,0),MATCH(M$6,dados!$A$6:$DH$6,0))</f>
        <v>384.03</v>
      </c>
      <c r="N29" s="28">
        <f>SUM(B29:M29)</f>
        <v>4512.6099999999997</v>
      </c>
    </row>
    <row r="30" spans="1:14" ht="15.75" hidden="1" outlineLevel="1" thickBot="1" x14ac:dyDescent="0.3">
      <c r="A30" s="30" t="s">
        <v>28</v>
      </c>
      <c r="B30" s="6">
        <f>INDEX(dados!$A$1:$DH$158,MATCH($A30,dados!$A$1:$A$158,0),MATCH(B$6,dados!$A$6:$DH$6,0))</f>
        <v>677.31</v>
      </c>
      <c r="C30" s="6">
        <f>INDEX(dados!$A$1:$DH$158,MATCH($A30,dados!$A$1:$A$158,0),MATCH(C$6,dados!$A$6:$DH$6,0))</f>
        <v>1157.8900000000001</v>
      </c>
      <c r="D30" s="6">
        <f>INDEX(dados!$A$1:$DH$158,MATCH($A30,dados!$A$1:$A$158,0),MATCH(D$6,dados!$A$6:$DH$6,0))</f>
        <v>1402.7</v>
      </c>
      <c r="E30" s="6">
        <f>INDEX(dados!$A$1:$DH$158,MATCH($A30,dados!$A$1:$A$158,0),MATCH(E$6,dados!$A$6:$DH$6,0))</f>
        <v>1190.1600000000001</v>
      </c>
      <c r="F30" s="6">
        <f>INDEX(dados!$A$1:$DH$158,MATCH($A30,dados!$A$1:$A$158,0),MATCH(F$6,dados!$A$6:$DH$6,0))</f>
        <v>974.36</v>
      </c>
      <c r="G30" s="6">
        <f>INDEX(dados!$A$1:$DH$158,MATCH($A30,dados!$A$1:$A$158,0),MATCH(G$6,dados!$A$6:$DH$6,0))</f>
        <v>433.39</v>
      </c>
      <c r="H30" s="6">
        <f>INDEX(dados!$A$1:$DH$158,MATCH($A30,dados!$A$1:$A$158,0),MATCH(H$6,dados!$A$6:$DH$6,0))</f>
        <v>1216.08</v>
      </c>
      <c r="I30" s="6">
        <f>INDEX(dados!$A$1:$DH$158,MATCH($A30,dados!$A$1:$A$158,0),MATCH(I$6,dados!$A$6:$DH$6,0))</f>
        <v>984.12</v>
      </c>
      <c r="J30" s="6">
        <f>INDEX(dados!$A$1:$DH$158,MATCH($A30,dados!$A$1:$A$158,0),MATCH(J$6,dados!$A$6:$DH$6,0))</f>
        <v>990.84</v>
      </c>
      <c r="K30" s="6">
        <f>INDEX(dados!$A$1:$DH$158,MATCH($A30,dados!$A$1:$A$158,0),MATCH(K$6,dados!$A$6:$DH$6,0))</f>
        <v>763.02</v>
      </c>
      <c r="L30" s="6">
        <f>INDEX(dados!$A$1:$DH$158,MATCH($A30,dados!$A$1:$A$158,0),MATCH(L$6,dados!$A$6:$DH$6,0))</f>
        <v>1234.3399999999999</v>
      </c>
      <c r="M30" s="6">
        <f>INDEX(dados!$A$1:$DH$158,MATCH($A30,dados!$A$1:$A$158,0),MATCH(M$6,dados!$A$6:$DH$6,0))</f>
        <v>731.16</v>
      </c>
      <c r="N30" s="28">
        <f>SUM(B30:M30)</f>
        <v>11755.37</v>
      </c>
    </row>
    <row r="31" spans="1:14" ht="15.75" collapsed="1" thickBot="1" x14ac:dyDescent="0.3">
      <c r="A31" s="8" t="s">
        <v>29</v>
      </c>
      <c r="B31" s="9">
        <f>SUBTOTAL(9,B27:B30)</f>
        <v>1121.0899999999999</v>
      </c>
      <c r="C31" s="9">
        <f t="shared" ref="C31:N31" si="4">SUBTOTAL(9,C27:C30)</f>
        <v>1385.95</v>
      </c>
      <c r="D31" s="9">
        <f t="shared" si="4"/>
        <v>1732.99</v>
      </c>
      <c r="E31" s="9">
        <f t="shared" si="4"/>
        <v>1380.24</v>
      </c>
      <c r="F31" s="9">
        <f t="shared" si="4"/>
        <v>1235.43</v>
      </c>
      <c r="G31" s="9">
        <f t="shared" si="4"/>
        <v>882.59999999999991</v>
      </c>
      <c r="H31" s="9">
        <f t="shared" si="4"/>
        <v>1706.6299999999999</v>
      </c>
      <c r="I31" s="9">
        <f t="shared" si="4"/>
        <v>1162.53</v>
      </c>
      <c r="J31" s="9">
        <f t="shared" si="4"/>
        <v>1549.87</v>
      </c>
      <c r="K31" s="9">
        <f t="shared" si="4"/>
        <v>1152.52</v>
      </c>
      <c r="L31" s="9">
        <f t="shared" si="4"/>
        <v>1842.94</v>
      </c>
      <c r="M31" s="9">
        <f t="shared" si="4"/>
        <v>1115.19</v>
      </c>
      <c r="N31" s="9">
        <f t="shared" si="4"/>
        <v>16267.98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7" t="s">
        <v>31</v>
      </c>
      <c r="B33" s="7">
        <f>INDEX(dados!$A$1:$DH$158,MATCH($A33,dados!$A$1:$A$158,0),MATCH(B$6,dados!$A$6:$DH$6,0))</f>
        <v>132.5</v>
      </c>
      <c r="C33" s="7">
        <f>INDEX(dados!$A$1:$DH$158,MATCH($A33,dados!$A$1:$A$158,0),MATCH(C$6,dados!$A$6:$DH$6,0))</f>
        <v>64</v>
      </c>
      <c r="D33" s="7">
        <f>INDEX(dados!$A$1:$DH$158,MATCH($A33,dados!$A$1:$A$158,0),MATCH(D$6,dados!$A$6:$DH$6,0))</f>
        <v>109.3</v>
      </c>
      <c r="E33" s="7">
        <f>INDEX(dados!$A$1:$DH$158,MATCH($A33,dados!$A$1:$A$158,0),MATCH(E$6,dados!$A$6:$DH$6,0))</f>
        <v>0</v>
      </c>
      <c r="F33" s="7">
        <f>INDEX(dados!$A$1:$DH$158,MATCH($A33,dados!$A$1:$A$158,0),MATCH(F$6,dados!$A$6:$DH$6,0))</f>
        <v>49</v>
      </c>
      <c r="G33" s="7">
        <f>INDEX(dados!$A$1:$DH$158,MATCH($A33,dados!$A$1:$A$158,0),MATCH(G$6,dados!$A$6:$DH$6,0))</f>
        <v>117.4</v>
      </c>
      <c r="H33" s="7">
        <f>INDEX(dados!$A$1:$DH$158,MATCH($A33,dados!$A$1:$A$158,0),MATCH(H$6,dados!$A$6:$DH$6,0))</f>
        <v>77.7</v>
      </c>
      <c r="I33" s="7">
        <f>INDEX(dados!$A$1:$DH$158,MATCH($A33,dados!$A$1:$A$158,0),MATCH(I$6,dados!$A$6:$DH$6,0))</f>
        <v>41.65</v>
      </c>
      <c r="J33" s="7">
        <f>INDEX(dados!$A$1:$DH$158,MATCH($A33,dados!$A$1:$A$158,0),MATCH(J$6,dados!$A$6:$DH$6,0))</f>
        <v>142.30000000000001</v>
      </c>
      <c r="K33" s="7">
        <f>INDEX(dados!$A$1:$DH$158,MATCH($A33,dados!$A$1:$A$158,0),MATCH(K$6,dados!$A$6:$DH$6,0))</f>
        <v>36.700000000000003</v>
      </c>
      <c r="L33" s="7">
        <f>INDEX(dados!$A$1:$DH$158,MATCH($A33,dados!$A$1:$A$158,0),MATCH(L$6,dados!$A$6:$DH$6,0))</f>
        <v>102</v>
      </c>
      <c r="M33" s="7">
        <f>INDEX(dados!$A$1:$DH$158,MATCH($A33,dados!$A$1:$A$158,0),MATCH(M$6,dados!$A$6:$DH$6,0))</f>
        <v>0</v>
      </c>
      <c r="N33" s="28">
        <f>SUM(B33:M33)</f>
        <v>872.55000000000018</v>
      </c>
    </row>
    <row r="34" spans="1:14" ht="15.75" hidden="1" outlineLevel="1" thickBot="1" x14ac:dyDescent="0.3">
      <c r="A34" s="30" t="s">
        <v>32</v>
      </c>
      <c r="B34" s="6">
        <f>INDEX(dados!$A$1:$DH$158,MATCH($A34,dados!$A$1:$A$158,0),MATCH(B$6,dados!$A$6:$DH$6,0))</f>
        <v>175</v>
      </c>
      <c r="C34" s="6">
        <f>INDEX(dados!$A$1:$DH$158,MATCH($A34,dados!$A$1:$A$158,0),MATCH(C$6,dados!$A$6:$DH$6,0))</f>
        <v>0</v>
      </c>
      <c r="D34" s="6">
        <f>INDEX(dados!$A$1:$DH$158,MATCH($A34,dados!$A$1:$A$158,0),MATCH(D$6,dados!$A$6:$DH$6,0))</f>
        <v>0</v>
      </c>
      <c r="E34" s="6">
        <f>INDEX(dados!$A$1:$DH$158,MATCH($A34,dados!$A$1:$A$158,0),MATCH(E$6,dados!$A$6:$DH$6,0))</f>
        <v>0</v>
      </c>
      <c r="F34" s="6">
        <f>INDEX(dados!$A$1:$DH$158,MATCH($A34,dados!$A$1:$A$158,0),MATCH(F$6,dados!$A$6:$DH$6,0))</f>
        <v>0</v>
      </c>
      <c r="G34" s="6">
        <f>INDEX(dados!$A$1:$DH$158,MATCH($A34,dados!$A$1:$A$158,0),MATCH(G$6,dados!$A$6:$DH$6,0))</f>
        <v>0</v>
      </c>
      <c r="H34" s="6">
        <f>INDEX(dados!$A$1:$DH$158,MATCH($A34,dados!$A$1:$A$158,0),MATCH(H$6,dados!$A$6:$DH$6,0))</f>
        <v>0</v>
      </c>
      <c r="I34" s="6">
        <f>INDEX(dados!$A$1:$DH$158,MATCH($A34,dados!$A$1:$A$158,0),MATCH(I$6,dados!$A$6:$DH$6,0))</f>
        <v>0</v>
      </c>
      <c r="J34" s="6">
        <f>INDEX(dados!$A$1:$DH$158,MATCH($A34,dados!$A$1:$A$158,0),MATCH(J$6,dados!$A$6:$DH$6,0))</f>
        <v>0</v>
      </c>
      <c r="K34" s="6">
        <f>INDEX(dados!$A$1:$DH$158,MATCH($A34,dados!$A$1:$A$158,0),MATCH(K$6,dados!$A$6:$DH$6,0))</f>
        <v>0</v>
      </c>
      <c r="L34" s="6">
        <f>INDEX(dados!$A$1:$DH$158,MATCH($A34,dados!$A$1:$A$158,0),MATCH(L$6,dados!$A$6:$DH$6,0))</f>
        <v>0</v>
      </c>
      <c r="M34" s="6">
        <f>INDEX(dados!$A$1:$DH$158,MATCH($A34,dados!$A$1:$A$158,0),MATCH(M$6,dados!$A$6:$DH$6,0))</f>
        <v>0</v>
      </c>
      <c r="N34" s="28">
        <f>SUM(B34:M34)</f>
        <v>175</v>
      </c>
    </row>
    <row r="35" spans="1:14" ht="15.75" collapsed="1" thickBot="1" x14ac:dyDescent="0.3">
      <c r="A35" s="8" t="s">
        <v>33</v>
      </c>
      <c r="B35" s="9">
        <f>SUBTOTAL(9,B33:B34)</f>
        <v>307.5</v>
      </c>
      <c r="C35" s="9">
        <f t="shared" ref="C35:N35" si="5">SUBTOTAL(9,C33:C34)</f>
        <v>64</v>
      </c>
      <c r="D35" s="9">
        <f t="shared" si="5"/>
        <v>109.3</v>
      </c>
      <c r="E35" s="9">
        <f t="shared" si="5"/>
        <v>0</v>
      </c>
      <c r="F35" s="9">
        <f t="shared" si="5"/>
        <v>49</v>
      </c>
      <c r="G35" s="9">
        <f t="shared" si="5"/>
        <v>117.4</v>
      </c>
      <c r="H35" s="9">
        <f t="shared" si="5"/>
        <v>77.7</v>
      </c>
      <c r="I35" s="9">
        <f t="shared" si="5"/>
        <v>41.65</v>
      </c>
      <c r="J35" s="9">
        <f t="shared" si="5"/>
        <v>142.30000000000001</v>
      </c>
      <c r="K35" s="9">
        <f t="shared" si="5"/>
        <v>36.700000000000003</v>
      </c>
      <c r="L35" s="9">
        <f t="shared" si="5"/>
        <v>102</v>
      </c>
      <c r="M35" s="9">
        <f t="shared" si="5"/>
        <v>0</v>
      </c>
      <c r="N35" s="9">
        <f t="shared" si="5"/>
        <v>1047.5500000000002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7" t="s">
        <v>35</v>
      </c>
      <c r="B37" s="7">
        <f>INDEX(dados!$A$1:$DH$158,MATCH($A37,dados!$A$1:$A$158,0),MATCH(B$6,dados!$A$6:$DH$6,0))</f>
        <v>195</v>
      </c>
      <c r="C37" s="7">
        <f>INDEX(dados!$A$1:$DH$158,MATCH($A37,dados!$A$1:$A$158,0),MATCH(C$6,dados!$A$6:$DH$6,0))</f>
        <v>220</v>
      </c>
      <c r="D37" s="7">
        <f>INDEX(dados!$A$1:$DH$158,MATCH($A37,dados!$A$1:$A$158,0),MATCH(D$6,dados!$A$6:$DH$6,0))</f>
        <v>215</v>
      </c>
      <c r="E37" s="7">
        <f>INDEX(dados!$A$1:$DH$158,MATCH($A37,dados!$A$1:$A$158,0),MATCH(E$6,dados!$A$6:$DH$6,0))</f>
        <v>214.19</v>
      </c>
      <c r="F37" s="7">
        <f>INDEX(dados!$A$1:$DH$158,MATCH($A37,dados!$A$1:$A$158,0),MATCH(F$6,dados!$A$6:$DH$6,0))</f>
        <v>220</v>
      </c>
      <c r="G37" s="7">
        <f>INDEX(dados!$A$1:$DH$158,MATCH($A37,dados!$A$1:$A$158,0),MATCH(G$6,dados!$A$6:$DH$6,0))</f>
        <v>267.7</v>
      </c>
      <c r="H37" s="7">
        <f>INDEX(dados!$A$1:$DH$158,MATCH($A37,dados!$A$1:$A$158,0),MATCH(H$6,dados!$A$6:$DH$6,0))</f>
        <v>250</v>
      </c>
      <c r="I37" s="7">
        <f>INDEX(dados!$A$1:$DH$158,MATCH($A37,dados!$A$1:$A$158,0),MATCH(I$6,dados!$A$6:$DH$6,0))</f>
        <v>285</v>
      </c>
      <c r="J37" s="7">
        <f>INDEX(dados!$A$1:$DH$158,MATCH($A37,dados!$A$1:$A$158,0),MATCH(J$6,dados!$A$6:$DH$6,0))</f>
        <v>195</v>
      </c>
      <c r="K37" s="7">
        <f>INDEX(dados!$A$1:$DH$158,MATCH($A37,dados!$A$1:$A$158,0),MATCH(K$6,dados!$A$6:$DH$6,0))</f>
        <v>200</v>
      </c>
      <c r="L37" s="7">
        <f>INDEX(dados!$A$1:$DH$158,MATCH($A37,dados!$A$1:$A$158,0),MATCH(L$6,dados!$A$6:$DH$6,0))</f>
        <v>350</v>
      </c>
      <c r="M37" s="7">
        <f>INDEX(dados!$A$1:$DH$158,MATCH($A37,dados!$A$1:$A$158,0),MATCH(M$6,dados!$A$6:$DH$6,0))</f>
        <v>90</v>
      </c>
      <c r="N37" s="28">
        <f t="shared" ref="N37:N43" si="6">SUM(B37:M37)</f>
        <v>2701.8900000000003</v>
      </c>
    </row>
    <row r="38" spans="1:14" ht="15.75" hidden="1" outlineLevel="1" thickBot="1" x14ac:dyDescent="0.3">
      <c r="A38" s="29" t="s">
        <v>36</v>
      </c>
      <c r="B38" s="5">
        <f>INDEX(dados!$A$1:$DH$158,MATCH($A38,dados!$A$1:$A$158,0),MATCH(B$6,dados!$A$6:$DH$6,0))</f>
        <v>280</v>
      </c>
      <c r="C38" s="5">
        <f>INDEX(dados!$A$1:$DH$158,MATCH($A38,dados!$A$1:$A$158,0),MATCH(C$6,dados!$A$6:$DH$6,0))</f>
        <v>330</v>
      </c>
      <c r="D38" s="5">
        <f>INDEX(dados!$A$1:$DH$158,MATCH($A38,dados!$A$1:$A$158,0),MATCH(D$6,dados!$A$6:$DH$6,0))</f>
        <v>363.64</v>
      </c>
      <c r="E38" s="5">
        <f>INDEX(dados!$A$1:$DH$158,MATCH($A38,dados!$A$1:$A$158,0),MATCH(E$6,dados!$A$6:$DH$6,0))</f>
        <v>199.14</v>
      </c>
      <c r="F38" s="5">
        <f>INDEX(dados!$A$1:$DH$158,MATCH($A38,dados!$A$1:$A$158,0),MATCH(F$6,dados!$A$6:$DH$6,0))</f>
        <v>462.14</v>
      </c>
      <c r="G38" s="5">
        <f>INDEX(dados!$A$1:$DH$158,MATCH($A38,dados!$A$1:$A$158,0),MATCH(G$6,dados!$A$6:$DH$6,0))</f>
        <v>35</v>
      </c>
      <c r="H38" s="5">
        <f>INDEX(dados!$A$1:$DH$158,MATCH($A38,dados!$A$1:$A$158,0),MATCH(H$6,dados!$A$6:$DH$6,0))</f>
        <v>20</v>
      </c>
      <c r="I38" s="5">
        <f>INDEX(dados!$A$1:$DH$158,MATCH($A38,dados!$A$1:$A$158,0),MATCH(I$6,dados!$A$6:$DH$6,0))</f>
        <v>128.06</v>
      </c>
      <c r="J38" s="5">
        <f>INDEX(dados!$A$1:$DH$158,MATCH($A38,dados!$A$1:$A$158,0),MATCH(J$6,dados!$A$6:$DH$6,0))</f>
        <v>0</v>
      </c>
      <c r="K38" s="5">
        <f>INDEX(dados!$A$1:$DH$158,MATCH($A38,dados!$A$1:$A$158,0),MATCH(K$6,dados!$A$6:$DH$6,0))</f>
        <v>20</v>
      </c>
      <c r="L38" s="5">
        <f>INDEX(dados!$A$1:$DH$158,MATCH($A38,dados!$A$1:$A$158,0),MATCH(L$6,dados!$A$6:$DH$6,0))</f>
        <v>118.42</v>
      </c>
      <c r="M38" s="5">
        <f>INDEX(dados!$A$1:$DH$158,MATCH($A38,dados!$A$1:$A$158,0),MATCH(M$6,dados!$A$6:$DH$6,0))</f>
        <v>118.41</v>
      </c>
      <c r="N38" s="28">
        <f t="shared" si="6"/>
        <v>2074.81</v>
      </c>
    </row>
    <row r="39" spans="1:14" ht="15.75" hidden="1" outlineLevel="1" thickBot="1" x14ac:dyDescent="0.3">
      <c r="A39" s="29" t="s">
        <v>37</v>
      </c>
      <c r="B39" s="5">
        <f>INDEX(dados!$A$1:$DH$158,MATCH($A39,dados!$A$1:$A$158,0),MATCH(B$6,dados!$A$6:$DH$6,0))</f>
        <v>0</v>
      </c>
      <c r="C39" s="5">
        <f>INDEX(dados!$A$1:$DH$158,MATCH($A39,dados!$A$1:$A$158,0),MATCH(C$6,dados!$A$6:$DH$6,0))</f>
        <v>0</v>
      </c>
      <c r="D39" s="5">
        <f>INDEX(dados!$A$1:$DH$158,MATCH($A39,dados!$A$1:$A$158,0),MATCH(D$6,dados!$A$6:$DH$6,0))</f>
        <v>1015.35</v>
      </c>
      <c r="E39" s="5">
        <f>INDEX(dados!$A$1:$DH$158,MATCH($A39,dados!$A$1:$A$158,0),MATCH(E$6,dados!$A$6:$DH$6,0))</f>
        <v>1015.35</v>
      </c>
      <c r="F39" s="5">
        <f>INDEX(dados!$A$1:$DH$158,MATCH($A39,dados!$A$1:$A$158,0),MATCH(F$6,dados!$A$6:$DH$6,0))</f>
        <v>1015.35</v>
      </c>
      <c r="G39" s="5">
        <f>INDEX(dados!$A$1:$DH$158,MATCH($A39,dados!$A$1:$A$158,0),MATCH(G$6,dados!$A$6:$DH$6,0))</f>
        <v>1015.35</v>
      </c>
      <c r="H39" s="5">
        <f>INDEX(dados!$A$1:$DH$158,MATCH($A39,dados!$A$1:$A$158,0),MATCH(H$6,dados!$A$6:$DH$6,0))</f>
        <v>1015.35</v>
      </c>
      <c r="I39" s="5">
        <f>INDEX(dados!$A$1:$DH$158,MATCH($A39,dados!$A$1:$A$158,0),MATCH(I$6,dados!$A$6:$DH$6,0))</f>
        <v>1015.35</v>
      </c>
      <c r="J39" s="5">
        <f>INDEX(dados!$A$1:$DH$158,MATCH($A39,dados!$A$1:$A$158,0),MATCH(J$6,dados!$A$6:$DH$6,0))</f>
        <v>1015.35</v>
      </c>
      <c r="K39" s="5">
        <f>INDEX(dados!$A$1:$DH$158,MATCH($A39,dados!$A$1:$A$158,0),MATCH(K$6,dados!$A$6:$DH$6,0))</f>
        <v>1015.35</v>
      </c>
      <c r="L39" s="5">
        <f>INDEX(dados!$A$1:$DH$158,MATCH($A39,dados!$A$1:$A$158,0),MATCH(L$6,dados!$A$6:$DH$6,0))</f>
        <v>1015.35</v>
      </c>
      <c r="M39" s="5">
        <f>INDEX(dados!$A$1:$DH$158,MATCH($A39,dados!$A$1:$A$158,0),MATCH(M$6,dados!$A$6:$DH$6,0))</f>
        <v>1015.35</v>
      </c>
      <c r="N39" s="28">
        <f t="shared" si="6"/>
        <v>10153.500000000002</v>
      </c>
    </row>
    <row r="40" spans="1:14" ht="15.75" hidden="1" outlineLevel="1" thickBot="1" x14ac:dyDescent="0.3">
      <c r="A40" s="29" t="s">
        <v>38</v>
      </c>
      <c r="B40" s="5">
        <f>INDEX(dados!$A$1:$DH$158,MATCH($A40,dados!$A$1:$A$158,0),MATCH(B$6,dados!$A$6:$DH$6,0))</f>
        <v>497.27</v>
      </c>
      <c r="C40" s="5">
        <f>INDEX(dados!$A$1:$DH$158,MATCH($A40,dados!$A$1:$A$158,0),MATCH(C$6,dados!$A$6:$DH$6,0))</f>
        <v>497.27</v>
      </c>
      <c r="D40" s="5">
        <f>INDEX(dados!$A$1:$DH$158,MATCH($A40,dados!$A$1:$A$158,0),MATCH(D$6,dados!$A$6:$DH$6,0))</f>
        <v>497.27</v>
      </c>
      <c r="E40" s="5">
        <f>INDEX(dados!$A$1:$DH$158,MATCH($A40,dados!$A$1:$A$158,0),MATCH(E$6,dados!$A$6:$DH$6,0))</f>
        <v>0</v>
      </c>
      <c r="F40" s="5">
        <f>INDEX(dados!$A$1:$DH$158,MATCH($A40,dados!$A$1:$A$158,0),MATCH(F$6,dados!$A$6:$DH$6,0))</f>
        <v>0</v>
      </c>
      <c r="G40" s="5">
        <f>INDEX(dados!$A$1:$DH$158,MATCH($A40,dados!$A$1:$A$158,0),MATCH(G$6,dados!$A$6:$DH$6,0))</f>
        <v>0</v>
      </c>
      <c r="H40" s="5">
        <f>INDEX(dados!$A$1:$DH$158,MATCH($A40,dados!$A$1:$A$158,0),MATCH(H$6,dados!$A$6:$DH$6,0))</f>
        <v>88.72</v>
      </c>
      <c r="I40" s="5">
        <f>INDEX(dados!$A$1:$DH$158,MATCH($A40,dados!$A$1:$A$158,0),MATCH(I$6,dados!$A$6:$DH$6,0))</f>
        <v>434.84</v>
      </c>
      <c r="J40" s="5">
        <f>INDEX(dados!$A$1:$DH$158,MATCH($A40,dados!$A$1:$A$158,0),MATCH(J$6,dados!$A$6:$DH$6,0))</f>
        <v>0</v>
      </c>
      <c r="K40" s="5">
        <f>INDEX(dados!$A$1:$DH$158,MATCH($A40,dados!$A$1:$A$158,0),MATCH(K$6,dados!$A$6:$DH$6,0))</f>
        <v>0</v>
      </c>
      <c r="L40" s="5">
        <f>INDEX(dados!$A$1:$DH$158,MATCH($A40,dados!$A$1:$A$158,0),MATCH(L$6,dados!$A$6:$DH$6,0))</f>
        <v>0</v>
      </c>
      <c r="M40" s="5">
        <f>INDEX(dados!$A$1:$DH$158,MATCH($A40,dados!$A$1:$A$158,0),MATCH(M$6,dados!$A$6:$DH$6,0))</f>
        <v>0</v>
      </c>
      <c r="N40" s="28">
        <f t="shared" si="6"/>
        <v>2015.37</v>
      </c>
    </row>
    <row r="41" spans="1:14" ht="15.75" hidden="1" outlineLevel="1" thickBot="1" x14ac:dyDescent="0.3">
      <c r="A41" s="29" t="s">
        <v>39</v>
      </c>
      <c r="B41" s="5">
        <f>INDEX(dados!$A$1:$DH$158,MATCH($A41,dados!$A$1:$A$158,0),MATCH(B$6,dados!$A$6:$DH$6,0))</f>
        <v>34</v>
      </c>
      <c r="C41" s="5">
        <f>INDEX(dados!$A$1:$DH$158,MATCH($A41,dados!$A$1:$A$158,0),MATCH(C$6,dados!$A$6:$DH$6,0))</f>
        <v>44</v>
      </c>
      <c r="D41" s="5">
        <f>INDEX(dados!$A$1:$DH$158,MATCH($A41,dados!$A$1:$A$158,0),MATCH(D$6,dados!$A$6:$DH$6,0))</f>
        <v>27</v>
      </c>
      <c r="E41" s="5">
        <f>INDEX(dados!$A$1:$DH$158,MATCH($A41,dados!$A$1:$A$158,0),MATCH(E$6,dados!$A$6:$DH$6,0))</f>
        <v>15</v>
      </c>
      <c r="F41" s="5">
        <f>INDEX(dados!$A$1:$DH$158,MATCH($A41,dados!$A$1:$A$158,0),MATCH(F$6,dados!$A$6:$DH$6,0))</f>
        <v>5</v>
      </c>
      <c r="G41" s="5">
        <f>INDEX(dados!$A$1:$DH$158,MATCH($A41,dados!$A$1:$A$158,0),MATCH(G$6,dados!$A$6:$DH$6,0))</f>
        <v>0</v>
      </c>
      <c r="H41" s="5">
        <f>INDEX(dados!$A$1:$DH$158,MATCH($A41,dados!$A$1:$A$158,0),MATCH(H$6,dados!$A$6:$DH$6,0))</f>
        <v>20</v>
      </c>
      <c r="I41" s="5">
        <f>INDEX(dados!$A$1:$DH$158,MATCH($A41,dados!$A$1:$A$158,0),MATCH(I$6,dados!$A$6:$DH$6,0))</f>
        <v>0</v>
      </c>
      <c r="J41" s="5">
        <f>INDEX(dados!$A$1:$DH$158,MATCH($A41,dados!$A$1:$A$158,0),MATCH(J$6,dados!$A$6:$DH$6,0))</f>
        <v>5</v>
      </c>
      <c r="K41" s="5">
        <f>INDEX(dados!$A$1:$DH$158,MATCH($A41,dados!$A$1:$A$158,0),MATCH(K$6,dados!$A$6:$DH$6,0))</f>
        <v>0</v>
      </c>
      <c r="L41" s="5">
        <f>INDEX(dados!$A$1:$DH$158,MATCH($A41,dados!$A$1:$A$158,0),MATCH(L$6,dados!$A$6:$DH$6,0))</f>
        <v>42</v>
      </c>
      <c r="M41" s="5">
        <f>INDEX(dados!$A$1:$DH$158,MATCH($A41,dados!$A$1:$A$158,0),MATCH(M$6,dados!$A$6:$DH$6,0))</f>
        <v>45</v>
      </c>
      <c r="N41" s="28">
        <f t="shared" si="6"/>
        <v>237</v>
      </c>
    </row>
    <row r="42" spans="1:14" ht="15.75" hidden="1" outlineLevel="1" thickBot="1" x14ac:dyDescent="0.3">
      <c r="A42" s="29" t="s">
        <v>40</v>
      </c>
      <c r="B42" s="5">
        <f>INDEX(dados!$A$1:$DH$158,MATCH($A42,dados!$A$1:$A$158,0),MATCH(B$6,dados!$A$6:$DH$6,0))</f>
        <v>0</v>
      </c>
      <c r="C42" s="5">
        <f>INDEX(dados!$A$1:$DH$158,MATCH($A42,dados!$A$1:$A$158,0),MATCH(C$6,dados!$A$6:$DH$6,0))</f>
        <v>0</v>
      </c>
      <c r="D42" s="5">
        <f>INDEX(dados!$A$1:$DH$158,MATCH($A42,dados!$A$1:$A$158,0),MATCH(D$6,dados!$A$6:$DH$6,0))</f>
        <v>0</v>
      </c>
      <c r="E42" s="5">
        <f>INDEX(dados!$A$1:$DH$158,MATCH($A42,dados!$A$1:$A$158,0),MATCH(E$6,dados!$A$6:$DH$6,0))</f>
        <v>0</v>
      </c>
      <c r="F42" s="5">
        <f>INDEX(dados!$A$1:$DH$158,MATCH($A42,dados!$A$1:$A$158,0),MATCH(F$6,dados!$A$6:$DH$6,0))</f>
        <v>0</v>
      </c>
      <c r="G42" s="5">
        <f>INDEX(dados!$A$1:$DH$158,MATCH($A42,dados!$A$1:$A$158,0),MATCH(G$6,dados!$A$6:$DH$6,0))</f>
        <v>20</v>
      </c>
      <c r="H42" s="5">
        <f>INDEX(dados!$A$1:$DH$158,MATCH($A42,dados!$A$1:$A$158,0),MATCH(H$6,dados!$A$6:$DH$6,0))</f>
        <v>100.05</v>
      </c>
      <c r="I42" s="5">
        <f>INDEX(dados!$A$1:$DH$158,MATCH($A42,dados!$A$1:$A$158,0),MATCH(I$6,dados!$A$6:$DH$6,0))</f>
        <v>110</v>
      </c>
      <c r="J42" s="5">
        <f>INDEX(dados!$A$1:$DH$158,MATCH($A42,dados!$A$1:$A$158,0),MATCH(J$6,dados!$A$6:$DH$6,0))</f>
        <v>70</v>
      </c>
      <c r="K42" s="5">
        <f>INDEX(dados!$A$1:$DH$158,MATCH($A42,dados!$A$1:$A$158,0),MATCH(K$6,dados!$A$6:$DH$6,0))</f>
        <v>88</v>
      </c>
      <c r="L42" s="5">
        <f>INDEX(dados!$A$1:$DH$158,MATCH($A42,dados!$A$1:$A$158,0),MATCH(L$6,dados!$A$6:$DH$6,0))</f>
        <v>65</v>
      </c>
      <c r="M42" s="5">
        <f>INDEX(dados!$A$1:$DH$158,MATCH($A42,dados!$A$1:$A$158,0),MATCH(M$6,dados!$A$6:$DH$6,0))</f>
        <v>20</v>
      </c>
      <c r="N42" s="28">
        <f t="shared" si="6"/>
        <v>473.05</v>
      </c>
    </row>
    <row r="43" spans="1:14" ht="15.75" hidden="1" outlineLevel="1" thickBot="1" x14ac:dyDescent="0.3">
      <c r="A43" s="30" t="s">
        <v>41</v>
      </c>
      <c r="B43" s="6">
        <f>INDEX(dados!$A$1:$DH$158,MATCH($A43,dados!$A$1:$A$158,0),MATCH(B$6,dados!$A$6:$DH$6,0))</f>
        <v>158.57</v>
      </c>
      <c r="C43" s="6">
        <f>INDEX(dados!$A$1:$DH$158,MATCH($A43,dados!$A$1:$A$158,0),MATCH(C$6,dados!$A$6:$DH$6,0))</f>
        <v>158.57</v>
      </c>
      <c r="D43" s="6">
        <f>INDEX(dados!$A$1:$DH$158,MATCH($A43,dados!$A$1:$A$158,0),MATCH(D$6,dados!$A$6:$DH$6,0))</f>
        <v>158.57</v>
      </c>
      <c r="E43" s="6">
        <f>INDEX(dados!$A$1:$DH$158,MATCH($A43,dados!$A$1:$A$158,0),MATCH(E$6,dados!$A$6:$DH$6,0))</f>
        <v>158.57</v>
      </c>
      <c r="F43" s="6">
        <f>INDEX(dados!$A$1:$DH$158,MATCH($A43,dados!$A$1:$A$158,0),MATCH(F$6,dados!$A$6:$DH$6,0))</f>
        <v>158.57</v>
      </c>
      <c r="G43" s="6">
        <f>INDEX(dados!$A$1:$DH$158,MATCH($A43,dados!$A$1:$A$158,0),MATCH(G$6,dados!$A$6:$DH$6,0))</f>
        <v>158.44</v>
      </c>
      <c r="H43" s="6">
        <f>INDEX(dados!$A$1:$DH$158,MATCH($A43,dados!$A$1:$A$158,0),MATCH(H$6,dados!$A$6:$DH$6,0))</f>
        <v>0</v>
      </c>
      <c r="I43" s="6">
        <f>INDEX(dados!$A$1:$DH$158,MATCH($A43,dados!$A$1:$A$158,0),MATCH(I$6,dados!$A$6:$DH$6,0))</f>
        <v>0</v>
      </c>
      <c r="J43" s="6">
        <f>INDEX(dados!$A$1:$DH$158,MATCH($A43,dados!$A$1:$A$158,0),MATCH(J$6,dados!$A$6:$DH$6,0))</f>
        <v>144.63999999999999</v>
      </c>
      <c r="K43" s="6">
        <f>INDEX(dados!$A$1:$DH$158,MATCH($A43,dados!$A$1:$A$158,0),MATCH(K$6,dados!$A$6:$DH$6,0))</f>
        <v>144.63999999999999</v>
      </c>
      <c r="L43" s="6">
        <f>INDEX(dados!$A$1:$DH$158,MATCH($A43,dados!$A$1:$A$158,0),MATCH(L$6,dados!$A$6:$DH$6,0))</f>
        <v>144.63999999999999</v>
      </c>
      <c r="M43" s="6">
        <f>INDEX(dados!$A$1:$DH$158,MATCH($A43,dados!$A$1:$A$158,0),MATCH(M$6,dados!$A$6:$DH$6,0))</f>
        <v>144.63999999999999</v>
      </c>
      <c r="N43" s="28">
        <f t="shared" si="6"/>
        <v>1529.8499999999995</v>
      </c>
    </row>
    <row r="44" spans="1:14" ht="15.75" collapsed="1" thickBot="1" x14ac:dyDescent="0.3">
      <c r="A44" s="8" t="s">
        <v>42</v>
      </c>
      <c r="B44" s="9">
        <f>SUBTOTAL(9,B37:B43)</f>
        <v>1164.8399999999999</v>
      </c>
      <c r="C44" s="9">
        <f t="shared" ref="C44:N44" si="7">SUBTOTAL(9,C37:C43)</f>
        <v>1249.8399999999999</v>
      </c>
      <c r="D44" s="9">
        <f t="shared" si="7"/>
        <v>2276.8300000000004</v>
      </c>
      <c r="E44" s="9">
        <f t="shared" si="7"/>
        <v>1602.25</v>
      </c>
      <c r="F44" s="9">
        <f t="shared" si="7"/>
        <v>1861.06</v>
      </c>
      <c r="G44" s="9">
        <f t="shared" si="7"/>
        <v>1496.49</v>
      </c>
      <c r="H44" s="9">
        <f t="shared" si="7"/>
        <v>1494.12</v>
      </c>
      <c r="I44" s="9">
        <f t="shared" si="7"/>
        <v>1973.25</v>
      </c>
      <c r="J44" s="9">
        <f t="shared" si="7"/>
        <v>1429.9899999999998</v>
      </c>
      <c r="K44" s="9">
        <f t="shared" si="7"/>
        <v>1467.9899999999998</v>
      </c>
      <c r="L44" s="9">
        <f t="shared" si="7"/>
        <v>1735.4099999999999</v>
      </c>
      <c r="M44" s="9">
        <f t="shared" si="7"/>
        <v>1433.4</v>
      </c>
      <c r="N44" s="9">
        <f t="shared" si="7"/>
        <v>19185.47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7" t="s">
        <v>56</v>
      </c>
      <c r="B46" s="7">
        <f>INDEX(dados!$A$1:$DH$158,MATCH($A46,dados!$A$1:$A$158,0),MATCH(B$6,dados!$A$6:$DH$6,0))</f>
        <v>0</v>
      </c>
      <c r="C46" s="7">
        <f>INDEX(dados!$A$1:$DH$158,MATCH($A46,dados!$A$1:$A$158,0),MATCH(C$6,dados!$A$6:$DH$6,0))</f>
        <v>0</v>
      </c>
      <c r="D46" s="7">
        <f>INDEX(dados!$A$1:$DH$158,MATCH($A46,dados!$A$1:$A$158,0),MATCH(D$6,dados!$A$6:$DH$6,0))</f>
        <v>0</v>
      </c>
      <c r="E46" s="7">
        <f>INDEX(dados!$A$1:$DH$158,MATCH($A46,dados!$A$1:$A$158,0),MATCH(E$6,dados!$A$6:$DH$6,0))</f>
        <v>0</v>
      </c>
      <c r="F46" s="7">
        <f>INDEX(dados!$A$1:$DH$158,MATCH($A46,dados!$A$1:$A$158,0),MATCH(F$6,dados!$A$6:$DH$6,0))</f>
        <v>0</v>
      </c>
      <c r="G46" s="7">
        <f>INDEX(dados!$A$1:$DH$158,MATCH($A46,dados!$A$1:$A$158,0),MATCH(G$6,dados!$A$6:$DH$6,0))</f>
        <v>0</v>
      </c>
      <c r="H46" s="7">
        <f>INDEX(dados!$A$1:$DH$158,MATCH($A46,dados!$A$1:$A$158,0),MATCH(H$6,dados!$A$6:$DH$6,0))</f>
        <v>0</v>
      </c>
      <c r="I46" s="7">
        <f>INDEX(dados!$A$1:$DH$158,MATCH($A46,dados!$A$1:$A$158,0),MATCH(I$6,dados!$A$6:$DH$6,0))</f>
        <v>0</v>
      </c>
      <c r="J46" s="7">
        <f>INDEX(dados!$A$1:$DH$158,MATCH($A46,dados!$A$1:$A$158,0),MATCH(J$6,dados!$A$6:$DH$6,0))</f>
        <v>0</v>
      </c>
      <c r="K46" s="7">
        <f>INDEX(dados!$A$1:$DH$158,MATCH($A46,dados!$A$1:$A$158,0),MATCH(K$6,dados!$A$6:$DH$6,0))</f>
        <v>0</v>
      </c>
      <c r="L46" s="7">
        <f>INDEX(dados!$A$1:$DH$158,MATCH($A46,dados!$A$1:$A$158,0),MATCH(L$6,dados!$A$6:$DH$6,0))</f>
        <v>0</v>
      </c>
      <c r="M46" s="7">
        <f>INDEX(dados!$A$1:$DH$158,MATCH($A46,dados!$A$1:$A$158,0),MATCH(M$6,dados!$A$6:$DH$6,0))</f>
        <v>0</v>
      </c>
      <c r="N46" s="28">
        <f>SUM(B46:M46)</f>
        <v>0</v>
      </c>
    </row>
    <row r="47" spans="1:14" ht="15.75" hidden="1" outlineLevel="1" thickBot="1" x14ac:dyDescent="0.3">
      <c r="A47" s="29" t="s">
        <v>6</v>
      </c>
      <c r="B47" s="5">
        <f>INDEX(dados!$A$1:$DH$158,MATCH($A47,dados!$A$1:$A$158,0),MATCH(B$6,dados!$A$6:$DH$6,0))</f>
        <v>880</v>
      </c>
      <c r="C47" s="5">
        <f>INDEX(dados!$A$1:$DH$158,MATCH($A47,dados!$A$1:$A$158,0),MATCH(C$6,dados!$A$6:$DH$6,0))</f>
        <v>150</v>
      </c>
      <c r="D47" s="5">
        <f>INDEX(dados!$A$1:$DH$158,MATCH($A47,dados!$A$1:$A$158,0),MATCH(D$6,dados!$A$6:$DH$6,0))</f>
        <v>0</v>
      </c>
      <c r="E47" s="5">
        <f>INDEX(dados!$A$1:$DH$158,MATCH($A47,dados!$A$1:$A$158,0),MATCH(E$6,dados!$A$6:$DH$6,0))</f>
        <v>239.05</v>
      </c>
      <c r="F47" s="5">
        <f>INDEX(dados!$A$1:$DH$158,MATCH($A47,dados!$A$1:$A$158,0),MATCH(F$6,dados!$A$6:$DH$6,0))</f>
        <v>0</v>
      </c>
      <c r="G47" s="5">
        <f>INDEX(dados!$A$1:$DH$158,MATCH($A47,dados!$A$1:$A$158,0),MATCH(G$6,dados!$A$6:$DH$6,0))</f>
        <v>500</v>
      </c>
      <c r="H47" s="5">
        <f>INDEX(dados!$A$1:$DH$158,MATCH($A47,dados!$A$1:$A$158,0),MATCH(H$6,dados!$A$6:$DH$6,0))</f>
        <v>400</v>
      </c>
      <c r="I47" s="5">
        <f>INDEX(dados!$A$1:$DH$158,MATCH($A47,dados!$A$1:$A$158,0),MATCH(I$6,dados!$A$6:$DH$6,0))</f>
        <v>0</v>
      </c>
      <c r="J47" s="5">
        <f>INDEX(dados!$A$1:$DH$158,MATCH($A47,dados!$A$1:$A$158,0),MATCH(J$6,dados!$A$6:$DH$6,0))</f>
        <v>0</v>
      </c>
      <c r="K47" s="5">
        <f>INDEX(dados!$A$1:$DH$158,MATCH($A47,dados!$A$1:$A$158,0),MATCH(K$6,dados!$A$6:$DH$6,0))</f>
        <v>165</v>
      </c>
      <c r="L47" s="5">
        <f>INDEX(dados!$A$1:$DH$158,MATCH($A47,dados!$A$1:$A$158,0),MATCH(L$6,dados!$A$6:$DH$6,0))</f>
        <v>755</v>
      </c>
      <c r="M47" s="5">
        <f>INDEX(dados!$A$1:$DH$158,MATCH($A47,dados!$A$1:$A$158,0),MATCH(M$6,dados!$A$6:$DH$6,0))</f>
        <v>231.25</v>
      </c>
      <c r="N47" s="28">
        <f>SUM(B47:M47)</f>
        <v>3320.3</v>
      </c>
    </row>
    <row r="48" spans="1:14" ht="15.75" hidden="1" outlineLevel="1" thickBot="1" x14ac:dyDescent="0.3">
      <c r="A48" s="29" t="s">
        <v>57</v>
      </c>
      <c r="B48" s="5">
        <f>INDEX(dados!$A$1:$DH$158,MATCH($A48,dados!$A$1:$A$158,0),MATCH(B$6,dados!$A$6:$DH$6,0))</f>
        <v>94.26</v>
      </c>
      <c r="C48" s="5">
        <f>INDEX(dados!$A$1:$DH$158,MATCH($A48,dados!$A$1:$A$158,0),MATCH(C$6,dados!$A$6:$DH$6,0))</f>
        <v>96.25</v>
      </c>
      <c r="D48" s="5">
        <f>INDEX(dados!$A$1:$DH$158,MATCH($A48,dados!$A$1:$A$158,0),MATCH(D$6,dados!$A$6:$DH$6,0))</f>
        <v>100.9</v>
      </c>
      <c r="E48" s="5">
        <f>INDEX(dados!$A$1:$DH$158,MATCH($A48,dados!$A$1:$A$158,0),MATCH(E$6,dados!$A$6:$DH$6,0))</f>
        <v>136.86000000000001</v>
      </c>
      <c r="F48" s="5">
        <f>INDEX(dados!$A$1:$DH$158,MATCH($A48,dados!$A$1:$A$158,0),MATCH(F$6,dados!$A$6:$DH$6,0))</f>
        <v>209.1</v>
      </c>
      <c r="G48" s="5">
        <f>INDEX(dados!$A$1:$DH$158,MATCH($A48,dados!$A$1:$A$158,0),MATCH(G$6,dados!$A$6:$DH$6,0))</f>
        <v>224.37</v>
      </c>
      <c r="H48" s="5">
        <f>INDEX(dados!$A$1:$DH$158,MATCH($A48,dados!$A$1:$A$158,0),MATCH(H$6,dados!$A$6:$DH$6,0))</f>
        <v>230.88</v>
      </c>
      <c r="I48" s="5">
        <f>INDEX(dados!$A$1:$DH$158,MATCH($A48,dados!$A$1:$A$158,0),MATCH(I$6,dados!$A$6:$DH$6,0))</f>
        <v>310.77</v>
      </c>
      <c r="J48" s="5">
        <f>INDEX(dados!$A$1:$DH$158,MATCH($A48,dados!$A$1:$A$158,0),MATCH(J$6,dados!$A$6:$DH$6,0))</f>
        <v>325.01</v>
      </c>
      <c r="K48" s="5">
        <f>INDEX(dados!$A$1:$DH$158,MATCH($A48,dados!$A$1:$A$158,0),MATCH(K$6,dados!$A$6:$DH$6,0))</f>
        <v>375.98</v>
      </c>
      <c r="L48" s="5">
        <f>INDEX(dados!$A$1:$DH$158,MATCH($A48,dados!$A$1:$A$158,0),MATCH(L$6,dados!$A$6:$DH$6,0))</f>
        <v>213.95</v>
      </c>
      <c r="M48" s="5">
        <f>INDEX(dados!$A$1:$DH$158,MATCH($A48,dados!$A$1:$A$158,0),MATCH(M$6,dados!$A$6:$DH$6,0))</f>
        <v>215.21</v>
      </c>
      <c r="N48" s="28">
        <f>SUM(B48:M48)</f>
        <v>2533.54</v>
      </c>
    </row>
    <row r="49" spans="1:14" ht="15.75" hidden="1" outlineLevel="1" thickBot="1" x14ac:dyDescent="0.3">
      <c r="A49" s="29" t="s">
        <v>58</v>
      </c>
      <c r="B49" s="5">
        <f>INDEX(dados!$A$1:$DH$158,MATCH($A49,dados!$A$1:$A$158,0),MATCH(B$6,dados!$A$6:$DH$6,0))</f>
        <v>0</v>
      </c>
      <c r="C49" s="5">
        <f>INDEX(dados!$A$1:$DH$158,MATCH($A49,dados!$A$1:$A$158,0),MATCH(C$6,dados!$A$6:$DH$6,0))</f>
        <v>0</v>
      </c>
      <c r="D49" s="5">
        <f>INDEX(dados!$A$1:$DH$158,MATCH($A49,dados!$A$1:$A$158,0),MATCH(D$6,dados!$A$6:$DH$6,0))</f>
        <v>0</v>
      </c>
      <c r="E49" s="5">
        <f>INDEX(dados!$A$1:$DH$158,MATCH($A49,dados!$A$1:$A$158,0),MATCH(E$6,dados!$A$6:$DH$6,0))</f>
        <v>0</v>
      </c>
      <c r="F49" s="5">
        <f>INDEX(dados!$A$1:$DH$158,MATCH($A49,dados!$A$1:$A$158,0),MATCH(F$6,dados!$A$6:$DH$6,0))</f>
        <v>0</v>
      </c>
      <c r="G49" s="5">
        <f>INDEX(dados!$A$1:$DH$158,MATCH($A49,dados!$A$1:$A$158,0),MATCH(G$6,dados!$A$6:$DH$6,0))</f>
        <v>0</v>
      </c>
      <c r="H49" s="5">
        <f>INDEX(dados!$A$1:$DH$158,MATCH($A49,dados!$A$1:$A$158,0),MATCH(H$6,dados!$A$6:$DH$6,0))</f>
        <v>0</v>
      </c>
      <c r="I49" s="5">
        <f>INDEX(dados!$A$1:$DH$158,MATCH($A49,dados!$A$1:$A$158,0),MATCH(I$6,dados!$A$6:$DH$6,0))</f>
        <v>0</v>
      </c>
      <c r="J49" s="5">
        <f>INDEX(dados!$A$1:$DH$158,MATCH($A49,dados!$A$1:$A$158,0),MATCH(J$6,dados!$A$6:$DH$6,0))</f>
        <v>0</v>
      </c>
      <c r="K49" s="5">
        <f>INDEX(dados!$A$1:$DH$158,MATCH($A49,dados!$A$1:$A$158,0),MATCH(K$6,dados!$A$6:$DH$6,0))</f>
        <v>0</v>
      </c>
      <c r="L49" s="5">
        <f>INDEX(dados!$A$1:$DH$158,MATCH($A49,dados!$A$1:$A$158,0),MATCH(L$6,dados!$A$6:$DH$6,0))</f>
        <v>0</v>
      </c>
      <c r="M49" s="5">
        <f>INDEX(dados!$A$1:$DH$158,MATCH($A49,dados!$A$1:$A$158,0),MATCH(M$6,dados!$A$6:$DH$6,0))</f>
        <v>0</v>
      </c>
      <c r="N49" s="28">
        <f>SUM(B49:M49)</f>
        <v>0</v>
      </c>
    </row>
    <row r="50" spans="1:14" ht="15.75" hidden="1" outlineLevel="1" thickBot="1" x14ac:dyDescent="0.3">
      <c r="A50" s="30" t="s">
        <v>59</v>
      </c>
      <c r="B50" s="6">
        <f>INDEX(dados!$A$1:$DH$158,MATCH($A50,dados!$A$1:$A$158,0),MATCH(B$6,dados!$A$6:$DH$6,0))</f>
        <v>73.88</v>
      </c>
      <c r="C50" s="6">
        <f>INDEX(dados!$A$1:$DH$158,MATCH($A50,dados!$A$1:$A$158,0),MATCH(C$6,dados!$A$6:$DH$6,0))</f>
        <v>120.91</v>
      </c>
      <c r="D50" s="6">
        <f>INDEX(dados!$A$1:$DH$158,MATCH($A50,dados!$A$1:$A$158,0),MATCH(D$6,dados!$A$6:$DH$6,0))</f>
        <v>49</v>
      </c>
      <c r="E50" s="6">
        <f>INDEX(dados!$A$1:$DH$158,MATCH($A50,dados!$A$1:$A$158,0),MATCH(E$6,dados!$A$6:$DH$6,0))</f>
        <v>50.4</v>
      </c>
      <c r="F50" s="6">
        <f>INDEX(dados!$A$1:$DH$158,MATCH($A50,dados!$A$1:$A$158,0),MATCH(F$6,dados!$A$6:$DH$6,0))</f>
        <v>78.3</v>
      </c>
      <c r="G50" s="6">
        <f>INDEX(dados!$A$1:$DH$158,MATCH($A50,dados!$A$1:$A$158,0),MATCH(G$6,dados!$A$6:$DH$6,0))</f>
        <v>37.9</v>
      </c>
      <c r="H50" s="6">
        <f>INDEX(dados!$A$1:$DH$158,MATCH($A50,dados!$A$1:$A$158,0),MATCH(H$6,dados!$A$6:$DH$6,0))</f>
        <v>104.15</v>
      </c>
      <c r="I50" s="6">
        <f>INDEX(dados!$A$1:$DH$158,MATCH($A50,dados!$A$1:$A$158,0),MATCH(I$6,dados!$A$6:$DH$6,0))</f>
        <v>30.85</v>
      </c>
      <c r="J50" s="6">
        <f>INDEX(dados!$A$1:$DH$158,MATCH($A50,dados!$A$1:$A$158,0),MATCH(J$6,dados!$A$6:$DH$6,0))</f>
        <v>26.24</v>
      </c>
      <c r="K50" s="6">
        <f>INDEX(dados!$A$1:$DH$158,MATCH($A50,dados!$A$1:$A$158,0),MATCH(K$6,dados!$A$6:$DH$6,0))</f>
        <v>41</v>
      </c>
      <c r="L50" s="6">
        <f>INDEX(dados!$A$1:$DH$158,MATCH($A50,dados!$A$1:$A$158,0),MATCH(L$6,dados!$A$6:$DH$6,0))</f>
        <v>267.60000000000002</v>
      </c>
      <c r="M50" s="6">
        <f>INDEX(dados!$A$1:$DH$158,MATCH($A50,dados!$A$1:$A$158,0),MATCH(M$6,dados!$A$6:$DH$6,0))</f>
        <v>85.9</v>
      </c>
      <c r="N50" s="28">
        <f>SUM(B50:M50)</f>
        <v>966.13</v>
      </c>
    </row>
    <row r="51" spans="1:14" ht="15.75" collapsed="1" thickBot="1" x14ac:dyDescent="0.3">
      <c r="A51" s="8" t="s">
        <v>60</v>
      </c>
      <c r="B51" s="9">
        <f>SUBTOTAL(9,B46:B50)</f>
        <v>1048.1399999999999</v>
      </c>
      <c r="C51" s="9">
        <f t="shared" ref="C51:N51" si="8">SUBTOTAL(9,C46:C50)</f>
        <v>367.15999999999997</v>
      </c>
      <c r="D51" s="9">
        <f t="shared" si="8"/>
        <v>149.9</v>
      </c>
      <c r="E51" s="9">
        <f t="shared" si="8"/>
        <v>426.31</v>
      </c>
      <c r="F51" s="9">
        <f t="shared" si="8"/>
        <v>287.39999999999998</v>
      </c>
      <c r="G51" s="9">
        <f t="shared" si="8"/>
        <v>762.27</v>
      </c>
      <c r="H51" s="9">
        <f t="shared" si="8"/>
        <v>735.03</v>
      </c>
      <c r="I51" s="9">
        <f t="shared" si="8"/>
        <v>341.62</v>
      </c>
      <c r="J51" s="9">
        <f t="shared" si="8"/>
        <v>351.25</v>
      </c>
      <c r="K51" s="9">
        <f t="shared" si="8"/>
        <v>581.98</v>
      </c>
      <c r="L51" s="9">
        <f t="shared" si="8"/>
        <v>1236.5500000000002</v>
      </c>
      <c r="M51" s="9">
        <f t="shared" si="8"/>
        <v>532.36</v>
      </c>
      <c r="N51" s="9">
        <f t="shared" si="8"/>
        <v>6819.97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7" t="s">
        <v>62</v>
      </c>
      <c r="B53" s="7">
        <f>INDEX(dados!$A$1:$DH$158,MATCH($A53,dados!$A$1:$A$158,0),MATCH(B$6,dados!$A$6:$DH$6,0))</f>
        <v>0</v>
      </c>
      <c r="C53" s="7">
        <f>INDEX(dados!$A$1:$DH$158,MATCH($A53,dados!$A$1:$A$158,0),MATCH(C$6,dados!$A$6:$DH$6,0))</f>
        <v>0</v>
      </c>
      <c r="D53" s="7">
        <f>INDEX(dados!$A$1:$DH$158,MATCH($A53,dados!$A$1:$A$158,0),MATCH(D$6,dados!$A$6:$DH$6,0))</f>
        <v>0</v>
      </c>
      <c r="E53" s="7">
        <f>INDEX(dados!$A$1:$DH$158,MATCH($A53,dados!$A$1:$A$158,0),MATCH(E$6,dados!$A$6:$DH$6,0))</f>
        <v>0</v>
      </c>
      <c r="F53" s="7">
        <f>INDEX(dados!$A$1:$DH$158,MATCH($A53,dados!$A$1:$A$158,0),MATCH(F$6,dados!$A$6:$DH$6,0))</f>
        <v>0</v>
      </c>
      <c r="G53" s="7">
        <f>INDEX(dados!$A$1:$DH$158,MATCH($A53,dados!$A$1:$A$158,0),MATCH(G$6,dados!$A$6:$DH$6,0))</f>
        <v>0</v>
      </c>
      <c r="H53" s="7">
        <f>INDEX(dados!$A$1:$DH$158,MATCH($A53,dados!$A$1:$A$158,0),MATCH(H$6,dados!$A$6:$DH$6,0))</f>
        <v>22.39</v>
      </c>
      <c r="I53" s="7">
        <f>INDEX(dados!$A$1:$DH$158,MATCH($A53,dados!$A$1:$A$158,0),MATCH(I$6,dados!$A$6:$DH$6,0))</f>
        <v>0</v>
      </c>
      <c r="J53" s="7">
        <f>INDEX(dados!$A$1:$DH$158,MATCH($A53,dados!$A$1:$A$158,0),MATCH(J$6,dados!$A$6:$DH$6,0))</f>
        <v>73.47</v>
      </c>
      <c r="K53" s="7">
        <f>INDEX(dados!$A$1:$DH$158,MATCH($A53,dados!$A$1:$A$158,0),MATCH(K$6,dados!$A$6:$DH$6,0))</f>
        <v>54.98</v>
      </c>
      <c r="L53" s="7">
        <f>INDEX(dados!$A$1:$DH$158,MATCH($A53,dados!$A$1:$A$158,0),MATCH(L$6,dados!$A$6:$DH$6,0))</f>
        <v>99.6</v>
      </c>
      <c r="M53" s="7">
        <f>INDEX(dados!$A$1:$DH$158,MATCH($A53,dados!$A$1:$A$158,0),MATCH(M$6,dados!$A$6:$DH$6,0))</f>
        <v>0</v>
      </c>
      <c r="N53" s="28">
        <f t="shared" ref="N53:N61" si="9">SUM(B53:M53)</f>
        <v>250.44</v>
      </c>
    </row>
    <row r="54" spans="1:14" ht="15.75" hidden="1" outlineLevel="1" thickBot="1" x14ac:dyDescent="0.3">
      <c r="A54" s="29" t="s">
        <v>63</v>
      </c>
      <c r="B54" s="5">
        <f>INDEX(dados!$A$1:$DH$158,MATCH($A54,dados!$A$1:$A$158,0),MATCH(B$6,dados!$A$6:$DH$6,0))</f>
        <v>0</v>
      </c>
      <c r="C54" s="5">
        <f>INDEX(dados!$A$1:$DH$158,MATCH($A54,dados!$A$1:$A$158,0),MATCH(C$6,dados!$A$6:$DH$6,0))</f>
        <v>15</v>
      </c>
      <c r="D54" s="5">
        <f>INDEX(dados!$A$1:$DH$158,MATCH($A54,dados!$A$1:$A$158,0),MATCH(D$6,dados!$A$6:$DH$6,0))</f>
        <v>0</v>
      </c>
      <c r="E54" s="5">
        <f>INDEX(dados!$A$1:$DH$158,MATCH($A54,dados!$A$1:$A$158,0),MATCH(E$6,dados!$A$6:$DH$6,0))</f>
        <v>0</v>
      </c>
      <c r="F54" s="5">
        <f>INDEX(dados!$A$1:$DH$158,MATCH($A54,dados!$A$1:$A$158,0),MATCH(F$6,dados!$A$6:$DH$6,0))</f>
        <v>14.98</v>
      </c>
      <c r="G54" s="5">
        <f>INDEX(dados!$A$1:$DH$158,MATCH($A54,dados!$A$1:$A$158,0),MATCH(G$6,dados!$A$6:$DH$6,0))</f>
        <v>0</v>
      </c>
      <c r="H54" s="5">
        <f>INDEX(dados!$A$1:$DH$158,MATCH($A54,dados!$A$1:$A$158,0),MATCH(H$6,dados!$A$6:$DH$6,0))</f>
        <v>0</v>
      </c>
      <c r="I54" s="5">
        <f>INDEX(dados!$A$1:$DH$158,MATCH($A54,dados!$A$1:$A$158,0),MATCH(I$6,dados!$A$6:$DH$6,0))</f>
        <v>0</v>
      </c>
      <c r="J54" s="5">
        <f>INDEX(dados!$A$1:$DH$158,MATCH($A54,dados!$A$1:$A$158,0),MATCH(J$6,dados!$A$6:$DH$6,0))</f>
        <v>0</v>
      </c>
      <c r="K54" s="5">
        <f>INDEX(dados!$A$1:$DH$158,MATCH($A54,dados!$A$1:$A$158,0),MATCH(K$6,dados!$A$6:$DH$6,0))</f>
        <v>0</v>
      </c>
      <c r="L54" s="5">
        <f>INDEX(dados!$A$1:$DH$158,MATCH($A54,dados!$A$1:$A$158,0),MATCH(L$6,dados!$A$6:$DH$6,0))</f>
        <v>0</v>
      </c>
      <c r="M54" s="5">
        <f>INDEX(dados!$A$1:$DH$158,MATCH($A54,dados!$A$1:$A$158,0),MATCH(M$6,dados!$A$6:$DH$6,0))</f>
        <v>0</v>
      </c>
      <c r="N54" s="28">
        <f t="shared" si="9"/>
        <v>29.98</v>
      </c>
    </row>
    <row r="55" spans="1:14" ht="15.75" hidden="1" outlineLevel="1" thickBot="1" x14ac:dyDescent="0.3">
      <c r="A55" s="29" t="s">
        <v>64</v>
      </c>
      <c r="B55" s="5">
        <f>INDEX(dados!$A$1:$DH$158,MATCH($A55,dados!$A$1:$A$158,0),MATCH(B$6,dados!$A$6:$DH$6,0))</f>
        <v>0</v>
      </c>
      <c r="C55" s="5">
        <f>INDEX(dados!$A$1:$DH$158,MATCH($A55,dados!$A$1:$A$158,0),MATCH(C$6,dados!$A$6:$DH$6,0))</f>
        <v>0</v>
      </c>
      <c r="D55" s="5">
        <f>INDEX(dados!$A$1:$DH$158,MATCH($A55,dados!$A$1:$A$158,0),MATCH(D$6,dados!$A$6:$DH$6,0))</f>
        <v>0</v>
      </c>
      <c r="E55" s="5">
        <f>INDEX(dados!$A$1:$DH$158,MATCH($A55,dados!$A$1:$A$158,0),MATCH(E$6,dados!$A$6:$DH$6,0))</f>
        <v>0</v>
      </c>
      <c r="F55" s="5">
        <f>INDEX(dados!$A$1:$DH$158,MATCH($A55,dados!$A$1:$A$158,0),MATCH(F$6,dados!$A$6:$DH$6,0))</f>
        <v>0</v>
      </c>
      <c r="G55" s="5">
        <f>INDEX(dados!$A$1:$DH$158,MATCH($A55,dados!$A$1:$A$158,0),MATCH(G$6,dados!$A$6:$DH$6,0))</f>
        <v>0</v>
      </c>
      <c r="H55" s="5">
        <f>INDEX(dados!$A$1:$DH$158,MATCH($A55,dados!$A$1:$A$158,0),MATCH(H$6,dados!$A$6:$DH$6,0))</f>
        <v>0</v>
      </c>
      <c r="I55" s="5">
        <f>INDEX(dados!$A$1:$DH$158,MATCH($A55,dados!$A$1:$A$158,0),MATCH(I$6,dados!$A$6:$DH$6,0))</f>
        <v>0</v>
      </c>
      <c r="J55" s="5">
        <f>INDEX(dados!$A$1:$DH$158,MATCH($A55,dados!$A$1:$A$158,0),MATCH(J$6,dados!$A$6:$DH$6,0))</f>
        <v>0</v>
      </c>
      <c r="K55" s="5">
        <f>INDEX(dados!$A$1:$DH$158,MATCH($A55,dados!$A$1:$A$158,0),MATCH(K$6,dados!$A$6:$DH$6,0))</f>
        <v>0</v>
      </c>
      <c r="L55" s="5">
        <f>INDEX(dados!$A$1:$DH$158,MATCH($A55,dados!$A$1:$A$158,0),MATCH(L$6,dados!$A$6:$DH$6,0))</f>
        <v>0</v>
      </c>
      <c r="M55" s="5">
        <f>INDEX(dados!$A$1:$DH$158,MATCH($A55,dados!$A$1:$A$158,0),MATCH(M$6,dados!$A$6:$DH$6,0))</f>
        <v>0</v>
      </c>
      <c r="N55" s="28">
        <f t="shared" si="9"/>
        <v>0</v>
      </c>
    </row>
    <row r="56" spans="1:14" ht="15.75" hidden="1" outlineLevel="1" thickBot="1" x14ac:dyDescent="0.3">
      <c r="A56" s="29" t="s">
        <v>65</v>
      </c>
      <c r="B56" s="5">
        <f>INDEX(dados!$A$1:$DH$158,MATCH($A56,dados!$A$1:$A$158,0),MATCH(B$6,dados!$A$6:$DH$6,0))</f>
        <v>0</v>
      </c>
      <c r="C56" s="5">
        <f>INDEX(dados!$A$1:$DH$158,MATCH($A56,dados!$A$1:$A$158,0),MATCH(C$6,dados!$A$6:$DH$6,0))</f>
        <v>45</v>
      </c>
      <c r="D56" s="5">
        <f>INDEX(dados!$A$1:$DH$158,MATCH($A56,dados!$A$1:$A$158,0),MATCH(D$6,dados!$A$6:$DH$6,0))</f>
        <v>0</v>
      </c>
      <c r="E56" s="5">
        <f>INDEX(dados!$A$1:$DH$158,MATCH($A56,dados!$A$1:$A$158,0),MATCH(E$6,dados!$A$6:$DH$6,0))</f>
        <v>0</v>
      </c>
      <c r="F56" s="5">
        <f>INDEX(dados!$A$1:$DH$158,MATCH($A56,dados!$A$1:$A$158,0),MATCH(F$6,dados!$A$6:$DH$6,0))</f>
        <v>0</v>
      </c>
      <c r="G56" s="5">
        <f>INDEX(dados!$A$1:$DH$158,MATCH($A56,dados!$A$1:$A$158,0),MATCH(G$6,dados!$A$6:$DH$6,0))</f>
        <v>0</v>
      </c>
      <c r="H56" s="5">
        <f>INDEX(dados!$A$1:$DH$158,MATCH($A56,dados!$A$1:$A$158,0),MATCH(H$6,dados!$A$6:$DH$6,0))</f>
        <v>0</v>
      </c>
      <c r="I56" s="5">
        <f>INDEX(dados!$A$1:$DH$158,MATCH($A56,dados!$A$1:$A$158,0),MATCH(I$6,dados!$A$6:$DH$6,0))</f>
        <v>0</v>
      </c>
      <c r="J56" s="5">
        <f>INDEX(dados!$A$1:$DH$158,MATCH($A56,dados!$A$1:$A$158,0),MATCH(J$6,dados!$A$6:$DH$6,0))</f>
        <v>0</v>
      </c>
      <c r="K56" s="5">
        <f>INDEX(dados!$A$1:$DH$158,MATCH($A56,dados!$A$1:$A$158,0),MATCH(K$6,dados!$A$6:$DH$6,0))</f>
        <v>0</v>
      </c>
      <c r="L56" s="5">
        <f>INDEX(dados!$A$1:$DH$158,MATCH($A56,dados!$A$1:$A$158,0),MATCH(L$6,dados!$A$6:$DH$6,0))</f>
        <v>0</v>
      </c>
      <c r="M56" s="5">
        <f>INDEX(dados!$A$1:$DH$158,MATCH($A56,dados!$A$1:$A$158,0),MATCH(M$6,dados!$A$6:$DH$6,0))</f>
        <v>0</v>
      </c>
      <c r="N56" s="28">
        <f t="shared" si="9"/>
        <v>45</v>
      </c>
    </row>
    <row r="57" spans="1:14" ht="15.75" hidden="1" outlineLevel="1" thickBot="1" x14ac:dyDescent="0.3">
      <c r="A57" s="29" t="s">
        <v>66</v>
      </c>
      <c r="B57" s="5">
        <f>INDEX(dados!$A$1:$DH$158,MATCH($A57,dados!$A$1:$A$158,0),MATCH(B$6,dados!$A$6:$DH$6,0))</f>
        <v>0</v>
      </c>
      <c r="C57" s="5">
        <f>INDEX(dados!$A$1:$DH$158,MATCH($A57,dados!$A$1:$A$158,0),MATCH(C$6,dados!$A$6:$DH$6,0))</f>
        <v>150</v>
      </c>
      <c r="D57" s="5">
        <f>INDEX(dados!$A$1:$DH$158,MATCH($A57,dados!$A$1:$A$158,0),MATCH(D$6,dados!$A$6:$DH$6,0))</f>
        <v>0</v>
      </c>
      <c r="E57" s="5">
        <f>INDEX(dados!$A$1:$DH$158,MATCH($A57,dados!$A$1:$A$158,0),MATCH(E$6,dados!$A$6:$DH$6,0))</f>
        <v>150</v>
      </c>
      <c r="F57" s="5">
        <f>INDEX(dados!$A$1:$DH$158,MATCH($A57,dados!$A$1:$A$158,0),MATCH(F$6,dados!$A$6:$DH$6,0))</f>
        <v>300</v>
      </c>
      <c r="G57" s="5">
        <f>INDEX(dados!$A$1:$DH$158,MATCH($A57,dados!$A$1:$A$158,0),MATCH(G$6,dados!$A$6:$DH$6,0))</f>
        <v>500</v>
      </c>
      <c r="H57" s="5">
        <f>INDEX(dados!$A$1:$DH$158,MATCH($A57,dados!$A$1:$A$158,0),MATCH(H$6,dados!$A$6:$DH$6,0))</f>
        <v>350</v>
      </c>
      <c r="I57" s="5">
        <f>INDEX(dados!$A$1:$DH$158,MATCH($A57,dados!$A$1:$A$158,0),MATCH(I$6,dados!$A$6:$DH$6,0))</f>
        <v>300</v>
      </c>
      <c r="J57" s="5">
        <f>INDEX(dados!$A$1:$DH$158,MATCH($A57,dados!$A$1:$A$158,0),MATCH(J$6,dados!$A$6:$DH$6,0))</f>
        <v>300</v>
      </c>
      <c r="K57" s="5">
        <f>INDEX(dados!$A$1:$DH$158,MATCH($A57,dados!$A$1:$A$158,0),MATCH(K$6,dados!$A$6:$DH$6,0))</f>
        <v>300</v>
      </c>
      <c r="L57" s="5">
        <f>INDEX(dados!$A$1:$DH$158,MATCH($A57,dados!$A$1:$A$158,0),MATCH(L$6,dados!$A$6:$DH$6,0))</f>
        <v>300</v>
      </c>
      <c r="M57" s="5">
        <f>INDEX(dados!$A$1:$DH$158,MATCH($A57,dados!$A$1:$A$158,0),MATCH(M$6,dados!$A$6:$DH$6,0))</f>
        <v>300.7</v>
      </c>
      <c r="N57" s="28">
        <f t="shared" si="9"/>
        <v>2950.7</v>
      </c>
    </row>
    <row r="58" spans="1:14" ht="15.75" hidden="1" outlineLevel="1" thickBot="1" x14ac:dyDescent="0.3">
      <c r="A58" s="29" t="s">
        <v>67</v>
      </c>
      <c r="B58" s="5">
        <f>INDEX(dados!$A$1:$DH$158,MATCH($A58,dados!$A$1:$A$158,0),MATCH(B$6,dados!$A$6:$DH$6,0))</f>
        <v>0</v>
      </c>
      <c r="C58" s="5">
        <f>INDEX(dados!$A$1:$DH$158,MATCH($A58,dados!$A$1:$A$158,0),MATCH(C$6,dados!$A$6:$DH$6,0))</f>
        <v>25</v>
      </c>
      <c r="D58" s="5">
        <f>INDEX(dados!$A$1:$DH$158,MATCH($A58,dados!$A$1:$A$158,0),MATCH(D$6,dados!$A$6:$DH$6,0))</f>
        <v>0</v>
      </c>
      <c r="E58" s="5">
        <f>INDEX(dados!$A$1:$DH$158,MATCH($A58,dados!$A$1:$A$158,0),MATCH(E$6,dados!$A$6:$DH$6,0))</f>
        <v>0</v>
      </c>
      <c r="F58" s="5">
        <f>INDEX(dados!$A$1:$DH$158,MATCH($A58,dados!$A$1:$A$158,0),MATCH(F$6,dados!$A$6:$DH$6,0))</f>
        <v>0</v>
      </c>
      <c r="G58" s="5">
        <f>INDEX(dados!$A$1:$DH$158,MATCH($A58,dados!$A$1:$A$158,0),MATCH(G$6,dados!$A$6:$DH$6,0))</f>
        <v>0</v>
      </c>
      <c r="H58" s="5">
        <f>INDEX(dados!$A$1:$DH$158,MATCH($A58,dados!$A$1:$A$158,0),MATCH(H$6,dados!$A$6:$DH$6,0))</f>
        <v>0</v>
      </c>
      <c r="I58" s="5">
        <f>INDEX(dados!$A$1:$DH$158,MATCH($A58,dados!$A$1:$A$158,0),MATCH(I$6,dados!$A$6:$DH$6,0))</f>
        <v>0</v>
      </c>
      <c r="J58" s="5">
        <f>INDEX(dados!$A$1:$DH$158,MATCH($A58,dados!$A$1:$A$158,0),MATCH(J$6,dados!$A$6:$DH$6,0))</f>
        <v>0</v>
      </c>
      <c r="K58" s="5">
        <f>INDEX(dados!$A$1:$DH$158,MATCH($A58,dados!$A$1:$A$158,0),MATCH(K$6,dados!$A$6:$DH$6,0))</f>
        <v>0</v>
      </c>
      <c r="L58" s="5">
        <f>INDEX(dados!$A$1:$DH$158,MATCH($A58,dados!$A$1:$A$158,0),MATCH(L$6,dados!$A$6:$DH$6,0))</f>
        <v>0</v>
      </c>
      <c r="M58" s="5">
        <f>INDEX(dados!$A$1:$DH$158,MATCH($A58,dados!$A$1:$A$158,0),MATCH(M$6,dados!$A$6:$DH$6,0))</f>
        <v>0</v>
      </c>
      <c r="N58" s="28">
        <f t="shared" si="9"/>
        <v>25</v>
      </c>
    </row>
    <row r="59" spans="1:14" ht="15.75" hidden="1" outlineLevel="1" thickBot="1" x14ac:dyDescent="0.3">
      <c r="A59" s="29" t="s">
        <v>68</v>
      </c>
      <c r="B59" s="5">
        <f>INDEX(dados!$A$1:$DH$158,MATCH($A59,dados!$A$1:$A$158,0),MATCH(B$6,dados!$A$6:$DH$6,0))</f>
        <v>0</v>
      </c>
      <c r="C59" s="5">
        <f>INDEX(dados!$A$1:$DH$158,MATCH($A59,dados!$A$1:$A$158,0),MATCH(C$6,dados!$A$6:$DH$6,0))</f>
        <v>0</v>
      </c>
      <c r="D59" s="5">
        <f>INDEX(dados!$A$1:$DH$158,MATCH($A59,dados!$A$1:$A$158,0),MATCH(D$6,dados!$A$6:$DH$6,0))</f>
        <v>0</v>
      </c>
      <c r="E59" s="5">
        <f>INDEX(dados!$A$1:$DH$158,MATCH($A59,dados!$A$1:$A$158,0),MATCH(E$6,dados!$A$6:$DH$6,0))</f>
        <v>0</v>
      </c>
      <c r="F59" s="5">
        <f>INDEX(dados!$A$1:$DH$158,MATCH($A59,dados!$A$1:$A$158,0),MATCH(F$6,dados!$A$6:$DH$6,0))</f>
        <v>0</v>
      </c>
      <c r="G59" s="5">
        <f>INDEX(dados!$A$1:$DH$158,MATCH($A59,dados!$A$1:$A$158,0),MATCH(G$6,dados!$A$6:$DH$6,0))</f>
        <v>0</v>
      </c>
      <c r="H59" s="5">
        <f>INDEX(dados!$A$1:$DH$158,MATCH($A59,dados!$A$1:$A$158,0),MATCH(H$6,dados!$A$6:$DH$6,0))</f>
        <v>0</v>
      </c>
      <c r="I59" s="5">
        <f>INDEX(dados!$A$1:$DH$158,MATCH($A59,dados!$A$1:$A$158,0),MATCH(I$6,dados!$A$6:$DH$6,0))</f>
        <v>85</v>
      </c>
      <c r="J59" s="5">
        <f>INDEX(dados!$A$1:$DH$158,MATCH($A59,dados!$A$1:$A$158,0),MATCH(J$6,dados!$A$6:$DH$6,0))</f>
        <v>0</v>
      </c>
      <c r="K59" s="5">
        <f>INDEX(dados!$A$1:$DH$158,MATCH($A59,dados!$A$1:$A$158,0),MATCH(K$6,dados!$A$6:$DH$6,0))</f>
        <v>0</v>
      </c>
      <c r="L59" s="5">
        <f>INDEX(dados!$A$1:$DH$158,MATCH($A59,dados!$A$1:$A$158,0),MATCH(L$6,dados!$A$6:$DH$6,0))</f>
        <v>0</v>
      </c>
      <c r="M59" s="5">
        <f>INDEX(dados!$A$1:$DH$158,MATCH($A59,dados!$A$1:$A$158,0),MATCH(M$6,dados!$A$6:$DH$6,0))</f>
        <v>0</v>
      </c>
      <c r="N59" s="28">
        <f t="shared" si="9"/>
        <v>85</v>
      </c>
    </row>
    <row r="60" spans="1:14" ht="15.75" hidden="1" outlineLevel="1" thickBot="1" x14ac:dyDescent="0.3">
      <c r="A60" s="29" t="s">
        <v>69</v>
      </c>
      <c r="B60" s="5">
        <f>INDEX(dados!$A$1:$DH$158,MATCH($A60,dados!$A$1:$A$158,0),MATCH(B$6,dados!$A$6:$DH$6,0))</f>
        <v>0</v>
      </c>
      <c r="C60" s="5">
        <f>INDEX(dados!$A$1:$DH$158,MATCH($A60,dados!$A$1:$A$158,0),MATCH(C$6,dados!$A$6:$DH$6,0))</f>
        <v>20</v>
      </c>
      <c r="D60" s="5">
        <f>INDEX(dados!$A$1:$DH$158,MATCH($A60,dados!$A$1:$A$158,0),MATCH(D$6,dados!$A$6:$DH$6,0))</f>
        <v>0</v>
      </c>
      <c r="E60" s="5">
        <f>INDEX(dados!$A$1:$DH$158,MATCH($A60,dados!$A$1:$A$158,0),MATCH(E$6,dados!$A$6:$DH$6,0))</f>
        <v>0</v>
      </c>
      <c r="F60" s="5">
        <f>INDEX(dados!$A$1:$DH$158,MATCH($A60,dados!$A$1:$A$158,0),MATCH(F$6,dados!$A$6:$DH$6,0))</f>
        <v>0</v>
      </c>
      <c r="G60" s="5">
        <f>INDEX(dados!$A$1:$DH$158,MATCH($A60,dados!$A$1:$A$158,0),MATCH(G$6,dados!$A$6:$DH$6,0))</f>
        <v>0</v>
      </c>
      <c r="H60" s="5">
        <f>INDEX(dados!$A$1:$DH$158,MATCH($A60,dados!$A$1:$A$158,0),MATCH(H$6,dados!$A$6:$DH$6,0))</f>
        <v>0</v>
      </c>
      <c r="I60" s="5">
        <f>INDEX(dados!$A$1:$DH$158,MATCH($A60,dados!$A$1:$A$158,0),MATCH(I$6,dados!$A$6:$DH$6,0))</f>
        <v>0</v>
      </c>
      <c r="J60" s="5">
        <f>INDEX(dados!$A$1:$DH$158,MATCH($A60,dados!$A$1:$A$158,0),MATCH(J$6,dados!$A$6:$DH$6,0))</f>
        <v>45</v>
      </c>
      <c r="K60" s="5">
        <f>INDEX(dados!$A$1:$DH$158,MATCH($A60,dados!$A$1:$A$158,0),MATCH(K$6,dados!$A$6:$DH$6,0))</f>
        <v>0</v>
      </c>
      <c r="L60" s="5">
        <f>INDEX(dados!$A$1:$DH$158,MATCH($A60,dados!$A$1:$A$158,0),MATCH(L$6,dados!$A$6:$DH$6,0))</f>
        <v>25</v>
      </c>
      <c r="M60" s="5">
        <f>INDEX(dados!$A$1:$DH$158,MATCH($A60,dados!$A$1:$A$158,0),MATCH(M$6,dados!$A$6:$DH$6,0))</f>
        <v>25</v>
      </c>
      <c r="N60" s="28">
        <f t="shared" si="9"/>
        <v>115</v>
      </c>
    </row>
    <row r="61" spans="1:14" ht="15.75" hidden="1" outlineLevel="1" thickBot="1" x14ac:dyDescent="0.3">
      <c r="A61" s="30" t="s">
        <v>70</v>
      </c>
      <c r="B61" s="6">
        <f>INDEX(dados!$A$1:$DH$158,MATCH($A61,dados!$A$1:$A$158,0),MATCH(B$6,dados!$A$6:$DH$6,0))</f>
        <v>44</v>
      </c>
      <c r="C61" s="6">
        <f>INDEX(dados!$A$1:$DH$158,MATCH($A61,dados!$A$1:$A$158,0),MATCH(C$6,dados!$A$6:$DH$6,0))</f>
        <v>0</v>
      </c>
      <c r="D61" s="6">
        <f>INDEX(dados!$A$1:$DH$158,MATCH($A61,dados!$A$1:$A$158,0),MATCH(D$6,dados!$A$6:$DH$6,0))</f>
        <v>119</v>
      </c>
      <c r="E61" s="6">
        <f>INDEX(dados!$A$1:$DH$158,MATCH($A61,dados!$A$1:$A$158,0),MATCH(E$6,dados!$A$6:$DH$6,0))</f>
        <v>13</v>
      </c>
      <c r="F61" s="6">
        <f>INDEX(dados!$A$1:$DH$158,MATCH($A61,dados!$A$1:$A$158,0),MATCH(F$6,dados!$A$6:$DH$6,0))</f>
        <v>159.4</v>
      </c>
      <c r="G61" s="6">
        <f>INDEX(dados!$A$1:$DH$158,MATCH($A61,dados!$A$1:$A$158,0),MATCH(G$6,dados!$A$6:$DH$6,0))</f>
        <v>124.45</v>
      </c>
      <c r="H61" s="6">
        <f>INDEX(dados!$A$1:$DH$158,MATCH($A61,dados!$A$1:$A$158,0),MATCH(H$6,dados!$A$6:$DH$6,0))</f>
        <v>58.9</v>
      </c>
      <c r="I61" s="6">
        <f>INDEX(dados!$A$1:$DH$158,MATCH($A61,dados!$A$1:$A$158,0),MATCH(I$6,dados!$A$6:$DH$6,0))</f>
        <v>35.5</v>
      </c>
      <c r="J61" s="6">
        <f>INDEX(dados!$A$1:$DH$158,MATCH($A61,dados!$A$1:$A$158,0),MATCH(J$6,dados!$A$6:$DH$6,0))</f>
        <v>32</v>
      </c>
      <c r="K61" s="6">
        <f>INDEX(dados!$A$1:$DH$158,MATCH($A61,dados!$A$1:$A$158,0),MATCH(K$6,dados!$A$6:$DH$6,0))</f>
        <v>120.76</v>
      </c>
      <c r="L61" s="6">
        <f>INDEX(dados!$A$1:$DH$158,MATCH($A61,dados!$A$1:$A$158,0),MATCH(L$6,dados!$A$6:$DH$6,0))</f>
        <v>192.07</v>
      </c>
      <c r="M61" s="6">
        <f>INDEX(dados!$A$1:$DH$158,MATCH($A61,dados!$A$1:$A$158,0),MATCH(M$6,dados!$A$6:$DH$6,0))</f>
        <v>75.8</v>
      </c>
      <c r="N61" s="28">
        <f t="shared" si="9"/>
        <v>974.87999999999988</v>
      </c>
    </row>
    <row r="62" spans="1:14" ht="15.75" collapsed="1" thickBot="1" x14ac:dyDescent="0.3">
      <c r="A62" s="8" t="s">
        <v>71</v>
      </c>
      <c r="B62" s="9">
        <f>SUBTOTAL(9,B53:B61)</f>
        <v>44</v>
      </c>
      <c r="C62" s="9">
        <f t="shared" ref="C62:N62" si="10">SUBTOTAL(9,C53:C61)</f>
        <v>255</v>
      </c>
      <c r="D62" s="9">
        <f t="shared" si="10"/>
        <v>119</v>
      </c>
      <c r="E62" s="9">
        <f t="shared" si="10"/>
        <v>163</v>
      </c>
      <c r="F62" s="9">
        <f t="shared" si="10"/>
        <v>474.38</v>
      </c>
      <c r="G62" s="9">
        <f t="shared" si="10"/>
        <v>624.45000000000005</v>
      </c>
      <c r="H62" s="9">
        <f t="shared" si="10"/>
        <v>431.28999999999996</v>
      </c>
      <c r="I62" s="9">
        <f t="shared" si="10"/>
        <v>420.5</v>
      </c>
      <c r="J62" s="9">
        <f t="shared" si="10"/>
        <v>450.47</v>
      </c>
      <c r="K62" s="9">
        <f t="shared" si="10"/>
        <v>475.74</v>
      </c>
      <c r="L62" s="9">
        <f t="shared" si="10"/>
        <v>616.67000000000007</v>
      </c>
      <c r="M62" s="9">
        <f t="shared" si="10"/>
        <v>401.5</v>
      </c>
      <c r="N62" s="9">
        <f t="shared" si="10"/>
        <v>4476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7" t="s">
        <v>73</v>
      </c>
      <c r="B64" s="7">
        <f>INDEX(dados!$A$1:$DH$158,MATCH($A64,dados!$A$1:$A$158,0),MATCH(B$6,dados!$A$6:$DH$6,0))</f>
        <v>0</v>
      </c>
      <c r="C64" s="7">
        <f>INDEX(dados!$A$1:$DH$158,MATCH($A64,dados!$A$1:$A$158,0),MATCH(C$6,dados!$A$6:$DH$6,0))</f>
        <v>0</v>
      </c>
      <c r="D64" s="7">
        <f>INDEX(dados!$A$1:$DH$158,MATCH($A64,dados!$A$1:$A$158,0),MATCH(D$6,dados!$A$6:$DH$6,0))</f>
        <v>0</v>
      </c>
      <c r="E64" s="7">
        <f>INDEX(dados!$A$1:$DH$158,MATCH($A64,dados!$A$1:$A$158,0),MATCH(E$6,dados!$A$6:$DH$6,0))</f>
        <v>0</v>
      </c>
      <c r="F64" s="7">
        <f>INDEX(dados!$A$1:$DH$158,MATCH($A64,dados!$A$1:$A$158,0),MATCH(F$6,dados!$A$6:$DH$6,0))</f>
        <v>0</v>
      </c>
      <c r="G64" s="7">
        <f>INDEX(dados!$A$1:$DH$158,MATCH($A64,dados!$A$1:$A$158,0),MATCH(G$6,dados!$A$6:$DH$6,0))</f>
        <v>0</v>
      </c>
      <c r="H64" s="7">
        <f>INDEX(dados!$A$1:$DH$158,MATCH($A64,dados!$A$1:$A$158,0),MATCH(H$6,dados!$A$6:$DH$6,0))</f>
        <v>0</v>
      </c>
      <c r="I64" s="7">
        <f>INDEX(dados!$A$1:$DH$158,MATCH($A64,dados!$A$1:$A$158,0),MATCH(I$6,dados!$A$6:$DH$6,0))</f>
        <v>0</v>
      </c>
      <c r="J64" s="7">
        <f>INDEX(dados!$A$1:$DH$158,MATCH($A64,dados!$A$1:$A$158,0),MATCH(J$6,dados!$A$6:$DH$6,0))</f>
        <v>0</v>
      </c>
      <c r="K64" s="7">
        <f>INDEX(dados!$A$1:$DH$158,MATCH($A64,dados!$A$1:$A$158,0),MATCH(K$6,dados!$A$6:$DH$6,0))</f>
        <v>0</v>
      </c>
      <c r="L64" s="7">
        <f>INDEX(dados!$A$1:$DH$158,MATCH($A64,dados!$A$1:$A$158,0),MATCH(L$6,dados!$A$6:$DH$6,0))</f>
        <v>27</v>
      </c>
      <c r="M64" s="7">
        <f>INDEX(dados!$A$1:$DH$158,MATCH($A64,dados!$A$1:$A$158,0),MATCH(M$6,dados!$A$6:$DH$6,0))</f>
        <v>0</v>
      </c>
      <c r="N64" s="28">
        <f t="shared" ref="N64:N74" si="11">SUM(B64:M64)</f>
        <v>27</v>
      </c>
    </row>
    <row r="65" spans="1:14" ht="15.75" hidden="1" outlineLevel="1" thickBot="1" x14ac:dyDescent="0.3">
      <c r="A65" s="29" t="s">
        <v>74</v>
      </c>
      <c r="B65" s="5">
        <f>INDEX(dados!$A$1:$DH$158,MATCH($A65,dados!$A$1:$A$158,0),MATCH(B$6,dados!$A$6:$DH$6,0))</f>
        <v>0</v>
      </c>
      <c r="C65" s="5">
        <f>INDEX(dados!$A$1:$DH$158,MATCH($A65,dados!$A$1:$A$158,0),MATCH(C$6,dados!$A$6:$DH$6,0))</f>
        <v>10</v>
      </c>
      <c r="D65" s="5">
        <f>INDEX(dados!$A$1:$DH$158,MATCH($A65,dados!$A$1:$A$158,0),MATCH(D$6,dados!$A$6:$DH$6,0))</f>
        <v>8</v>
      </c>
      <c r="E65" s="5">
        <f>INDEX(dados!$A$1:$DH$158,MATCH($A65,dados!$A$1:$A$158,0),MATCH(E$6,dados!$A$6:$DH$6,0))</f>
        <v>0</v>
      </c>
      <c r="F65" s="5">
        <f>INDEX(dados!$A$1:$DH$158,MATCH($A65,dados!$A$1:$A$158,0),MATCH(F$6,dados!$A$6:$DH$6,0))</f>
        <v>0</v>
      </c>
      <c r="G65" s="5">
        <f>INDEX(dados!$A$1:$DH$158,MATCH($A65,dados!$A$1:$A$158,0),MATCH(G$6,dados!$A$6:$DH$6,0))</f>
        <v>0</v>
      </c>
      <c r="H65" s="5">
        <f>INDEX(dados!$A$1:$DH$158,MATCH($A65,dados!$A$1:$A$158,0),MATCH(H$6,dados!$A$6:$DH$6,0))</f>
        <v>15</v>
      </c>
      <c r="I65" s="5">
        <f>INDEX(dados!$A$1:$DH$158,MATCH($A65,dados!$A$1:$A$158,0),MATCH(I$6,dados!$A$6:$DH$6,0))</f>
        <v>0</v>
      </c>
      <c r="J65" s="5">
        <f>INDEX(dados!$A$1:$DH$158,MATCH($A65,dados!$A$1:$A$158,0),MATCH(J$6,dados!$A$6:$DH$6,0))</f>
        <v>47</v>
      </c>
      <c r="K65" s="5">
        <f>INDEX(dados!$A$1:$DH$158,MATCH($A65,dados!$A$1:$A$158,0),MATCH(K$6,dados!$A$6:$DH$6,0))</f>
        <v>175</v>
      </c>
      <c r="L65" s="5">
        <f>INDEX(dados!$A$1:$DH$158,MATCH($A65,dados!$A$1:$A$158,0),MATCH(L$6,dados!$A$6:$DH$6,0))</f>
        <v>20</v>
      </c>
      <c r="M65" s="5">
        <f>INDEX(dados!$A$1:$DH$158,MATCH($A65,dados!$A$1:$A$158,0),MATCH(M$6,dados!$A$6:$DH$6,0))</f>
        <v>97</v>
      </c>
      <c r="N65" s="28">
        <f t="shared" si="11"/>
        <v>372</v>
      </c>
    </row>
    <row r="66" spans="1:14" ht="15.75" hidden="1" outlineLevel="1" thickBot="1" x14ac:dyDescent="0.3">
      <c r="A66" s="29" t="s">
        <v>75</v>
      </c>
      <c r="B66" s="5">
        <f>INDEX(dados!$A$1:$DH$158,MATCH($A66,dados!$A$1:$A$158,0),MATCH(B$6,dados!$A$6:$DH$6,0))</f>
        <v>292</v>
      </c>
      <c r="C66" s="5">
        <f>INDEX(dados!$A$1:$DH$158,MATCH($A66,dados!$A$1:$A$158,0),MATCH(C$6,dados!$A$6:$DH$6,0))</f>
        <v>292</v>
      </c>
      <c r="D66" s="5">
        <f>INDEX(dados!$A$1:$DH$158,MATCH($A66,dados!$A$1:$A$158,0),MATCH(D$6,dados!$A$6:$DH$6,0))</f>
        <v>300</v>
      </c>
      <c r="E66" s="5">
        <f>INDEX(dados!$A$1:$DH$158,MATCH($A66,dados!$A$1:$A$158,0),MATCH(E$6,dados!$A$6:$DH$6,0))</f>
        <v>298.5</v>
      </c>
      <c r="F66" s="5">
        <f>INDEX(dados!$A$1:$DH$158,MATCH($A66,dados!$A$1:$A$158,0),MATCH(F$6,dados!$A$6:$DH$6,0))</f>
        <v>292</v>
      </c>
      <c r="G66" s="5">
        <f>INDEX(dados!$A$1:$DH$158,MATCH($A66,dados!$A$1:$A$158,0),MATCH(G$6,dados!$A$6:$DH$6,0))</f>
        <v>292</v>
      </c>
      <c r="H66" s="5">
        <f>INDEX(dados!$A$1:$DH$158,MATCH($A66,dados!$A$1:$A$158,0),MATCH(H$6,dados!$A$6:$DH$6,0))</f>
        <v>292</v>
      </c>
      <c r="I66" s="5">
        <f>INDEX(dados!$A$1:$DH$158,MATCH($A66,dados!$A$1:$A$158,0),MATCH(I$6,dados!$A$6:$DH$6,0))</f>
        <v>292</v>
      </c>
      <c r="J66" s="5">
        <f>INDEX(dados!$A$1:$DH$158,MATCH($A66,dados!$A$1:$A$158,0),MATCH(J$6,dados!$A$6:$DH$6,0))</f>
        <v>292</v>
      </c>
      <c r="K66" s="5">
        <f>INDEX(dados!$A$1:$DH$158,MATCH($A66,dados!$A$1:$A$158,0),MATCH(K$6,dados!$A$6:$DH$6,0))</f>
        <v>292</v>
      </c>
      <c r="L66" s="5">
        <f>INDEX(dados!$A$1:$DH$158,MATCH($A66,dados!$A$1:$A$158,0),MATCH(L$6,dados!$A$6:$DH$6,0))</f>
        <v>726.45</v>
      </c>
      <c r="M66" s="5">
        <f>INDEX(dados!$A$1:$DH$158,MATCH($A66,dados!$A$1:$A$158,0),MATCH(M$6,dados!$A$6:$DH$6,0))</f>
        <v>292</v>
      </c>
      <c r="N66" s="28">
        <f t="shared" si="11"/>
        <v>3952.95</v>
      </c>
    </row>
    <row r="67" spans="1:14" ht="15.75" hidden="1" outlineLevel="1" thickBot="1" x14ac:dyDescent="0.3">
      <c r="A67" s="29" t="s">
        <v>76</v>
      </c>
      <c r="B67" s="5">
        <f>INDEX(dados!$A$1:$DH$158,MATCH($A67,dados!$A$1:$A$158,0),MATCH(B$6,dados!$A$6:$DH$6,0))</f>
        <v>45</v>
      </c>
      <c r="C67" s="5">
        <f>INDEX(dados!$A$1:$DH$158,MATCH($A67,dados!$A$1:$A$158,0),MATCH(C$6,dados!$A$6:$DH$6,0))</f>
        <v>0</v>
      </c>
      <c r="D67" s="5">
        <f>INDEX(dados!$A$1:$DH$158,MATCH($A67,dados!$A$1:$A$158,0),MATCH(D$6,dados!$A$6:$DH$6,0))</f>
        <v>54.9</v>
      </c>
      <c r="E67" s="5">
        <f>INDEX(dados!$A$1:$DH$158,MATCH($A67,dados!$A$1:$A$158,0),MATCH(E$6,dados!$A$6:$DH$6,0))</f>
        <v>45</v>
      </c>
      <c r="F67" s="5">
        <f>INDEX(dados!$A$1:$DH$158,MATCH($A67,dados!$A$1:$A$158,0),MATCH(F$6,dados!$A$6:$DH$6,0))</f>
        <v>45</v>
      </c>
      <c r="G67" s="5">
        <f>INDEX(dados!$A$1:$DH$158,MATCH($A67,dados!$A$1:$A$158,0),MATCH(G$6,dados!$A$6:$DH$6,0))</f>
        <v>0</v>
      </c>
      <c r="H67" s="5">
        <f>INDEX(dados!$A$1:$DH$158,MATCH($A67,dados!$A$1:$A$158,0),MATCH(H$6,dados!$A$6:$DH$6,0))</f>
        <v>45</v>
      </c>
      <c r="I67" s="5">
        <f>INDEX(dados!$A$1:$DH$158,MATCH($A67,dados!$A$1:$A$158,0),MATCH(I$6,dados!$A$6:$DH$6,0))</f>
        <v>45</v>
      </c>
      <c r="J67" s="5">
        <f>INDEX(dados!$A$1:$DH$158,MATCH($A67,dados!$A$1:$A$158,0),MATCH(J$6,dados!$A$6:$DH$6,0))</f>
        <v>0</v>
      </c>
      <c r="K67" s="5">
        <f>INDEX(dados!$A$1:$DH$158,MATCH($A67,dados!$A$1:$A$158,0),MATCH(K$6,dados!$A$6:$DH$6,0))</f>
        <v>55</v>
      </c>
      <c r="L67" s="5">
        <f>INDEX(dados!$A$1:$DH$158,MATCH($A67,dados!$A$1:$A$158,0),MATCH(L$6,dados!$A$6:$DH$6,0))</f>
        <v>55</v>
      </c>
      <c r="M67" s="5">
        <f>INDEX(dados!$A$1:$DH$158,MATCH($A67,dados!$A$1:$A$158,0),MATCH(M$6,dados!$A$6:$DH$6,0))</f>
        <v>149</v>
      </c>
      <c r="N67" s="28">
        <f t="shared" si="11"/>
        <v>538.9</v>
      </c>
    </row>
    <row r="68" spans="1:14" ht="15.75" hidden="1" outlineLevel="1" thickBot="1" x14ac:dyDescent="0.3">
      <c r="A68" s="29" t="s">
        <v>77</v>
      </c>
      <c r="B68" s="5">
        <f>INDEX(dados!$A$1:$DH$158,MATCH($A68,dados!$A$1:$A$158,0),MATCH(B$6,dados!$A$6:$DH$6,0))</f>
        <v>0</v>
      </c>
      <c r="C68" s="5">
        <f>INDEX(dados!$A$1:$DH$158,MATCH($A68,dados!$A$1:$A$158,0),MATCH(C$6,dados!$A$6:$DH$6,0))</f>
        <v>0</v>
      </c>
      <c r="D68" s="5">
        <f>INDEX(dados!$A$1:$DH$158,MATCH($A68,dados!$A$1:$A$158,0),MATCH(D$6,dados!$A$6:$DH$6,0))</f>
        <v>0</v>
      </c>
      <c r="E68" s="5">
        <f>INDEX(dados!$A$1:$DH$158,MATCH($A68,dados!$A$1:$A$158,0),MATCH(E$6,dados!$A$6:$DH$6,0))</f>
        <v>10</v>
      </c>
      <c r="F68" s="5">
        <f>INDEX(dados!$A$1:$DH$158,MATCH($A68,dados!$A$1:$A$158,0),MATCH(F$6,dados!$A$6:$DH$6,0))</f>
        <v>0</v>
      </c>
      <c r="G68" s="5">
        <f>INDEX(dados!$A$1:$DH$158,MATCH($A68,dados!$A$1:$A$158,0),MATCH(G$6,dados!$A$6:$DH$6,0))</f>
        <v>0</v>
      </c>
      <c r="H68" s="5">
        <f>INDEX(dados!$A$1:$DH$158,MATCH($A68,dados!$A$1:$A$158,0),MATCH(H$6,dados!$A$6:$DH$6,0))</f>
        <v>0</v>
      </c>
      <c r="I68" s="5">
        <f>INDEX(dados!$A$1:$DH$158,MATCH($A68,dados!$A$1:$A$158,0),MATCH(I$6,dados!$A$6:$DH$6,0))</f>
        <v>0</v>
      </c>
      <c r="J68" s="5">
        <f>INDEX(dados!$A$1:$DH$158,MATCH($A68,dados!$A$1:$A$158,0),MATCH(J$6,dados!$A$6:$DH$6,0))</f>
        <v>0</v>
      </c>
      <c r="K68" s="5">
        <f>INDEX(dados!$A$1:$DH$158,MATCH($A68,dados!$A$1:$A$158,0),MATCH(K$6,dados!$A$6:$DH$6,0))</f>
        <v>0</v>
      </c>
      <c r="L68" s="5">
        <f>INDEX(dados!$A$1:$DH$158,MATCH($A68,dados!$A$1:$A$158,0),MATCH(L$6,dados!$A$6:$DH$6,0))</f>
        <v>0</v>
      </c>
      <c r="M68" s="5">
        <f>INDEX(dados!$A$1:$DH$158,MATCH($A68,dados!$A$1:$A$158,0),MATCH(M$6,dados!$A$6:$DH$6,0))</f>
        <v>0</v>
      </c>
      <c r="N68" s="28">
        <f t="shared" si="11"/>
        <v>10</v>
      </c>
    </row>
    <row r="69" spans="1:14" ht="15.75" hidden="1" outlineLevel="1" thickBot="1" x14ac:dyDescent="0.3">
      <c r="A69" s="29" t="s">
        <v>78</v>
      </c>
      <c r="B69" s="5">
        <f>INDEX(dados!$A$1:$DH$158,MATCH($A69,dados!$A$1:$A$158,0),MATCH(B$6,dados!$A$6:$DH$6,0))</f>
        <v>0</v>
      </c>
      <c r="C69" s="5">
        <f>INDEX(dados!$A$1:$DH$158,MATCH($A69,dados!$A$1:$A$158,0),MATCH(C$6,dados!$A$6:$DH$6,0))</f>
        <v>0</v>
      </c>
      <c r="D69" s="5">
        <f>INDEX(dados!$A$1:$DH$158,MATCH($A69,dados!$A$1:$A$158,0),MATCH(D$6,dados!$A$6:$DH$6,0))</f>
        <v>424.12</v>
      </c>
      <c r="E69" s="5">
        <f>INDEX(dados!$A$1:$DH$158,MATCH($A69,dados!$A$1:$A$158,0),MATCH(E$6,dados!$A$6:$DH$6,0))</f>
        <v>386.22</v>
      </c>
      <c r="F69" s="5">
        <f>INDEX(dados!$A$1:$DH$158,MATCH($A69,dados!$A$1:$A$158,0),MATCH(F$6,dados!$A$6:$DH$6,0))</f>
        <v>219.34</v>
      </c>
      <c r="G69" s="5">
        <f>INDEX(dados!$A$1:$DH$158,MATCH($A69,dados!$A$1:$A$158,0),MATCH(G$6,dados!$A$6:$DH$6,0))</f>
        <v>0</v>
      </c>
      <c r="H69" s="5">
        <f>INDEX(dados!$A$1:$DH$158,MATCH($A69,dados!$A$1:$A$158,0),MATCH(H$6,dados!$A$6:$DH$6,0))</f>
        <v>0</v>
      </c>
      <c r="I69" s="5">
        <f>INDEX(dados!$A$1:$DH$158,MATCH($A69,dados!$A$1:$A$158,0),MATCH(I$6,dados!$A$6:$DH$6,0))</f>
        <v>4.5</v>
      </c>
      <c r="J69" s="5">
        <f>INDEX(dados!$A$1:$DH$158,MATCH($A69,dados!$A$1:$A$158,0),MATCH(J$6,dados!$A$6:$DH$6,0))</f>
        <v>0</v>
      </c>
      <c r="K69" s="5">
        <f>INDEX(dados!$A$1:$DH$158,MATCH($A69,dados!$A$1:$A$158,0),MATCH(K$6,dados!$A$6:$DH$6,0))</f>
        <v>0</v>
      </c>
      <c r="L69" s="5">
        <f>INDEX(dados!$A$1:$DH$158,MATCH($A69,dados!$A$1:$A$158,0),MATCH(L$6,dados!$A$6:$DH$6,0))</f>
        <v>0</v>
      </c>
      <c r="M69" s="5">
        <f>INDEX(dados!$A$1:$DH$158,MATCH($A69,dados!$A$1:$A$158,0),MATCH(M$6,dados!$A$6:$DH$6,0))</f>
        <v>0</v>
      </c>
      <c r="N69" s="28">
        <f t="shared" si="11"/>
        <v>1034.18</v>
      </c>
    </row>
    <row r="70" spans="1:14" ht="15.75" hidden="1" outlineLevel="1" thickBot="1" x14ac:dyDescent="0.3">
      <c r="A70" s="29" t="s">
        <v>79</v>
      </c>
      <c r="B70" s="5">
        <f>INDEX(dados!$A$1:$DH$158,MATCH($A70,dados!$A$1:$A$158,0),MATCH(B$6,dados!$A$6:$DH$6,0))</f>
        <v>0</v>
      </c>
      <c r="C70" s="5">
        <f>INDEX(dados!$A$1:$DH$158,MATCH($A70,dados!$A$1:$A$158,0),MATCH(C$6,dados!$A$6:$DH$6,0))</f>
        <v>0</v>
      </c>
      <c r="D70" s="5">
        <f>INDEX(dados!$A$1:$DH$158,MATCH($A70,dados!$A$1:$A$158,0),MATCH(D$6,dados!$A$6:$DH$6,0))</f>
        <v>0</v>
      </c>
      <c r="E70" s="5">
        <f>INDEX(dados!$A$1:$DH$158,MATCH($A70,dados!$A$1:$A$158,0),MATCH(E$6,dados!$A$6:$DH$6,0))</f>
        <v>0</v>
      </c>
      <c r="F70" s="5">
        <f>INDEX(dados!$A$1:$DH$158,MATCH($A70,dados!$A$1:$A$158,0),MATCH(F$6,dados!$A$6:$DH$6,0))</f>
        <v>0</v>
      </c>
      <c r="G70" s="5">
        <f>INDEX(dados!$A$1:$DH$158,MATCH($A70,dados!$A$1:$A$158,0),MATCH(G$6,dados!$A$6:$DH$6,0))</f>
        <v>0</v>
      </c>
      <c r="H70" s="5">
        <f>INDEX(dados!$A$1:$DH$158,MATCH($A70,dados!$A$1:$A$158,0),MATCH(H$6,dados!$A$6:$DH$6,0))</f>
        <v>0</v>
      </c>
      <c r="I70" s="5">
        <f>INDEX(dados!$A$1:$DH$158,MATCH($A70,dados!$A$1:$A$158,0),MATCH(I$6,dados!$A$6:$DH$6,0))</f>
        <v>0</v>
      </c>
      <c r="J70" s="5">
        <f>INDEX(dados!$A$1:$DH$158,MATCH($A70,dados!$A$1:$A$158,0),MATCH(J$6,dados!$A$6:$DH$6,0))</f>
        <v>0</v>
      </c>
      <c r="K70" s="5">
        <f>INDEX(dados!$A$1:$DH$158,MATCH($A70,dados!$A$1:$A$158,0),MATCH(K$6,dados!$A$6:$DH$6,0))</f>
        <v>0</v>
      </c>
      <c r="L70" s="5">
        <f>INDEX(dados!$A$1:$DH$158,MATCH($A70,dados!$A$1:$A$158,0),MATCH(L$6,dados!$A$6:$DH$6,0))</f>
        <v>0</v>
      </c>
      <c r="M70" s="5">
        <f>INDEX(dados!$A$1:$DH$158,MATCH($A70,dados!$A$1:$A$158,0),MATCH(M$6,dados!$A$6:$DH$6,0))</f>
        <v>0</v>
      </c>
      <c r="N70" s="28">
        <f t="shared" si="11"/>
        <v>0</v>
      </c>
    </row>
    <row r="71" spans="1:14" ht="15.75" hidden="1" outlineLevel="1" thickBot="1" x14ac:dyDescent="0.3">
      <c r="A71" s="29" t="s">
        <v>80</v>
      </c>
      <c r="B71" s="5">
        <f>INDEX(dados!$A$1:$DH$158,MATCH($A71,dados!$A$1:$A$158,0),MATCH(B$6,dados!$A$6:$DH$6,0))</f>
        <v>0</v>
      </c>
      <c r="C71" s="5">
        <f>INDEX(dados!$A$1:$DH$158,MATCH($A71,dados!$A$1:$A$158,0),MATCH(C$6,dados!$A$6:$DH$6,0))</f>
        <v>0</v>
      </c>
      <c r="D71" s="5">
        <f>INDEX(dados!$A$1:$DH$158,MATCH($A71,dados!$A$1:$A$158,0),MATCH(D$6,dados!$A$6:$DH$6,0))</f>
        <v>0</v>
      </c>
      <c r="E71" s="5">
        <f>INDEX(dados!$A$1:$DH$158,MATCH($A71,dados!$A$1:$A$158,0),MATCH(E$6,dados!$A$6:$DH$6,0))</f>
        <v>0</v>
      </c>
      <c r="F71" s="5">
        <f>INDEX(dados!$A$1:$DH$158,MATCH($A71,dados!$A$1:$A$158,0),MATCH(F$6,dados!$A$6:$DH$6,0))</f>
        <v>0</v>
      </c>
      <c r="G71" s="5">
        <f>INDEX(dados!$A$1:$DH$158,MATCH($A71,dados!$A$1:$A$158,0),MATCH(G$6,dados!$A$6:$DH$6,0))</f>
        <v>0</v>
      </c>
      <c r="H71" s="5">
        <f>INDEX(dados!$A$1:$DH$158,MATCH($A71,dados!$A$1:$A$158,0),MATCH(H$6,dados!$A$6:$DH$6,0))</f>
        <v>0</v>
      </c>
      <c r="I71" s="5">
        <f>INDEX(dados!$A$1:$DH$158,MATCH($A71,dados!$A$1:$A$158,0),MATCH(I$6,dados!$A$6:$DH$6,0))</f>
        <v>0</v>
      </c>
      <c r="J71" s="5">
        <f>INDEX(dados!$A$1:$DH$158,MATCH($A71,dados!$A$1:$A$158,0),MATCH(J$6,dados!$A$6:$DH$6,0))</f>
        <v>0</v>
      </c>
      <c r="K71" s="5">
        <f>INDEX(dados!$A$1:$DH$158,MATCH($A71,dados!$A$1:$A$158,0),MATCH(K$6,dados!$A$6:$DH$6,0))</f>
        <v>0</v>
      </c>
      <c r="L71" s="5">
        <f>INDEX(dados!$A$1:$DH$158,MATCH($A71,dados!$A$1:$A$158,0),MATCH(L$6,dados!$A$6:$DH$6,0))</f>
        <v>0</v>
      </c>
      <c r="M71" s="5">
        <f>INDEX(dados!$A$1:$DH$158,MATCH($A71,dados!$A$1:$A$158,0),MATCH(M$6,dados!$A$6:$DH$6,0))</f>
        <v>0</v>
      </c>
      <c r="N71" s="28">
        <f t="shared" si="11"/>
        <v>0</v>
      </c>
    </row>
    <row r="72" spans="1:14" ht="15.75" hidden="1" outlineLevel="1" thickBot="1" x14ac:dyDescent="0.3">
      <c r="A72" s="29" t="s">
        <v>81</v>
      </c>
      <c r="B72" s="5">
        <f>INDEX(dados!$A$1:$DH$158,MATCH($A72,dados!$A$1:$A$158,0),MATCH(B$6,dados!$A$6:$DH$6,0))</f>
        <v>0</v>
      </c>
      <c r="C72" s="5">
        <f>INDEX(dados!$A$1:$DH$158,MATCH($A72,dados!$A$1:$A$158,0),MATCH(C$6,dados!$A$6:$DH$6,0))</f>
        <v>0</v>
      </c>
      <c r="D72" s="5">
        <f>INDEX(dados!$A$1:$DH$158,MATCH($A72,dados!$A$1:$A$158,0),MATCH(D$6,dados!$A$6:$DH$6,0))</f>
        <v>0</v>
      </c>
      <c r="E72" s="5">
        <f>INDEX(dados!$A$1:$DH$158,MATCH($A72,dados!$A$1:$A$158,0),MATCH(E$6,dados!$A$6:$DH$6,0))</f>
        <v>0</v>
      </c>
      <c r="F72" s="5">
        <f>INDEX(dados!$A$1:$DH$158,MATCH($A72,dados!$A$1:$A$158,0),MATCH(F$6,dados!$A$6:$DH$6,0))</f>
        <v>0</v>
      </c>
      <c r="G72" s="5">
        <f>INDEX(dados!$A$1:$DH$158,MATCH($A72,dados!$A$1:$A$158,0),MATCH(G$6,dados!$A$6:$DH$6,0))</f>
        <v>40</v>
      </c>
      <c r="H72" s="5">
        <f>INDEX(dados!$A$1:$DH$158,MATCH($A72,dados!$A$1:$A$158,0),MATCH(H$6,dados!$A$6:$DH$6,0))</f>
        <v>0</v>
      </c>
      <c r="I72" s="5">
        <f>INDEX(dados!$A$1:$DH$158,MATCH($A72,dados!$A$1:$A$158,0),MATCH(I$6,dados!$A$6:$DH$6,0))</f>
        <v>0</v>
      </c>
      <c r="J72" s="5">
        <f>INDEX(dados!$A$1:$DH$158,MATCH($A72,dados!$A$1:$A$158,0),MATCH(J$6,dados!$A$6:$DH$6,0))</f>
        <v>0</v>
      </c>
      <c r="K72" s="5">
        <f>INDEX(dados!$A$1:$DH$158,MATCH($A72,dados!$A$1:$A$158,0),MATCH(K$6,dados!$A$6:$DH$6,0))</f>
        <v>0</v>
      </c>
      <c r="L72" s="5">
        <f>INDEX(dados!$A$1:$DH$158,MATCH($A72,dados!$A$1:$A$158,0),MATCH(L$6,dados!$A$6:$DH$6,0))</f>
        <v>0</v>
      </c>
      <c r="M72" s="5">
        <f>INDEX(dados!$A$1:$DH$158,MATCH($A72,dados!$A$1:$A$158,0),MATCH(M$6,dados!$A$6:$DH$6,0))</f>
        <v>0</v>
      </c>
      <c r="N72" s="28">
        <f t="shared" si="11"/>
        <v>40</v>
      </c>
    </row>
    <row r="73" spans="1:14" ht="15.75" hidden="1" outlineLevel="1" thickBot="1" x14ac:dyDescent="0.3">
      <c r="A73" s="29" t="s">
        <v>82</v>
      </c>
      <c r="B73" s="5">
        <f>INDEX(dados!$A$1:$DH$158,MATCH($A73,dados!$A$1:$A$158,0),MATCH(B$6,dados!$A$6:$DH$6,0))</f>
        <v>0</v>
      </c>
      <c r="C73" s="5">
        <f>INDEX(dados!$A$1:$DH$158,MATCH($A73,dados!$A$1:$A$158,0),MATCH(C$6,dados!$A$6:$DH$6,0))</f>
        <v>0</v>
      </c>
      <c r="D73" s="5">
        <f>INDEX(dados!$A$1:$DH$158,MATCH($A73,dados!$A$1:$A$158,0),MATCH(D$6,dados!$A$6:$DH$6,0))</f>
        <v>45</v>
      </c>
      <c r="E73" s="5">
        <f>INDEX(dados!$A$1:$DH$158,MATCH($A73,dados!$A$1:$A$158,0),MATCH(E$6,dados!$A$6:$DH$6,0))</f>
        <v>0</v>
      </c>
      <c r="F73" s="5">
        <f>INDEX(dados!$A$1:$DH$158,MATCH($A73,dados!$A$1:$A$158,0),MATCH(F$6,dados!$A$6:$DH$6,0))</f>
        <v>37.9</v>
      </c>
      <c r="G73" s="5">
        <f>INDEX(dados!$A$1:$DH$158,MATCH($A73,dados!$A$1:$A$158,0),MATCH(G$6,dados!$A$6:$DH$6,0))</f>
        <v>80</v>
      </c>
      <c r="H73" s="5">
        <f>INDEX(dados!$A$1:$DH$158,MATCH($A73,dados!$A$1:$A$158,0),MATCH(H$6,dados!$A$6:$DH$6,0))</f>
        <v>50</v>
      </c>
      <c r="I73" s="5">
        <f>INDEX(dados!$A$1:$DH$158,MATCH($A73,dados!$A$1:$A$158,0),MATCH(I$6,dados!$A$6:$DH$6,0))</f>
        <v>20</v>
      </c>
      <c r="J73" s="5">
        <f>INDEX(dados!$A$1:$DH$158,MATCH($A73,dados!$A$1:$A$158,0),MATCH(J$6,dados!$A$6:$DH$6,0))</f>
        <v>65</v>
      </c>
      <c r="K73" s="5">
        <f>INDEX(dados!$A$1:$DH$158,MATCH($A73,dados!$A$1:$A$158,0),MATCH(K$6,dados!$A$6:$DH$6,0))</f>
        <v>20</v>
      </c>
      <c r="L73" s="5">
        <f>INDEX(dados!$A$1:$DH$158,MATCH($A73,dados!$A$1:$A$158,0),MATCH(L$6,dados!$A$6:$DH$6,0))</f>
        <v>75</v>
      </c>
      <c r="M73" s="5">
        <f>INDEX(dados!$A$1:$DH$158,MATCH($A73,dados!$A$1:$A$158,0),MATCH(M$6,dados!$A$6:$DH$6,0))</f>
        <v>0</v>
      </c>
      <c r="N73" s="28">
        <f t="shared" si="11"/>
        <v>392.9</v>
      </c>
    </row>
    <row r="74" spans="1:14" ht="15.75" hidden="1" outlineLevel="1" thickBot="1" x14ac:dyDescent="0.3">
      <c r="A74" s="30" t="s">
        <v>83</v>
      </c>
      <c r="B74" s="6">
        <f>INDEX(dados!$A$1:$DH$158,MATCH($A74,dados!$A$1:$A$158,0),MATCH(B$6,dados!$A$6:$DH$6,0))</f>
        <v>136.13999999999999</v>
      </c>
      <c r="C74" s="6">
        <f>INDEX(dados!$A$1:$DH$158,MATCH($A74,dados!$A$1:$A$158,0),MATCH(C$6,dados!$A$6:$DH$6,0))</f>
        <v>0</v>
      </c>
      <c r="D74" s="6">
        <f>INDEX(dados!$A$1:$DH$158,MATCH($A74,dados!$A$1:$A$158,0),MATCH(D$6,dados!$A$6:$DH$6,0))</f>
        <v>106.8</v>
      </c>
      <c r="E74" s="6">
        <f>INDEX(dados!$A$1:$DH$158,MATCH($A74,dados!$A$1:$A$158,0),MATCH(E$6,dados!$A$6:$DH$6,0))</f>
        <v>0</v>
      </c>
      <c r="F74" s="6">
        <f>INDEX(dados!$A$1:$DH$158,MATCH($A74,dados!$A$1:$A$158,0),MATCH(F$6,dados!$A$6:$DH$6,0))</f>
        <v>0</v>
      </c>
      <c r="G74" s="6">
        <f>INDEX(dados!$A$1:$DH$158,MATCH($A74,dados!$A$1:$A$158,0),MATCH(G$6,dados!$A$6:$DH$6,0))</f>
        <v>0</v>
      </c>
      <c r="H74" s="6">
        <f>INDEX(dados!$A$1:$DH$158,MATCH($A74,dados!$A$1:$A$158,0),MATCH(H$6,dados!$A$6:$DH$6,0))</f>
        <v>0</v>
      </c>
      <c r="I74" s="6">
        <f>INDEX(dados!$A$1:$DH$158,MATCH($A74,dados!$A$1:$A$158,0),MATCH(I$6,dados!$A$6:$DH$6,0))</f>
        <v>0</v>
      </c>
      <c r="J74" s="6">
        <f>INDEX(dados!$A$1:$DH$158,MATCH($A74,dados!$A$1:$A$158,0),MATCH(J$6,dados!$A$6:$DH$6,0))</f>
        <v>10</v>
      </c>
      <c r="K74" s="6">
        <f>INDEX(dados!$A$1:$DH$158,MATCH($A74,dados!$A$1:$A$158,0),MATCH(K$6,dados!$A$6:$DH$6,0))</f>
        <v>18.23</v>
      </c>
      <c r="L74" s="6">
        <f>INDEX(dados!$A$1:$DH$158,MATCH($A74,dados!$A$1:$A$158,0),MATCH(L$6,dados!$A$6:$DH$6,0))</f>
        <v>18.23</v>
      </c>
      <c r="M74" s="6">
        <f>INDEX(dados!$A$1:$DH$158,MATCH($A74,dados!$A$1:$A$158,0),MATCH(M$6,dados!$A$6:$DH$6,0))</f>
        <v>74</v>
      </c>
      <c r="N74" s="28">
        <f t="shared" si="11"/>
        <v>363.40000000000003</v>
      </c>
    </row>
    <row r="75" spans="1:14" ht="15.75" collapsed="1" thickBot="1" x14ac:dyDescent="0.3">
      <c r="A75" s="8" t="s">
        <v>84</v>
      </c>
      <c r="B75" s="9">
        <f>SUBTOTAL(9,B64:B74)</f>
        <v>473.14</v>
      </c>
      <c r="C75" s="9">
        <f t="shared" ref="C75:N75" si="12">SUBTOTAL(9,C64:C74)</f>
        <v>302</v>
      </c>
      <c r="D75" s="9">
        <f t="shared" si="12"/>
        <v>938.81999999999994</v>
      </c>
      <c r="E75" s="9">
        <f t="shared" si="12"/>
        <v>739.72</v>
      </c>
      <c r="F75" s="9">
        <f t="shared" si="12"/>
        <v>594.24</v>
      </c>
      <c r="G75" s="9">
        <f t="shared" si="12"/>
        <v>412</v>
      </c>
      <c r="H75" s="9">
        <f t="shared" si="12"/>
        <v>402</v>
      </c>
      <c r="I75" s="9">
        <f t="shared" si="12"/>
        <v>361.5</v>
      </c>
      <c r="J75" s="9">
        <f t="shared" si="12"/>
        <v>414</v>
      </c>
      <c r="K75" s="9">
        <f t="shared" si="12"/>
        <v>560.23</v>
      </c>
      <c r="L75" s="9">
        <f t="shared" si="12"/>
        <v>921.68000000000006</v>
      </c>
      <c r="M75" s="9">
        <f t="shared" si="12"/>
        <v>612</v>
      </c>
      <c r="N75" s="9">
        <f t="shared" si="12"/>
        <v>6731.329999999999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7" t="s">
        <v>98</v>
      </c>
      <c r="B77" s="7">
        <f>INDEX(dados!$A$1:$DH$158,MATCH($A77,dados!$A$1:$A$158,0),MATCH(B$6,dados!$A$6:$DH$6,0))</f>
        <v>125</v>
      </c>
      <c r="C77" s="7">
        <f>INDEX(dados!$A$1:$DH$158,MATCH($A77,dados!$A$1:$A$158,0),MATCH(C$6,dados!$A$6:$DH$6,0))</f>
        <v>125</v>
      </c>
      <c r="D77" s="7">
        <f>INDEX(dados!$A$1:$DH$158,MATCH($A77,dados!$A$1:$A$158,0),MATCH(D$6,dados!$A$6:$DH$6,0))</f>
        <v>158.24</v>
      </c>
      <c r="E77" s="7">
        <f>INDEX(dados!$A$1:$DH$158,MATCH($A77,dados!$A$1:$A$158,0),MATCH(E$6,dados!$A$6:$DH$6,0))</f>
        <v>125</v>
      </c>
      <c r="F77" s="7">
        <f>INDEX(dados!$A$1:$DH$158,MATCH($A77,dados!$A$1:$A$158,0),MATCH(F$6,dados!$A$6:$DH$6,0))</f>
        <v>125</v>
      </c>
      <c r="G77" s="7">
        <f>INDEX(dados!$A$1:$DH$158,MATCH($A77,dados!$A$1:$A$158,0),MATCH(G$6,dados!$A$6:$DH$6,0))</f>
        <v>125</v>
      </c>
      <c r="H77" s="7">
        <f>INDEX(dados!$A$1:$DH$158,MATCH($A77,dados!$A$1:$A$158,0),MATCH(H$6,dados!$A$6:$DH$6,0))</f>
        <v>0</v>
      </c>
      <c r="I77" s="7">
        <f>INDEX(dados!$A$1:$DH$158,MATCH($A77,dados!$A$1:$A$158,0),MATCH(I$6,dados!$A$6:$DH$6,0))</f>
        <v>0</v>
      </c>
      <c r="J77" s="7">
        <f>INDEX(dados!$A$1:$DH$158,MATCH($A77,dados!$A$1:$A$158,0),MATCH(J$6,dados!$A$6:$DH$6,0))</f>
        <v>0</v>
      </c>
      <c r="K77" s="7">
        <f>INDEX(dados!$A$1:$DH$158,MATCH($A77,dados!$A$1:$A$158,0),MATCH(K$6,dados!$A$6:$DH$6,0))</f>
        <v>0</v>
      </c>
      <c r="L77" s="7">
        <f>INDEX(dados!$A$1:$DH$158,MATCH($A77,dados!$A$1:$A$158,0),MATCH(L$6,dados!$A$6:$DH$6,0))</f>
        <v>0</v>
      </c>
      <c r="M77" s="7">
        <f>INDEX(dados!$A$1:$DH$158,MATCH($A77,dados!$A$1:$A$158,0),MATCH(M$6,dados!$A$6:$DH$6,0))</f>
        <v>0</v>
      </c>
      <c r="N77" s="28">
        <f t="shared" ref="N77:N88" si="13">SUM(B77:M77)</f>
        <v>783.24</v>
      </c>
    </row>
    <row r="78" spans="1:14" ht="15.75" hidden="1" outlineLevel="1" thickBot="1" x14ac:dyDescent="0.3">
      <c r="A78" s="29" t="s">
        <v>99</v>
      </c>
      <c r="B78" s="5">
        <f>INDEX(dados!$A$1:$DH$158,MATCH($A78,dados!$A$1:$A$158,0),MATCH(B$6,dados!$A$6:$DH$6,0))</f>
        <v>20</v>
      </c>
      <c r="C78" s="5">
        <f>INDEX(dados!$A$1:$DH$158,MATCH($A78,dados!$A$1:$A$158,0),MATCH(C$6,dados!$A$6:$DH$6,0))</f>
        <v>50</v>
      </c>
      <c r="D78" s="5">
        <f>INDEX(dados!$A$1:$DH$158,MATCH($A78,dados!$A$1:$A$158,0),MATCH(D$6,dados!$A$6:$DH$6,0))</f>
        <v>77</v>
      </c>
      <c r="E78" s="5">
        <f>INDEX(dados!$A$1:$DH$158,MATCH($A78,dados!$A$1:$A$158,0),MATCH(E$6,dados!$A$6:$DH$6,0))</f>
        <v>93</v>
      </c>
      <c r="F78" s="5">
        <f>INDEX(dados!$A$1:$DH$158,MATCH($A78,dados!$A$1:$A$158,0),MATCH(F$6,dados!$A$6:$DH$6,0))</f>
        <v>78</v>
      </c>
      <c r="G78" s="5">
        <f>INDEX(dados!$A$1:$DH$158,MATCH($A78,dados!$A$1:$A$158,0),MATCH(G$6,dados!$A$6:$DH$6,0))</f>
        <v>117</v>
      </c>
      <c r="H78" s="5">
        <f>INDEX(dados!$A$1:$DH$158,MATCH($A78,dados!$A$1:$A$158,0),MATCH(H$6,dados!$A$6:$DH$6,0))</f>
        <v>22</v>
      </c>
      <c r="I78" s="5">
        <f>INDEX(dados!$A$1:$DH$158,MATCH($A78,dados!$A$1:$A$158,0),MATCH(I$6,dados!$A$6:$DH$6,0))</f>
        <v>20</v>
      </c>
      <c r="J78" s="5">
        <f>INDEX(dados!$A$1:$DH$158,MATCH($A78,dados!$A$1:$A$158,0),MATCH(J$6,dados!$A$6:$DH$6,0))</f>
        <v>114.05</v>
      </c>
      <c r="K78" s="5">
        <f>INDEX(dados!$A$1:$DH$158,MATCH($A78,dados!$A$1:$A$158,0),MATCH(K$6,dados!$A$6:$DH$6,0))</f>
        <v>330.05</v>
      </c>
      <c r="L78" s="5">
        <f>INDEX(dados!$A$1:$DH$158,MATCH($A78,dados!$A$1:$A$158,0),MATCH(L$6,dados!$A$6:$DH$6,0))</f>
        <v>170</v>
      </c>
      <c r="M78" s="5">
        <f>INDEX(dados!$A$1:$DH$158,MATCH($A78,dados!$A$1:$A$158,0),MATCH(M$6,dados!$A$6:$DH$6,0))</f>
        <v>317</v>
      </c>
      <c r="N78" s="28">
        <f t="shared" si="13"/>
        <v>1408.1</v>
      </c>
    </row>
    <row r="79" spans="1:14" ht="15.75" hidden="1" outlineLevel="1" thickBot="1" x14ac:dyDescent="0.3">
      <c r="A79" s="29" t="s">
        <v>100</v>
      </c>
      <c r="B79" s="5">
        <f>INDEX(dados!$A$1:$DH$158,MATCH($A79,dados!$A$1:$A$158,0),MATCH(B$6,dados!$A$6:$DH$6,0))</f>
        <v>0</v>
      </c>
      <c r="C79" s="5">
        <f>INDEX(dados!$A$1:$DH$158,MATCH($A79,dados!$A$1:$A$158,0),MATCH(C$6,dados!$A$6:$DH$6,0))</f>
        <v>0</v>
      </c>
      <c r="D79" s="5">
        <f>INDEX(dados!$A$1:$DH$158,MATCH($A79,dados!$A$1:$A$158,0),MATCH(D$6,dados!$A$6:$DH$6,0))</f>
        <v>0</v>
      </c>
      <c r="E79" s="5">
        <f>INDEX(dados!$A$1:$DH$158,MATCH($A79,dados!$A$1:$A$158,0),MATCH(E$6,dados!$A$6:$DH$6,0))</f>
        <v>30</v>
      </c>
      <c r="F79" s="5">
        <f>INDEX(dados!$A$1:$DH$158,MATCH($A79,dados!$A$1:$A$158,0),MATCH(F$6,dados!$A$6:$DH$6,0))</f>
        <v>0</v>
      </c>
      <c r="G79" s="5">
        <f>INDEX(dados!$A$1:$DH$158,MATCH($A79,dados!$A$1:$A$158,0),MATCH(G$6,dados!$A$6:$DH$6,0))</f>
        <v>0</v>
      </c>
      <c r="H79" s="5">
        <f>INDEX(dados!$A$1:$DH$158,MATCH($A79,dados!$A$1:$A$158,0),MATCH(H$6,dados!$A$6:$DH$6,0))</f>
        <v>70</v>
      </c>
      <c r="I79" s="5">
        <f>INDEX(dados!$A$1:$DH$158,MATCH($A79,dados!$A$1:$A$158,0),MATCH(I$6,dados!$A$6:$DH$6,0))</f>
        <v>70</v>
      </c>
      <c r="J79" s="5">
        <f>INDEX(dados!$A$1:$DH$158,MATCH($A79,dados!$A$1:$A$158,0),MATCH(J$6,dados!$A$6:$DH$6,0))</f>
        <v>70</v>
      </c>
      <c r="K79" s="5">
        <f>INDEX(dados!$A$1:$DH$158,MATCH($A79,dados!$A$1:$A$158,0),MATCH(K$6,dados!$A$6:$DH$6,0))</f>
        <v>0</v>
      </c>
      <c r="L79" s="5">
        <f>INDEX(dados!$A$1:$DH$158,MATCH($A79,dados!$A$1:$A$158,0),MATCH(L$6,dados!$A$6:$DH$6,0))</f>
        <v>0</v>
      </c>
      <c r="M79" s="5">
        <f>INDEX(dados!$A$1:$DH$158,MATCH($A79,dados!$A$1:$A$158,0),MATCH(M$6,dados!$A$6:$DH$6,0))</f>
        <v>0</v>
      </c>
      <c r="N79" s="28">
        <f t="shared" si="13"/>
        <v>240</v>
      </c>
    </row>
    <row r="80" spans="1:14" ht="15.75" hidden="1" outlineLevel="1" thickBot="1" x14ac:dyDescent="0.3">
      <c r="A80" s="29" t="s">
        <v>101</v>
      </c>
      <c r="B80" s="5">
        <f>INDEX(dados!$A$1:$DH$158,MATCH($A80,dados!$A$1:$A$158,0),MATCH(B$6,dados!$A$6:$DH$6,0))</f>
        <v>0</v>
      </c>
      <c r="C80" s="5">
        <f>INDEX(dados!$A$1:$DH$158,MATCH($A80,dados!$A$1:$A$158,0),MATCH(C$6,dados!$A$6:$DH$6,0))</f>
        <v>0</v>
      </c>
      <c r="D80" s="5">
        <f>INDEX(dados!$A$1:$DH$158,MATCH($A80,dados!$A$1:$A$158,0),MATCH(D$6,dados!$A$6:$DH$6,0))</f>
        <v>0</v>
      </c>
      <c r="E80" s="5">
        <f>INDEX(dados!$A$1:$DH$158,MATCH($A80,dados!$A$1:$A$158,0),MATCH(E$6,dados!$A$6:$DH$6,0))</f>
        <v>0</v>
      </c>
      <c r="F80" s="5">
        <f>INDEX(dados!$A$1:$DH$158,MATCH($A80,dados!$A$1:$A$158,0),MATCH(F$6,dados!$A$6:$DH$6,0))</f>
        <v>0</v>
      </c>
      <c r="G80" s="5">
        <f>INDEX(dados!$A$1:$DH$158,MATCH($A80,dados!$A$1:$A$158,0),MATCH(G$6,dados!$A$6:$DH$6,0))</f>
        <v>0</v>
      </c>
      <c r="H80" s="5">
        <f>INDEX(dados!$A$1:$DH$158,MATCH($A80,dados!$A$1:$A$158,0),MATCH(H$6,dados!$A$6:$DH$6,0))</f>
        <v>0</v>
      </c>
      <c r="I80" s="5">
        <f>INDEX(dados!$A$1:$DH$158,MATCH($A80,dados!$A$1:$A$158,0),MATCH(I$6,dados!$A$6:$DH$6,0))</f>
        <v>0</v>
      </c>
      <c r="J80" s="5">
        <f>INDEX(dados!$A$1:$DH$158,MATCH($A80,dados!$A$1:$A$158,0),MATCH(J$6,dados!$A$6:$DH$6,0))</f>
        <v>0</v>
      </c>
      <c r="K80" s="5">
        <f>INDEX(dados!$A$1:$DH$158,MATCH($A80,dados!$A$1:$A$158,0),MATCH(K$6,dados!$A$6:$DH$6,0))</f>
        <v>0</v>
      </c>
      <c r="L80" s="5">
        <f>INDEX(dados!$A$1:$DH$158,MATCH($A80,dados!$A$1:$A$158,0),MATCH(L$6,dados!$A$6:$DH$6,0))</f>
        <v>0</v>
      </c>
      <c r="M80" s="5">
        <f>INDEX(dados!$A$1:$DH$158,MATCH($A80,dados!$A$1:$A$158,0),MATCH(M$6,dados!$A$6:$DH$6,0))</f>
        <v>0</v>
      </c>
      <c r="N80" s="28">
        <f t="shared" si="13"/>
        <v>0</v>
      </c>
    </row>
    <row r="81" spans="1:14" ht="15.75" hidden="1" outlineLevel="1" thickBot="1" x14ac:dyDescent="0.3">
      <c r="A81" s="29" t="s">
        <v>102</v>
      </c>
      <c r="B81" s="5">
        <f>INDEX(dados!$A$1:$DH$158,MATCH($A81,dados!$A$1:$A$158,0),MATCH(B$6,dados!$A$6:$DH$6,0))</f>
        <v>0</v>
      </c>
      <c r="C81" s="5">
        <f>INDEX(dados!$A$1:$DH$158,MATCH($A81,dados!$A$1:$A$158,0),MATCH(C$6,dados!$A$6:$DH$6,0))</f>
        <v>0</v>
      </c>
      <c r="D81" s="5">
        <f>INDEX(dados!$A$1:$DH$158,MATCH($A81,dados!$A$1:$A$158,0),MATCH(D$6,dados!$A$6:$DH$6,0))</f>
        <v>0</v>
      </c>
      <c r="E81" s="5">
        <f>INDEX(dados!$A$1:$DH$158,MATCH($A81,dados!$A$1:$A$158,0),MATCH(E$6,dados!$A$6:$DH$6,0))</f>
        <v>0</v>
      </c>
      <c r="F81" s="5">
        <f>INDEX(dados!$A$1:$DH$158,MATCH($A81,dados!$A$1:$A$158,0),MATCH(F$6,dados!$A$6:$DH$6,0))</f>
        <v>0</v>
      </c>
      <c r="G81" s="5">
        <f>INDEX(dados!$A$1:$DH$158,MATCH($A81,dados!$A$1:$A$158,0),MATCH(G$6,dados!$A$6:$DH$6,0))</f>
        <v>0</v>
      </c>
      <c r="H81" s="5">
        <f>INDEX(dados!$A$1:$DH$158,MATCH($A81,dados!$A$1:$A$158,0),MATCH(H$6,dados!$A$6:$DH$6,0))</f>
        <v>0</v>
      </c>
      <c r="I81" s="5">
        <f>INDEX(dados!$A$1:$DH$158,MATCH($A81,dados!$A$1:$A$158,0),MATCH(I$6,dados!$A$6:$DH$6,0))</f>
        <v>0</v>
      </c>
      <c r="J81" s="5">
        <f>INDEX(dados!$A$1:$DH$158,MATCH($A81,dados!$A$1:$A$158,0),MATCH(J$6,dados!$A$6:$DH$6,0))</f>
        <v>0</v>
      </c>
      <c r="K81" s="5">
        <f>INDEX(dados!$A$1:$DH$158,MATCH($A81,dados!$A$1:$A$158,0),MATCH(K$6,dados!$A$6:$DH$6,0))</f>
        <v>0</v>
      </c>
      <c r="L81" s="5">
        <f>INDEX(dados!$A$1:$DH$158,MATCH($A81,dados!$A$1:$A$158,0),MATCH(L$6,dados!$A$6:$DH$6,0))</f>
        <v>0</v>
      </c>
      <c r="M81" s="5">
        <f>INDEX(dados!$A$1:$DH$158,MATCH($A81,dados!$A$1:$A$158,0),MATCH(M$6,dados!$A$6:$DH$6,0))</f>
        <v>0</v>
      </c>
      <c r="N81" s="28">
        <f t="shared" si="13"/>
        <v>0</v>
      </c>
    </row>
    <row r="82" spans="1:14" ht="15.75" hidden="1" outlineLevel="1" thickBot="1" x14ac:dyDescent="0.3">
      <c r="A82" s="29" t="s">
        <v>103</v>
      </c>
      <c r="B82" s="5">
        <f>INDEX(dados!$A$1:$DH$158,MATCH($A82,dados!$A$1:$A$158,0),MATCH(B$6,dados!$A$6:$DH$6,0))</f>
        <v>736.08</v>
      </c>
      <c r="C82" s="5">
        <f>INDEX(dados!$A$1:$DH$158,MATCH($A82,dados!$A$1:$A$158,0),MATCH(C$6,dados!$A$6:$DH$6,0))</f>
        <v>223.08</v>
      </c>
      <c r="D82" s="5">
        <f>INDEX(dados!$A$1:$DH$158,MATCH($A82,dados!$A$1:$A$158,0),MATCH(D$6,dados!$A$6:$DH$6,0))</f>
        <v>0</v>
      </c>
      <c r="E82" s="5">
        <f>INDEX(dados!$A$1:$DH$158,MATCH($A82,dados!$A$1:$A$158,0),MATCH(E$6,dados!$A$6:$DH$6,0))</f>
        <v>75</v>
      </c>
      <c r="F82" s="5">
        <f>INDEX(dados!$A$1:$DH$158,MATCH($A82,dados!$A$1:$A$158,0),MATCH(F$6,dados!$A$6:$DH$6,0))</f>
        <v>6.65</v>
      </c>
      <c r="G82" s="5">
        <f>INDEX(dados!$A$1:$DH$158,MATCH($A82,dados!$A$1:$A$158,0),MATCH(G$6,dados!$A$6:$DH$6,0))</f>
        <v>353.22</v>
      </c>
      <c r="H82" s="5">
        <f>INDEX(dados!$A$1:$DH$158,MATCH($A82,dados!$A$1:$A$158,0),MATCH(H$6,dados!$A$6:$DH$6,0))</f>
        <v>252.32</v>
      </c>
      <c r="I82" s="5">
        <f>INDEX(dados!$A$1:$DH$158,MATCH($A82,dados!$A$1:$A$158,0),MATCH(I$6,dados!$A$6:$DH$6,0))</f>
        <v>1009.32</v>
      </c>
      <c r="J82" s="5">
        <f>INDEX(dados!$A$1:$DH$158,MATCH($A82,dados!$A$1:$A$158,0),MATCH(J$6,dados!$A$6:$DH$6,0))</f>
        <v>0</v>
      </c>
      <c r="K82" s="5">
        <f>INDEX(dados!$A$1:$DH$158,MATCH($A82,dados!$A$1:$A$158,0),MATCH(K$6,dados!$A$6:$DH$6,0))</f>
        <v>0</v>
      </c>
      <c r="L82" s="5">
        <f>INDEX(dados!$A$1:$DH$158,MATCH($A82,dados!$A$1:$A$158,0),MATCH(L$6,dados!$A$6:$DH$6,0))</f>
        <v>0</v>
      </c>
      <c r="M82" s="5">
        <f>INDEX(dados!$A$1:$DH$158,MATCH($A82,dados!$A$1:$A$158,0),MATCH(M$6,dados!$A$6:$DH$6,0))</f>
        <v>46.25</v>
      </c>
      <c r="N82" s="28">
        <f t="shared" si="13"/>
        <v>2701.92</v>
      </c>
    </row>
    <row r="83" spans="1:14" ht="15.75" hidden="1" outlineLevel="1" thickBot="1" x14ac:dyDescent="0.3">
      <c r="A83" s="29" t="s">
        <v>104</v>
      </c>
      <c r="B83" s="5">
        <f>INDEX(dados!$A$1:$DH$158,MATCH($A83,dados!$A$1:$A$158,0),MATCH(B$6,dados!$A$6:$DH$6,0))</f>
        <v>0</v>
      </c>
      <c r="C83" s="5">
        <f>INDEX(dados!$A$1:$DH$158,MATCH($A83,dados!$A$1:$A$158,0),MATCH(C$6,dados!$A$6:$DH$6,0))</f>
        <v>0</v>
      </c>
      <c r="D83" s="5">
        <f>INDEX(dados!$A$1:$DH$158,MATCH($A83,dados!$A$1:$A$158,0),MATCH(D$6,dados!$A$6:$DH$6,0))</f>
        <v>0</v>
      </c>
      <c r="E83" s="5">
        <f>INDEX(dados!$A$1:$DH$158,MATCH($A83,dados!$A$1:$A$158,0),MATCH(E$6,dados!$A$6:$DH$6,0))</f>
        <v>0</v>
      </c>
      <c r="F83" s="5">
        <f>INDEX(dados!$A$1:$DH$158,MATCH($A83,dados!$A$1:$A$158,0),MATCH(F$6,dados!$A$6:$DH$6,0))</f>
        <v>0</v>
      </c>
      <c r="G83" s="5">
        <f>INDEX(dados!$A$1:$DH$158,MATCH($A83,dados!$A$1:$A$158,0),MATCH(G$6,dados!$A$6:$DH$6,0))</f>
        <v>0</v>
      </c>
      <c r="H83" s="5">
        <f>INDEX(dados!$A$1:$DH$158,MATCH($A83,dados!$A$1:$A$158,0),MATCH(H$6,dados!$A$6:$DH$6,0))</f>
        <v>0</v>
      </c>
      <c r="I83" s="5">
        <f>INDEX(dados!$A$1:$DH$158,MATCH($A83,dados!$A$1:$A$158,0),MATCH(I$6,dados!$A$6:$DH$6,0))</f>
        <v>0</v>
      </c>
      <c r="J83" s="5">
        <f>INDEX(dados!$A$1:$DH$158,MATCH($A83,dados!$A$1:$A$158,0),MATCH(J$6,dados!$A$6:$DH$6,0))</f>
        <v>0</v>
      </c>
      <c r="K83" s="5">
        <f>INDEX(dados!$A$1:$DH$158,MATCH($A83,dados!$A$1:$A$158,0),MATCH(K$6,dados!$A$6:$DH$6,0))</f>
        <v>0</v>
      </c>
      <c r="L83" s="5">
        <f>INDEX(dados!$A$1:$DH$158,MATCH($A83,dados!$A$1:$A$158,0),MATCH(L$6,dados!$A$6:$DH$6,0))</f>
        <v>0</v>
      </c>
      <c r="M83" s="5">
        <f>INDEX(dados!$A$1:$DH$158,MATCH($A83,dados!$A$1:$A$158,0),MATCH(M$6,dados!$A$6:$DH$6,0))</f>
        <v>0</v>
      </c>
      <c r="N83" s="28">
        <f t="shared" si="13"/>
        <v>0</v>
      </c>
    </row>
    <row r="84" spans="1:14" ht="15.75" hidden="1" outlineLevel="1" thickBot="1" x14ac:dyDescent="0.3">
      <c r="A84" s="29" t="s">
        <v>105</v>
      </c>
      <c r="B84" s="5">
        <f>INDEX(dados!$A$1:$DH$158,MATCH($A84,dados!$A$1:$A$158,0),MATCH(B$6,dados!$A$6:$DH$6,0))</f>
        <v>264.94</v>
      </c>
      <c r="C84" s="5">
        <f>INDEX(dados!$A$1:$DH$158,MATCH($A84,dados!$A$1:$A$158,0),MATCH(C$6,dados!$A$6:$DH$6,0))</f>
        <v>426.28</v>
      </c>
      <c r="D84" s="5">
        <f>INDEX(dados!$A$1:$DH$158,MATCH($A84,dados!$A$1:$A$158,0),MATCH(D$6,dados!$A$6:$DH$6,0))</f>
        <v>68.7</v>
      </c>
      <c r="E84" s="5">
        <f>INDEX(dados!$A$1:$DH$158,MATCH($A84,dados!$A$1:$A$158,0),MATCH(E$6,dados!$A$6:$DH$6,0))</f>
        <v>0</v>
      </c>
      <c r="F84" s="5">
        <f>INDEX(dados!$A$1:$DH$158,MATCH($A84,dados!$A$1:$A$158,0),MATCH(F$6,dados!$A$6:$DH$6,0))</f>
        <v>316.83</v>
      </c>
      <c r="G84" s="5">
        <f>INDEX(dados!$A$1:$DH$158,MATCH($A84,dados!$A$1:$A$158,0),MATCH(G$6,dados!$A$6:$DH$6,0))</f>
        <v>141.5</v>
      </c>
      <c r="H84" s="5">
        <f>INDEX(dados!$A$1:$DH$158,MATCH($A84,dados!$A$1:$A$158,0),MATCH(H$6,dados!$A$6:$DH$6,0))</f>
        <v>130</v>
      </c>
      <c r="I84" s="5">
        <f>INDEX(dados!$A$1:$DH$158,MATCH($A84,dados!$A$1:$A$158,0),MATCH(I$6,dados!$A$6:$DH$6,0))</f>
        <v>189.19</v>
      </c>
      <c r="J84" s="5">
        <f>INDEX(dados!$A$1:$DH$158,MATCH($A84,dados!$A$1:$A$158,0),MATCH(J$6,dados!$A$6:$DH$6,0))</f>
        <v>184.53</v>
      </c>
      <c r="K84" s="5">
        <f>INDEX(dados!$A$1:$DH$158,MATCH($A84,dados!$A$1:$A$158,0),MATCH(K$6,dados!$A$6:$DH$6,0))</f>
        <v>76.930000000000007</v>
      </c>
      <c r="L84" s="5">
        <f>INDEX(dados!$A$1:$DH$158,MATCH($A84,dados!$A$1:$A$158,0),MATCH(L$6,dados!$A$6:$DH$6,0))</f>
        <v>289.35000000000002</v>
      </c>
      <c r="M84" s="5">
        <f>INDEX(dados!$A$1:$DH$158,MATCH($A84,dados!$A$1:$A$158,0),MATCH(M$6,dados!$A$6:$DH$6,0))</f>
        <v>579.09</v>
      </c>
      <c r="N84" s="28">
        <f t="shared" si="13"/>
        <v>2667.34</v>
      </c>
    </row>
    <row r="85" spans="1:14" ht="15.75" hidden="1" outlineLevel="1" thickBot="1" x14ac:dyDescent="0.3">
      <c r="A85" s="29" t="s">
        <v>106</v>
      </c>
      <c r="B85" s="5">
        <f>INDEX(dados!$A$1:$DH$158,MATCH($A85,dados!$A$1:$A$158,0),MATCH(B$6,dados!$A$6:$DH$6,0))</f>
        <v>0</v>
      </c>
      <c r="C85" s="5">
        <f>INDEX(dados!$A$1:$DH$158,MATCH($A85,dados!$A$1:$A$158,0),MATCH(C$6,dados!$A$6:$DH$6,0))</f>
        <v>0</v>
      </c>
      <c r="D85" s="5">
        <f>INDEX(dados!$A$1:$DH$158,MATCH($A85,dados!$A$1:$A$158,0),MATCH(D$6,dados!$A$6:$DH$6,0))</f>
        <v>0</v>
      </c>
      <c r="E85" s="5">
        <f>INDEX(dados!$A$1:$DH$158,MATCH($A85,dados!$A$1:$A$158,0),MATCH(E$6,dados!$A$6:$DH$6,0))</f>
        <v>0</v>
      </c>
      <c r="F85" s="5">
        <f>INDEX(dados!$A$1:$DH$158,MATCH($A85,dados!$A$1:$A$158,0),MATCH(F$6,dados!$A$6:$DH$6,0))</f>
        <v>0</v>
      </c>
      <c r="G85" s="5">
        <f>INDEX(dados!$A$1:$DH$158,MATCH($A85,dados!$A$1:$A$158,0),MATCH(G$6,dados!$A$6:$DH$6,0))</f>
        <v>0</v>
      </c>
      <c r="H85" s="5">
        <f>INDEX(dados!$A$1:$DH$158,MATCH($A85,dados!$A$1:$A$158,0),MATCH(H$6,dados!$A$6:$DH$6,0))</f>
        <v>0</v>
      </c>
      <c r="I85" s="5">
        <f>INDEX(dados!$A$1:$DH$158,MATCH($A85,dados!$A$1:$A$158,0),MATCH(I$6,dados!$A$6:$DH$6,0))</f>
        <v>0</v>
      </c>
      <c r="J85" s="5">
        <f>INDEX(dados!$A$1:$DH$158,MATCH($A85,dados!$A$1:$A$158,0),MATCH(J$6,dados!$A$6:$DH$6,0))</f>
        <v>0</v>
      </c>
      <c r="K85" s="5">
        <f>INDEX(dados!$A$1:$DH$158,MATCH($A85,dados!$A$1:$A$158,0),MATCH(K$6,dados!$A$6:$DH$6,0))</f>
        <v>0</v>
      </c>
      <c r="L85" s="5">
        <f>INDEX(dados!$A$1:$DH$158,MATCH($A85,dados!$A$1:$A$158,0),MATCH(L$6,dados!$A$6:$DH$6,0))</f>
        <v>0</v>
      </c>
      <c r="M85" s="5">
        <f>INDEX(dados!$A$1:$DH$158,MATCH($A85,dados!$A$1:$A$158,0),MATCH(M$6,dados!$A$6:$DH$6,0))</f>
        <v>0</v>
      </c>
      <c r="N85" s="28">
        <f t="shared" si="13"/>
        <v>0</v>
      </c>
    </row>
    <row r="86" spans="1:14" ht="15.75" hidden="1" outlineLevel="1" thickBot="1" x14ac:dyDescent="0.3">
      <c r="A86" s="29" t="s">
        <v>107</v>
      </c>
      <c r="B86" s="5">
        <f>INDEX(dados!$A$1:$DH$158,MATCH($A86,dados!$A$1:$A$158,0),MATCH(B$6,dados!$A$6:$DH$6,0))</f>
        <v>0</v>
      </c>
      <c r="C86" s="5">
        <f>INDEX(dados!$A$1:$DH$158,MATCH($A86,dados!$A$1:$A$158,0),MATCH(C$6,dados!$A$6:$DH$6,0))</f>
        <v>0</v>
      </c>
      <c r="D86" s="5">
        <f>INDEX(dados!$A$1:$DH$158,MATCH($A86,dados!$A$1:$A$158,0),MATCH(D$6,dados!$A$6:$DH$6,0))</f>
        <v>0</v>
      </c>
      <c r="E86" s="5">
        <f>INDEX(dados!$A$1:$DH$158,MATCH($A86,dados!$A$1:$A$158,0),MATCH(E$6,dados!$A$6:$DH$6,0))</f>
        <v>0</v>
      </c>
      <c r="F86" s="5">
        <f>INDEX(dados!$A$1:$DH$158,MATCH($A86,dados!$A$1:$A$158,0),MATCH(F$6,dados!$A$6:$DH$6,0))</f>
        <v>0</v>
      </c>
      <c r="G86" s="5">
        <f>INDEX(dados!$A$1:$DH$158,MATCH($A86,dados!$A$1:$A$158,0),MATCH(G$6,dados!$A$6:$DH$6,0))</f>
        <v>0</v>
      </c>
      <c r="H86" s="5">
        <f>INDEX(dados!$A$1:$DH$158,MATCH($A86,dados!$A$1:$A$158,0),MATCH(H$6,dados!$A$6:$DH$6,0))</f>
        <v>0</v>
      </c>
      <c r="I86" s="5">
        <f>INDEX(dados!$A$1:$DH$158,MATCH($A86,dados!$A$1:$A$158,0),MATCH(I$6,dados!$A$6:$DH$6,0))</f>
        <v>0</v>
      </c>
      <c r="J86" s="5">
        <f>INDEX(dados!$A$1:$DH$158,MATCH($A86,dados!$A$1:$A$158,0),MATCH(J$6,dados!$A$6:$DH$6,0))</f>
        <v>0</v>
      </c>
      <c r="K86" s="5">
        <f>INDEX(dados!$A$1:$DH$158,MATCH($A86,dados!$A$1:$A$158,0),MATCH(K$6,dados!$A$6:$DH$6,0))</f>
        <v>0</v>
      </c>
      <c r="L86" s="5">
        <f>INDEX(dados!$A$1:$DH$158,MATCH($A86,dados!$A$1:$A$158,0),MATCH(L$6,dados!$A$6:$DH$6,0))</f>
        <v>0</v>
      </c>
      <c r="M86" s="5">
        <f>INDEX(dados!$A$1:$DH$158,MATCH($A86,dados!$A$1:$A$158,0),MATCH(M$6,dados!$A$6:$DH$6,0))</f>
        <v>0</v>
      </c>
      <c r="N86" s="28">
        <f t="shared" si="13"/>
        <v>0</v>
      </c>
    </row>
    <row r="87" spans="1:14" ht="15.75" hidden="1" outlineLevel="1" thickBot="1" x14ac:dyDescent="0.3">
      <c r="A87" s="29" t="s">
        <v>108</v>
      </c>
      <c r="B87" s="5">
        <f>INDEX(dados!$A$1:$DH$158,MATCH($A87,dados!$A$1:$A$158,0),MATCH(B$6,dados!$A$6:$DH$6,0))</f>
        <v>0</v>
      </c>
      <c r="C87" s="5">
        <f>INDEX(dados!$A$1:$DH$158,MATCH($A87,dados!$A$1:$A$158,0),MATCH(C$6,dados!$A$6:$DH$6,0))</f>
        <v>0</v>
      </c>
      <c r="D87" s="5">
        <f>INDEX(dados!$A$1:$DH$158,MATCH($A87,dados!$A$1:$A$158,0),MATCH(D$6,dados!$A$6:$DH$6,0))</f>
        <v>0</v>
      </c>
      <c r="E87" s="5">
        <f>INDEX(dados!$A$1:$DH$158,MATCH($A87,dados!$A$1:$A$158,0),MATCH(E$6,dados!$A$6:$DH$6,0))</f>
        <v>0</v>
      </c>
      <c r="F87" s="5">
        <f>INDEX(dados!$A$1:$DH$158,MATCH($A87,dados!$A$1:$A$158,0),MATCH(F$6,dados!$A$6:$DH$6,0))</f>
        <v>0</v>
      </c>
      <c r="G87" s="5">
        <f>INDEX(dados!$A$1:$DH$158,MATCH($A87,dados!$A$1:$A$158,0),MATCH(G$6,dados!$A$6:$DH$6,0))</f>
        <v>0</v>
      </c>
      <c r="H87" s="5">
        <f>INDEX(dados!$A$1:$DH$158,MATCH($A87,dados!$A$1:$A$158,0),MATCH(H$6,dados!$A$6:$DH$6,0))</f>
        <v>0</v>
      </c>
      <c r="I87" s="5">
        <f>INDEX(dados!$A$1:$DH$158,MATCH($A87,dados!$A$1:$A$158,0),MATCH(I$6,dados!$A$6:$DH$6,0))</f>
        <v>0</v>
      </c>
      <c r="J87" s="5">
        <f>INDEX(dados!$A$1:$DH$158,MATCH($A87,dados!$A$1:$A$158,0),MATCH(J$6,dados!$A$6:$DH$6,0))</f>
        <v>0</v>
      </c>
      <c r="K87" s="5">
        <f>INDEX(dados!$A$1:$DH$158,MATCH($A87,dados!$A$1:$A$158,0),MATCH(K$6,dados!$A$6:$DH$6,0))</f>
        <v>0</v>
      </c>
      <c r="L87" s="5">
        <f>INDEX(dados!$A$1:$DH$158,MATCH($A87,dados!$A$1:$A$158,0),MATCH(L$6,dados!$A$6:$DH$6,0))</f>
        <v>0</v>
      </c>
      <c r="M87" s="5">
        <f>INDEX(dados!$A$1:$DH$158,MATCH($A87,dados!$A$1:$A$158,0),MATCH(M$6,dados!$A$6:$DH$6,0))</f>
        <v>0</v>
      </c>
      <c r="N87" s="28">
        <f t="shared" si="13"/>
        <v>0</v>
      </c>
    </row>
    <row r="88" spans="1:14" ht="15.75" hidden="1" outlineLevel="1" thickBot="1" x14ac:dyDescent="0.3">
      <c r="A88" s="30" t="s">
        <v>109</v>
      </c>
      <c r="B88" s="6">
        <f>INDEX(dados!$A$1:$DH$158,MATCH($A88,dados!$A$1:$A$158,0),MATCH(B$6,dados!$A$6:$DH$6,0))</f>
        <v>416.91</v>
      </c>
      <c r="C88" s="6">
        <f>INDEX(dados!$A$1:$DH$158,MATCH($A88,dados!$A$1:$A$158,0),MATCH(C$6,dados!$A$6:$DH$6,0))</f>
        <v>259.37</v>
      </c>
      <c r="D88" s="6">
        <f>INDEX(dados!$A$1:$DH$158,MATCH($A88,dados!$A$1:$A$158,0),MATCH(D$6,dados!$A$6:$DH$6,0))</f>
        <v>267.33</v>
      </c>
      <c r="E88" s="6">
        <f>INDEX(dados!$A$1:$DH$158,MATCH($A88,dados!$A$1:$A$158,0),MATCH(E$6,dados!$A$6:$DH$6,0))</f>
        <v>115.83</v>
      </c>
      <c r="F88" s="6">
        <f>INDEX(dados!$A$1:$DH$158,MATCH($A88,dados!$A$1:$A$158,0),MATCH(F$6,dados!$A$6:$DH$6,0))</f>
        <v>230.88</v>
      </c>
      <c r="G88" s="6">
        <f>INDEX(dados!$A$1:$DH$158,MATCH($A88,dados!$A$1:$A$158,0),MATCH(G$6,dados!$A$6:$DH$6,0))</f>
        <v>119.25</v>
      </c>
      <c r="H88" s="6">
        <f>INDEX(dados!$A$1:$DH$158,MATCH($A88,dados!$A$1:$A$158,0),MATCH(H$6,dados!$A$6:$DH$6,0))</f>
        <v>70.38</v>
      </c>
      <c r="I88" s="6">
        <f>INDEX(dados!$A$1:$DH$158,MATCH($A88,dados!$A$1:$A$158,0),MATCH(I$6,dados!$A$6:$DH$6,0))</f>
        <v>362.98</v>
      </c>
      <c r="J88" s="6">
        <f>INDEX(dados!$A$1:$DH$158,MATCH($A88,dados!$A$1:$A$158,0),MATCH(J$6,dados!$A$6:$DH$6,0))</f>
        <v>94.98</v>
      </c>
      <c r="K88" s="6">
        <f>INDEX(dados!$A$1:$DH$158,MATCH($A88,dados!$A$1:$A$158,0),MATCH(K$6,dados!$A$6:$DH$6,0))</f>
        <v>0</v>
      </c>
      <c r="L88" s="6">
        <f>INDEX(dados!$A$1:$DH$158,MATCH($A88,dados!$A$1:$A$158,0),MATCH(L$6,dados!$A$6:$DH$6,0))</f>
        <v>58.8</v>
      </c>
      <c r="M88" s="6">
        <f>INDEX(dados!$A$1:$DH$158,MATCH($A88,dados!$A$1:$A$158,0),MATCH(M$6,dados!$A$6:$DH$6,0))</f>
        <v>99.48</v>
      </c>
      <c r="N88" s="28">
        <f t="shared" si="13"/>
        <v>2096.1899999999996</v>
      </c>
    </row>
    <row r="89" spans="1:14" ht="15.75" collapsed="1" thickBot="1" x14ac:dyDescent="0.3">
      <c r="A89" s="8" t="s">
        <v>110</v>
      </c>
      <c r="B89" s="9">
        <f>SUBTOTAL(9,B77:B88)</f>
        <v>1562.93</v>
      </c>
      <c r="C89" s="9">
        <f t="shared" ref="C89:N89" si="14">SUBTOTAL(9,C77:C88)</f>
        <v>1083.73</v>
      </c>
      <c r="D89" s="9">
        <f t="shared" si="14"/>
        <v>571.27</v>
      </c>
      <c r="E89" s="9">
        <f t="shared" si="14"/>
        <v>438.83</v>
      </c>
      <c r="F89" s="9">
        <f t="shared" si="14"/>
        <v>757.36</v>
      </c>
      <c r="G89" s="9">
        <f t="shared" si="14"/>
        <v>855.97</v>
      </c>
      <c r="H89" s="9">
        <f t="shared" si="14"/>
        <v>544.70000000000005</v>
      </c>
      <c r="I89" s="9">
        <f t="shared" si="14"/>
        <v>1651.4900000000002</v>
      </c>
      <c r="J89" s="9">
        <f t="shared" si="14"/>
        <v>463.56000000000006</v>
      </c>
      <c r="K89" s="9">
        <f t="shared" si="14"/>
        <v>406.98</v>
      </c>
      <c r="L89" s="9">
        <f t="shared" si="14"/>
        <v>518.15</v>
      </c>
      <c r="M89" s="9">
        <f t="shared" si="14"/>
        <v>1041.82</v>
      </c>
      <c r="N89" s="9">
        <f t="shared" si="14"/>
        <v>9896.7900000000009</v>
      </c>
    </row>
    <row r="90" spans="1:14" ht="15.75" outlineLevel="1" thickBot="1" x14ac:dyDescent="0.3">
      <c r="A90" s="17" t="s">
        <v>111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7" t="s">
        <v>112</v>
      </c>
      <c r="B91" s="7">
        <f>INDEX(dados!$A$1:$DH$158,MATCH($A91,dados!$A$1:$A$158,0),MATCH(B$6,dados!$A$6:$DH$6,0))</f>
        <v>0</v>
      </c>
      <c r="C91" s="7">
        <f>INDEX(dados!$A$1:$DH$158,MATCH($A91,dados!$A$1:$A$158,0),MATCH(C$6,dados!$A$6:$DH$6,0))</f>
        <v>0</v>
      </c>
      <c r="D91" s="7">
        <f>INDEX(dados!$A$1:$DH$158,MATCH($A91,dados!$A$1:$A$158,0),MATCH(D$6,dados!$A$6:$DH$6,0))</f>
        <v>0</v>
      </c>
      <c r="E91" s="7">
        <f>INDEX(dados!$A$1:$DH$158,MATCH($A91,dados!$A$1:$A$158,0),MATCH(E$6,dados!$A$6:$DH$6,0))</f>
        <v>0</v>
      </c>
      <c r="F91" s="7">
        <f>INDEX(dados!$A$1:$DH$158,MATCH($A91,dados!$A$1:$A$158,0),MATCH(F$6,dados!$A$6:$DH$6,0))</f>
        <v>0</v>
      </c>
      <c r="G91" s="7">
        <f>INDEX(dados!$A$1:$DH$158,MATCH($A91,dados!$A$1:$A$158,0),MATCH(G$6,dados!$A$6:$DH$6,0))</f>
        <v>0</v>
      </c>
      <c r="H91" s="7">
        <f>INDEX(dados!$A$1:$DH$158,MATCH($A91,dados!$A$1:$A$158,0),MATCH(H$6,dados!$A$6:$DH$6,0))</f>
        <v>0</v>
      </c>
      <c r="I91" s="7">
        <f>INDEX(dados!$A$1:$DH$158,MATCH($A91,dados!$A$1:$A$158,0),MATCH(I$6,dados!$A$6:$DH$6,0))</f>
        <v>0</v>
      </c>
      <c r="J91" s="7">
        <f>INDEX(dados!$A$1:$DH$158,MATCH($A91,dados!$A$1:$A$158,0),MATCH(J$6,dados!$A$6:$DH$6,0))</f>
        <v>0</v>
      </c>
      <c r="K91" s="7">
        <f>INDEX(dados!$A$1:$DH$158,MATCH($A91,dados!$A$1:$A$158,0),MATCH(K$6,dados!$A$6:$DH$6,0))</f>
        <v>0</v>
      </c>
      <c r="L91" s="7">
        <f>INDEX(dados!$A$1:$DH$158,MATCH($A91,dados!$A$1:$A$158,0),MATCH(L$6,dados!$A$6:$DH$6,0))</f>
        <v>0</v>
      </c>
      <c r="M91" s="7">
        <f>INDEX(dados!$A$1:$DH$158,MATCH($A91,dados!$A$1:$A$158,0),MATCH(M$6,dados!$A$6:$DH$6,0))</f>
        <v>0</v>
      </c>
      <c r="N91" s="28">
        <f>SUM(B91:M91)</f>
        <v>0</v>
      </c>
    </row>
    <row r="92" spans="1:14" outlineLevel="1" x14ac:dyDescent="0.25">
      <c r="A92" s="29" t="s">
        <v>113</v>
      </c>
      <c r="B92" s="5">
        <f>INDEX(dados!$A$1:$DH$158,MATCH($A92,dados!$A$1:$A$158,0),MATCH(B$6,dados!$A$6:$DH$6,0))</f>
        <v>140</v>
      </c>
      <c r="C92" s="5">
        <f>INDEX(dados!$A$1:$DH$158,MATCH($A92,dados!$A$1:$A$158,0),MATCH(C$6,dados!$A$6:$DH$6,0))</f>
        <v>142</v>
      </c>
      <c r="D92" s="5">
        <f>INDEX(dados!$A$1:$DH$158,MATCH($A92,dados!$A$1:$A$158,0),MATCH(D$6,dados!$A$6:$DH$6,0))</f>
        <v>300</v>
      </c>
      <c r="E92" s="5">
        <f>INDEX(dados!$A$1:$DH$158,MATCH($A92,dados!$A$1:$A$158,0),MATCH(E$6,dados!$A$6:$DH$6,0))</f>
        <v>135</v>
      </c>
      <c r="F92" s="5">
        <f>INDEX(dados!$A$1:$DH$158,MATCH($A92,dados!$A$1:$A$158,0),MATCH(F$6,dados!$A$6:$DH$6,0))</f>
        <v>320</v>
      </c>
      <c r="G92" s="5">
        <f>INDEX(dados!$A$1:$DH$158,MATCH($A92,dados!$A$1:$A$158,0),MATCH(G$6,dados!$A$6:$DH$6,0))</f>
        <v>0</v>
      </c>
      <c r="H92" s="5">
        <f>INDEX(dados!$A$1:$DH$158,MATCH($A92,dados!$A$1:$A$158,0),MATCH(H$6,dados!$A$6:$DH$6,0))</f>
        <v>1220</v>
      </c>
      <c r="I92" s="5">
        <f>INDEX(dados!$A$1:$DH$158,MATCH($A92,dados!$A$1:$A$158,0),MATCH(I$6,dados!$A$6:$DH$6,0))</f>
        <v>0</v>
      </c>
      <c r="J92" s="5">
        <f>INDEX(dados!$A$1:$DH$158,MATCH($A92,dados!$A$1:$A$158,0),MATCH(J$6,dados!$A$6:$DH$6,0))</f>
        <v>198.08</v>
      </c>
      <c r="K92" s="5">
        <f>INDEX(dados!$A$1:$DH$158,MATCH($A92,dados!$A$1:$A$158,0),MATCH(K$6,dados!$A$6:$DH$6,0))</f>
        <v>282</v>
      </c>
      <c r="L92" s="5">
        <f>INDEX(dados!$A$1:$DH$158,MATCH($A92,dados!$A$1:$A$158,0),MATCH(L$6,dados!$A$6:$DH$6,0))</f>
        <v>105</v>
      </c>
      <c r="M92" s="5">
        <f>INDEX(dados!$A$1:$DH$158,MATCH($A92,dados!$A$1:$A$158,0),MATCH(M$6,dados!$A$6:$DH$6,0))</f>
        <v>647</v>
      </c>
      <c r="N92" s="28">
        <f>SUM(B92:M92)</f>
        <v>3489.08</v>
      </c>
    </row>
    <row r="93" spans="1:14" outlineLevel="1" x14ac:dyDescent="0.25">
      <c r="A93" s="30" t="s">
        <v>114</v>
      </c>
      <c r="B93" s="6">
        <f>INDEX(dados!$A$1:$DH$158,MATCH($A93,dados!$A$1:$A$158,0),MATCH(B$6,dados!$A$6:$DH$6,0))</f>
        <v>653.53</v>
      </c>
      <c r="C93" s="6">
        <f>INDEX(dados!$A$1:$DH$158,MATCH($A93,dados!$A$1:$A$158,0),MATCH(C$6,dados!$A$6:$DH$6,0))</f>
        <v>503.63</v>
      </c>
      <c r="D93" s="6">
        <f>INDEX(dados!$A$1:$DH$158,MATCH($A93,dados!$A$1:$A$158,0),MATCH(D$6,dados!$A$6:$DH$6,0))</f>
        <v>393.66</v>
      </c>
      <c r="E93" s="6">
        <f>INDEX(dados!$A$1:$DH$158,MATCH($A93,dados!$A$1:$A$158,0),MATCH(E$6,dados!$A$6:$DH$6,0))</f>
        <v>114.03</v>
      </c>
      <c r="F93" s="6">
        <f>INDEX(dados!$A$1:$DH$158,MATCH($A93,dados!$A$1:$A$158,0),MATCH(F$6,dados!$A$6:$DH$6,0))</f>
        <v>64.010000000000005</v>
      </c>
      <c r="G93" s="6">
        <f>INDEX(dados!$A$1:$DH$158,MATCH($A93,dados!$A$1:$A$158,0),MATCH(G$6,dados!$A$6:$DH$6,0))</f>
        <v>0</v>
      </c>
      <c r="H93" s="6">
        <f>INDEX(dados!$A$1:$DH$158,MATCH($A93,dados!$A$1:$A$158,0),MATCH(H$6,dados!$A$6:$DH$6,0))</f>
        <v>0</v>
      </c>
      <c r="I93" s="6">
        <f>INDEX(dados!$A$1:$DH$158,MATCH($A93,dados!$A$1:$A$158,0),MATCH(I$6,dados!$A$6:$DH$6,0))</f>
        <v>450.7</v>
      </c>
      <c r="J93" s="6">
        <f>INDEX(dados!$A$1:$DH$158,MATCH($A93,dados!$A$1:$A$158,0),MATCH(J$6,dados!$A$6:$DH$6,0))</f>
        <v>50.7</v>
      </c>
      <c r="K93" s="6">
        <f>INDEX(dados!$A$1:$DH$158,MATCH($A93,dados!$A$1:$A$158,0),MATCH(K$6,dados!$A$6:$DH$6,0))</f>
        <v>0</v>
      </c>
      <c r="L93" s="6">
        <f>INDEX(dados!$A$1:$DH$158,MATCH($A93,dados!$A$1:$A$158,0),MATCH(L$6,dados!$A$6:$DH$6,0))</f>
        <v>0</v>
      </c>
      <c r="M93" s="6">
        <f>INDEX(dados!$A$1:$DH$158,MATCH($A93,dados!$A$1:$A$158,0),MATCH(M$6,dados!$A$6:$DH$6,0))</f>
        <v>0</v>
      </c>
      <c r="N93" s="28">
        <f>SUM(B93:M93)</f>
        <v>2230.2599999999998</v>
      </c>
    </row>
    <row r="94" spans="1:14" ht="15.75" outlineLevel="1" thickBot="1" x14ac:dyDescent="0.3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/>
    </row>
    <row r="95" spans="1:14" ht="15.75" thickBot="1" x14ac:dyDescent="0.3">
      <c r="A95" s="8" t="s">
        <v>115</v>
      </c>
      <c r="B95" s="9">
        <f>SUBTOTAL(9,B91:B93)</f>
        <v>793.53</v>
      </c>
      <c r="C95" s="9">
        <f t="shared" ref="C95:N95" si="15">SUBTOTAL(9,C91:C93)</f>
        <v>645.63</v>
      </c>
      <c r="D95" s="9">
        <f t="shared" si="15"/>
        <v>693.66000000000008</v>
      </c>
      <c r="E95" s="9">
        <f t="shared" si="15"/>
        <v>249.03</v>
      </c>
      <c r="F95" s="9">
        <f t="shared" si="15"/>
        <v>384.01</v>
      </c>
      <c r="G95" s="9">
        <f t="shared" si="15"/>
        <v>0</v>
      </c>
      <c r="H95" s="9">
        <f t="shared" si="15"/>
        <v>1220</v>
      </c>
      <c r="I95" s="9">
        <f t="shared" si="15"/>
        <v>450.7</v>
      </c>
      <c r="J95" s="9">
        <f t="shared" si="15"/>
        <v>248.78000000000003</v>
      </c>
      <c r="K95" s="9">
        <f t="shared" si="15"/>
        <v>282</v>
      </c>
      <c r="L95" s="9">
        <f t="shared" si="15"/>
        <v>105</v>
      </c>
      <c r="M95" s="9">
        <f t="shared" si="15"/>
        <v>647</v>
      </c>
      <c r="N95" s="9">
        <f t="shared" si="15"/>
        <v>5719.34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7" t="s">
        <v>117</v>
      </c>
      <c r="B97" s="7">
        <f>INDEX(dados!$A$1:$DH$158,MATCH($A97,dados!$A$1:$A$158,0),MATCH(B$6,dados!$A$6:$DH$6,0))</f>
        <v>68.239999999999995</v>
      </c>
      <c r="C97" s="7">
        <f>INDEX(dados!$A$1:$DH$158,MATCH($A97,dados!$A$1:$A$158,0),MATCH(C$6,dados!$A$6:$DH$6,0))</f>
        <v>49.28</v>
      </c>
      <c r="D97" s="7">
        <f>INDEX(dados!$A$1:$DH$158,MATCH($A97,dados!$A$1:$A$158,0),MATCH(D$6,dados!$A$6:$DH$6,0))</f>
        <v>77.72</v>
      </c>
      <c r="E97" s="7">
        <f>INDEX(dados!$A$1:$DH$158,MATCH($A97,dados!$A$1:$A$158,0),MATCH(E$6,dados!$A$6:$DH$6,0))</f>
        <v>68.239999999999995</v>
      </c>
      <c r="F97" s="7">
        <f>INDEX(dados!$A$1:$DH$158,MATCH($A97,dados!$A$1:$A$158,0),MATCH(F$6,dados!$A$6:$DH$6,0))</f>
        <v>63.5</v>
      </c>
      <c r="G97" s="7">
        <f>INDEX(dados!$A$1:$DH$158,MATCH($A97,dados!$A$1:$A$158,0),MATCH(G$6,dados!$A$6:$DH$6,0))</f>
        <v>58.76</v>
      </c>
      <c r="H97" s="7">
        <f>INDEX(dados!$A$1:$DH$158,MATCH($A97,dados!$A$1:$A$158,0),MATCH(H$6,dados!$A$6:$DH$6,0))</f>
        <v>63.5</v>
      </c>
      <c r="I97" s="7">
        <f>INDEX(dados!$A$1:$DH$158,MATCH($A97,dados!$A$1:$A$158,0),MATCH(I$6,dados!$A$6:$DH$6,0))</f>
        <v>44.54</v>
      </c>
      <c r="J97" s="7">
        <f>INDEX(dados!$A$1:$DH$158,MATCH($A97,dados!$A$1:$A$158,0),MATCH(J$6,dados!$A$6:$DH$6,0))</f>
        <v>77.72</v>
      </c>
      <c r="K97" s="7">
        <f>INDEX(dados!$A$1:$DH$158,MATCH($A97,dados!$A$1:$A$158,0),MATCH(K$6,dados!$A$6:$DH$6,0))</f>
        <v>55.7</v>
      </c>
      <c r="L97" s="7">
        <f>INDEX(dados!$A$1:$DH$158,MATCH($A97,dados!$A$1:$A$158,0),MATCH(L$6,dados!$A$6:$DH$6,0))</f>
        <v>61.76</v>
      </c>
      <c r="M97" s="7">
        <f>INDEX(dados!$A$1:$DH$158,MATCH($A97,dados!$A$1:$A$158,0),MATCH(M$6,dados!$A$6:$DH$6,0))</f>
        <v>51.8</v>
      </c>
      <c r="N97" s="28">
        <f t="shared" ref="N97:N108" si="16">SUM(B97:M97)</f>
        <v>740.76</v>
      </c>
    </row>
    <row r="98" spans="1:14" ht="15.75" hidden="1" outlineLevel="1" thickBot="1" x14ac:dyDescent="0.3">
      <c r="A98" s="29" t="s">
        <v>118</v>
      </c>
      <c r="B98" s="5">
        <f>INDEX(dados!$A$1:$DH$158,MATCH($A98,dados!$A$1:$A$158,0),MATCH(B$6,dados!$A$6:$DH$6,0))</f>
        <v>0</v>
      </c>
      <c r="C98" s="5">
        <f>INDEX(dados!$A$1:$DH$158,MATCH($A98,dados!$A$1:$A$158,0),MATCH(C$6,dados!$A$6:$DH$6,0))</f>
        <v>316.68</v>
      </c>
      <c r="D98" s="5">
        <f>INDEX(dados!$A$1:$DH$158,MATCH($A98,dados!$A$1:$A$158,0),MATCH(D$6,dados!$A$6:$DH$6,0))</f>
        <v>0</v>
      </c>
      <c r="E98" s="5">
        <f>INDEX(dados!$A$1:$DH$158,MATCH($A98,dados!$A$1:$A$158,0),MATCH(E$6,dados!$A$6:$DH$6,0))</f>
        <v>0</v>
      </c>
      <c r="F98" s="5">
        <f>INDEX(dados!$A$1:$DH$158,MATCH($A98,dados!$A$1:$A$158,0),MATCH(F$6,dados!$A$6:$DH$6,0))</f>
        <v>0</v>
      </c>
      <c r="G98" s="5">
        <f>INDEX(dados!$A$1:$DH$158,MATCH($A98,dados!$A$1:$A$158,0),MATCH(G$6,dados!$A$6:$DH$6,0))</f>
        <v>0</v>
      </c>
      <c r="H98" s="5">
        <f>INDEX(dados!$A$1:$DH$158,MATCH($A98,dados!$A$1:$A$158,0),MATCH(H$6,dados!$A$6:$DH$6,0))</f>
        <v>0</v>
      </c>
      <c r="I98" s="5">
        <f>INDEX(dados!$A$1:$DH$158,MATCH($A98,dados!$A$1:$A$158,0),MATCH(I$6,dados!$A$6:$DH$6,0))</f>
        <v>0</v>
      </c>
      <c r="J98" s="5">
        <f>INDEX(dados!$A$1:$DH$158,MATCH($A98,dados!$A$1:$A$158,0),MATCH(J$6,dados!$A$6:$DH$6,0))</f>
        <v>0</v>
      </c>
      <c r="K98" s="5">
        <f>INDEX(dados!$A$1:$DH$158,MATCH($A98,dados!$A$1:$A$158,0),MATCH(K$6,dados!$A$6:$DH$6,0))</f>
        <v>0</v>
      </c>
      <c r="L98" s="5">
        <f>INDEX(dados!$A$1:$DH$158,MATCH($A98,dados!$A$1:$A$158,0),MATCH(L$6,dados!$A$6:$DH$6,0))</f>
        <v>0</v>
      </c>
      <c r="M98" s="5">
        <f>INDEX(dados!$A$1:$DH$158,MATCH($A98,dados!$A$1:$A$158,0),MATCH(M$6,dados!$A$6:$DH$6,0))</f>
        <v>10</v>
      </c>
      <c r="N98" s="28">
        <f t="shared" si="16"/>
        <v>326.68</v>
      </c>
    </row>
    <row r="99" spans="1:14" ht="15.75" hidden="1" outlineLevel="1" thickBot="1" x14ac:dyDescent="0.3">
      <c r="A99" s="29" t="s">
        <v>119</v>
      </c>
      <c r="B99" s="5">
        <f>INDEX(dados!$A$1:$DH$158,MATCH($A99,dados!$A$1:$A$158,0),MATCH(B$6,dados!$A$6:$DH$6,0))</f>
        <v>50</v>
      </c>
      <c r="C99" s="5">
        <f>INDEX(dados!$A$1:$DH$158,MATCH($A99,dados!$A$1:$A$158,0),MATCH(C$6,dados!$A$6:$DH$6,0))</f>
        <v>79.900000000000006</v>
      </c>
      <c r="D99" s="5">
        <f>INDEX(dados!$A$1:$DH$158,MATCH($A99,dados!$A$1:$A$158,0),MATCH(D$6,dados!$A$6:$DH$6,0))</f>
        <v>69.900000000000006</v>
      </c>
      <c r="E99" s="5">
        <f>INDEX(dados!$A$1:$DH$158,MATCH($A99,dados!$A$1:$A$158,0),MATCH(E$6,dados!$A$6:$DH$6,0))</f>
        <v>49.9</v>
      </c>
      <c r="F99" s="5">
        <f>INDEX(dados!$A$1:$DH$158,MATCH($A99,dados!$A$1:$A$158,0),MATCH(F$6,dados!$A$6:$DH$6,0))</f>
        <v>49.9</v>
      </c>
      <c r="G99" s="5">
        <f>INDEX(dados!$A$1:$DH$158,MATCH($A99,dados!$A$1:$A$158,0),MATCH(G$6,dados!$A$6:$DH$6,0))</f>
        <v>29.9</v>
      </c>
      <c r="H99" s="5">
        <f>INDEX(dados!$A$1:$DH$158,MATCH($A99,dados!$A$1:$A$158,0),MATCH(H$6,dados!$A$6:$DH$6,0))</f>
        <v>39.9</v>
      </c>
      <c r="I99" s="5">
        <f>INDEX(dados!$A$1:$DH$158,MATCH($A99,dados!$A$1:$A$158,0),MATCH(I$6,dados!$A$6:$DH$6,0))</f>
        <v>103.8</v>
      </c>
      <c r="J99" s="5">
        <f>INDEX(dados!$A$1:$DH$158,MATCH($A99,dados!$A$1:$A$158,0),MATCH(J$6,dados!$A$6:$DH$6,0))</f>
        <v>27</v>
      </c>
      <c r="K99" s="5">
        <f>INDEX(dados!$A$1:$DH$158,MATCH($A99,dados!$A$1:$A$158,0),MATCH(K$6,dados!$A$6:$DH$6,0))</f>
        <v>49.9</v>
      </c>
      <c r="L99" s="5">
        <f>INDEX(dados!$A$1:$DH$158,MATCH($A99,dados!$A$1:$A$158,0),MATCH(L$6,dados!$A$6:$DH$6,0))</f>
        <v>59.9</v>
      </c>
      <c r="M99" s="5">
        <f>INDEX(dados!$A$1:$DH$158,MATCH($A99,dados!$A$1:$A$158,0),MATCH(M$6,dados!$A$6:$DH$6,0))</f>
        <v>32</v>
      </c>
      <c r="N99" s="28">
        <f t="shared" si="16"/>
        <v>642</v>
      </c>
    </row>
    <row r="100" spans="1:14" ht="15.75" hidden="1" outlineLevel="1" thickBot="1" x14ac:dyDescent="0.3">
      <c r="A100" s="29" t="s">
        <v>120</v>
      </c>
      <c r="B100" s="5">
        <f>INDEX(dados!$A$1:$DH$158,MATCH($A100,dados!$A$1:$A$158,0),MATCH(B$6,dados!$A$6:$DH$6,0))</f>
        <v>0</v>
      </c>
      <c r="C100" s="5">
        <f>INDEX(dados!$A$1:$DH$158,MATCH($A100,dados!$A$1:$A$158,0),MATCH(C$6,dados!$A$6:$DH$6,0))</f>
        <v>0</v>
      </c>
      <c r="D100" s="5">
        <f>INDEX(dados!$A$1:$DH$158,MATCH($A100,dados!$A$1:$A$158,0),MATCH(D$6,dados!$A$6:$DH$6,0))</f>
        <v>0</v>
      </c>
      <c r="E100" s="5">
        <f>INDEX(dados!$A$1:$DH$158,MATCH($A100,dados!$A$1:$A$158,0),MATCH(E$6,dados!$A$6:$DH$6,0))</f>
        <v>0</v>
      </c>
      <c r="F100" s="5">
        <f>INDEX(dados!$A$1:$DH$158,MATCH($A100,dados!$A$1:$A$158,0),MATCH(F$6,dados!$A$6:$DH$6,0))</f>
        <v>0</v>
      </c>
      <c r="G100" s="5">
        <f>INDEX(dados!$A$1:$DH$158,MATCH($A100,dados!$A$1:$A$158,0),MATCH(G$6,dados!$A$6:$DH$6,0))</f>
        <v>0</v>
      </c>
      <c r="H100" s="5">
        <f>INDEX(dados!$A$1:$DH$158,MATCH($A100,dados!$A$1:$A$158,0),MATCH(H$6,dados!$A$6:$DH$6,0))</f>
        <v>0</v>
      </c>
      <c r="I100" s="5">
        <f>INDEX(dados!$A$1:$DH$158,MATCH($A100,dados!$A$1:$A$158,0),MATCH(I$6,dados!$A$6:$DH$6,0))</f>
        <v>0</v>
      </c>
      <c r="J100" s="5">
        <f>INDEX(dados!$A$1:$DH$158,MATCH($A100,dados!$A$1:$A$158,0),MATCH(J$6,dados!$A$6:$DH$6,0))</f>
        <v>0</v>
      </c>
      <c r="K100" s="5">
        <f>INDEX(dados!$A$1:$DH$158,MATCH($A100,dados!$A$1:$A$158,0),MATCH(K$6,dados!$A$6:$DH$6,0))</f>
        <v>0</v>
      </c>
      <c r="L100" s="5">
        <f>INDEX(dados!$A$1:$DH$158,MATCH($A100,dados!$A$1:$A$158,0),MATCH(L$6,dados!$A$6:$DH$6,0))</f>
        <v>0</v>
      </c>
      <c r="M100" s="5">
        <f>INDEX(dados!$A$1:$DH$158,MATCH($A100,dados!$A$1:$A$158,0),MATCH(M$6,dados!$A$6:$DH$6,0))</f>
        <v>0</v>
      </c>
      <c r="N100" s="28">
        <f t="shared" si="16"/>
        <v>0</v>
      </c>
    </row>
    <row r="101" spans="1:14" ht="15.75" hidden="1" outlineLevel="1" thickBot="1" x14ac:dyDescent="0.3">
      <c r="A101" s="29" t="s">
        <v>121</v>
      </c>
      <c r="B101" s="5">
        <f>INDEX(dados!$A$1:$DH$158,MATCH($A101,dados!$A$1:$A$158,0),MATCH(B$6,dados!$A$6:$DH$6,0))</f>
        <v>0</v>
      </c>
      <c r="C101" s="5">
        <f>INDEX(dados!$A$1:$DH$158,MATCH($A101,dados!$A$1:$A$158,0),MATCH(C$6,dados!$A$6:$DH$6,0))</f>
        <v>0</v>
      </c>
      <c r="D101" s="5">
        <f>INDEX(dados!$A$1:$DH$158,MATCH($A101,dados!$A$1:$A$158,0),MATCH(D$6,dados!$A$6:$DH$6,0))</f>
        <v>0</v>
      </c>
      <c r="E101" s="5">
        <f>INDEX(dados!$A$1:$DH$158,MATCH($A101,dados!$A$1:$A$158,0),MATCH(E$6,dados!$A$6:$DH$6,0))</f>
        <v>0</v>
      </c>
      <c r="F101" s="5">
        <f>INDEX(dados!$A$1:$DH$158,MATCH($A101,dados!$A$1:$A$158,0),MATCH(F$6,dados!$A$6:$DH$6,0))</f>
        <v>0</v>
      </c>
      <c r="G101" s="5">
        <f>INDEX(dados!$A$1:$DH$158,MATCH($A101,dados!$A$1:$A$158,0),MATCH(G$6,dados!$A$6:$DH$6,0))</f>
        <v>0</v>
      </c>
      <c r="H101" s="5">
        <f>INDEX(dados!$A$1:$DH$158,MATCH($A101,dados!$A$1:$A$158,0),MATCH(H$6,dados!$A$6:$DH$6,0))</f>
        <v>0</v>
      </c>
      <c r="I101" s="5">
        <f>INDEX(dados!$A$1:$DH$158,MATCH($A101,dados!$A$1:$A$158,0),MATCH(I$6,dados!$A$6:$DH$6,0))</f>
        <v>0</v>
      </c>
      <c r="J101" s="5">
        <f>INDEX(dados!$A$1:$DH$158,MATCH($A101,dados!$A$1:$A$158,0),MATCH(J$6,dados!$A$6:$DH$6,0))</f>
        <v>45</v>
      </c>
      <c r="K101" s="5">
        <f>INDEX(dados!$A$1:$DH$158,MATCH($A101,dados!$A$1:$A$158,0),MATCH(K$6,dados!$A$6:$DH$6,0))</f>
        <v>0</v>
      </c>
      <c r="L101" s="5">
        <f>INDEX(dados!$A$1:$DH$158,MATCH($A101,dados!$A$1:$A$158,0),MATCH(L$6,dados!$A$6:$DH$6,0))</f>
        <v>0</v>
      </c>
      <c r="M101" s="5">
        <f>INDEX(dados!$A$1:$DH$158,MATCH($A101,dados!$A$1:$A$158,0),MATCH(M$6,dados!$A$6:$DH$6,0))</f>
        <v>0</v>
      </c>
      <c r="N101" s="28">
        <f t="shared" si="16"/>
        <v>45</v>
      </c>
    </row>
    <row r="102" spans="1:14" ht="15.75" hidden="1" outlineLevel="1" thickBot="1" x14ac:dyDescent="0.3">
      <c r="A102" s="29" t="s">
        <v>122</v>
      </c>
      <c r="B102" s="5">
        <f>INDEX(dados!$A$1:$DH$158,MATCH($A102,dados!$A$1:$A$158,0),MATCH(B$6,dados!$A$6:$DH$6,0))</f>
        <v>0</v>
      </c>
      <c r="C102" s="5">
        <f>INDEX(dados!$A$1:$DH$158,MATCH($A102,dados!$A$1:$A$158,0),MATCH(C$6,dados!$A$6:$DH$6,0))</f>
        <v>0</v>
      </c>
      <c r="D102" s="5">
        <f>INDEX(dados!$A$1:$DH$158,MATCH($A102,dados!$A$1:$A$158,0),MATCH(D$6,dados!$A$6:$DH$6,0))</f>
        <v>0</v>
      </c>
      <c r="E102" s="5">
        <f>INDEX(dados!$A$1:$DH$158,MATCH($A102,dados!$A$1:$A$158,0),MATCH(E$6,dados!$A$6:$DH$6,0))</f>
        <v>0</v>
      </c>
      <c r="F102" s="5">
        <f>INDEX(dados!$A$1:$DH$158,MATCH($A102,dados!$A$1:$A$158,0),MATCH(F$6,dados!$A$6:$DH$6,0))</f>
        <v>0</v>
      </c>
      <c r="G102" s="5">
        <f>INDEX(dados!$A$1:$DH$158,MATCH($A102,dados!$A$1:$A$158,0),MATCH(G$6,dados!$A$6:$DH$6,0))</f>
        <v>0</v>
      </c>
      <c r="H102" s="5">
        <f>INDEX(dados!$A$1:$DH$158,MATCH($A102,dados!$A$1:$A$158,0),MATCH(H$6,dados!$A$6:$DH$6,0))</f>
        <v>0</v>
      </c>
      <c r="I102" s="5">
        <f>INDEX(dados!$A$1:$DH$158,MATCH($A102,dados!$A$1:$A$158,0),MATCH(I$6,dados!$A$6:$DH$6,0))</f>
        <v>0</v>
      </c>
      <c r="J102" s="5">
        <f>INDEX(dados!$A$1:$DH$158,MATCH($A102,dados!$A$1:$A$158,0),MATCH(J$6,dados!$A$6:$DH$6,0))</f>
        <v>0</v>
      </c>
      <c r="K102" s="5">
        <f>INDEX(dados!$A$1:$DH$158,MATCH($A102,dados!$A$1:$A$158,0),MATCH(K$6,dados!$A$6:$DH$6,0))</f>
        <v>0</v>
      </c>
      <c r="L102" s="5">
        <f>INDEX(dados!$A$1:$DH$158,MATCH($A102,dados!$A$1:$A$158,0),MATCH(L$6,dados!$A$6:$DH$6,0))</f>
        <v>0</v>
      </c>
      <c r="M102" s="5">
        <f>INDEX(dados!$A$1:$DH$158,MATCH($A102,dados!$A$1:$A$158,0),MATCH(M$6,dados!$A$6:$DH$6,0))</f>
        <v>0</v>
      </c>
      <c r="N102" s="28">
        <f t="shared" si="16"/>
        <v>0</v>
      </c>
    </row>
    <row r="103" spans="1:14" ht="15.75" hidden="1" outlineLevel="1" thickBot="1" x14ac:dyDescent="0.3">
      <c r="A103" s="29" t="s">
        <v>123</v>
      </c>
      <c r="B103" s="5">
        <f>INDEX(dados!$A$1:$DH$158,MATCH($A103,dados!$A$1:$A$158,0),MATCH(B$6,dados!$A$6:$DH$6,0))</f>
        <v>160</v>
      </c>
      <c r="C103" s="5">
        <f>INDEX(dados!$A$1:$DH$158,MATCH($A103,dados!$A$1:$A$158,0),MATCH(C$6,dados!$A$6:$DH$6,0))</f>
        <v>160</v>
      </c>
      <c r="D103" s="5">
        <f>INDEX(dados!$A$1:$DH$158,MATCH($A103,dados!$A$1:$A$158,0),MATCH(D$6,dados!$A$6:$DH$6,0))</f>
        <v>240</v>
      </c>
      <c r="E103" s="5">
        <f>INDEX(dados!$A$1:$DH$158,MATCH($A103,dados!$A$1:$A$158,0),MATCH(E$6,dados!$A$6:$DH$6,0))</f>
        <v>208.5</v>
      </c>
      <c r="F103" s="5">
        <f>INDEX(dados!$A$1:$DH$158,MATCH($A103,dados!$A$1:$A$158,0),MATCH(F$6,dados!$A$6:$DH$6,0))</f>
        <v>200</v>
      </c>
      <c r="G103" s="5">
        <f>INDEX(dados!$A$1:$DH$158,MATCH($A103,dados!$A$1:$A$158,0),MATCH(G$6,dados!$A$6:$DH$6,0))</f>
        <v>100</v>
      </c>
      <c r="H103" s="5">
        <f>INDEX(dados!$A$1:$DH$158,MATCH($A103,dados!$A$1:$A$158,0),MATCH(H$6,dados!$A$6:$DH$6,0))</f>
        <v>300</v>
      </c>
      <c r="I103" s="5">
        <f>INDEX(dados!$A$1:$DH$158,MATCH($A103,dados!$A$1:$A$158,0),MATCH(I$6,dados!$A$6:$DH$6,0))</f>
        <v>200</v>
      </c>
      <c r="J103" s="5">
        <f>INDEX(dados!$A$1:$DH$158,MATCH($A103,dados!$A$1:$A$158,0),MATCH(J$6,dados!$A$6:$DH$6,0))</f>
        <v>200</v>
      </c>
      <c r="K103" s="5">
        <f>INDEX(dados!$A$1:$DH$158,MATCH($A103,dados!$A$1:$A$158,0),MATCH(K$6,dados!$A$6:$DH$6,0))</f>
        <v>300</v>
      </c>
      <c r="L103" s="5">
        <f>INDEX(dados!$A$1:$DH$158,MATCH($A103,dados!$A$1:$A$158,0),MATCH(L$6,dados!$A$6:$DH$6,0))</f>
        <v>0</v>
      </c>
      <c r="M103" s="5">
        <f>INDEX(dados!$A$1:$DH$158,MATCH($A103,dados!$A$1:$A$158,0),MATCH(M$6,dados!$A$6:$DH$6,0))</f>
        <v>0</v>
      </c>
      <c r="N103" s="28">
        <f t="shared" si="16"/>
        <v>2068.5</v>
      </c>
    </row>
    <row r="104" spans="1:14" ht="15.75" hidden="1" outlineLevel="1" thickBot="1" x14ac:dyDescent="0.3">
      <c r="A104" s="29" t="s">
        <v>124</v>
      </c>
      <c r="B104" s="5">
        <f>INDEX(dados!$A$1:$DH$158,MATCH($A104,dados!$A$1:$A$158,0),MATCH(B$6,dados!$A$6:$DH$6,0))</f>
        <v>102.41</v>
      </c>
      <c r="C104" s="5">
        <f>INDEX(dados!$A$1:$DH$158,MATCH($A104,dados!$A$1:$A$158,0),MATCH(C$6,dados!$A$6:$DH$6,0))</f>
        <v>102.16</v>
      </c>
      <c r="D104" s="5">
        <f>INDEX(dados!$A$1:$DH$158,MATCH($A104,dados!$A$1:$A$158,0),MATCH(D$6,dados!$A$6:$DH$6,0))</f>
        <v>125.7</v>
      </c>
      <c r="E104" s="5">
        <f>INDEX(dados!$A$1:$DH$158,MATCH($A104,dados!$A$1:$A$158,0),MATCH(E$6,dados!$A$6:$DH$6,0))</f>
        <v>106.42</v>
      </c>
      <c r="F104" s="5">
        <f>INDEX(dados!$A$1:$DH$158,MATCH($A104,dados!$A$1:$A$158,0),MATCH(F$6,dados!$A$6:$DH$6,0))</f>
        <v>119.81</v>
      </c>
      <c r="G104" s="5">
        <f>INDEX(dados!$A$1:$DH$158,MATCH($A104,dados!$A$1:$A$158,0),MATCH(G$6,dados!$A$6:$DH$6,0))</f>
        <v>103.94</v>
      </c>
      <c r="H104" s="5">
        <f>INDEX(dados!$A$1:$DH$158,MATCH($A104,dados!$A$1:$A$158,0),MATCH(H$6,dados!$A$6:$DH$6,0))</f>
        <v>110.08</v>
      </c>
      <c r="I104" s="5">
        <f>INDEX(dados!$A$1:$DH$158,MATCH($A104,dados!$A$1:$A$158,0),MATCH(I$6,dados!$A$6:$DH$6,0))</f>
        <v>105.01</v>
      </c>
      <c r="J104" s="5">
        <f>INDEX(dados!$A$1:$DH$158,MATCH($A104,dados!$A$1:$A$158,0),MATCH(J$6,dados!$A$6:$DH$6,0))</f>
        <v>105.74</v>
      </c>
      <c r="K104" s="5">
        <f>INDEX(dados!$A$1:$DH$158,MATCH($A104,dados!$A$1:$A$158,0),MATCH(K$6,dados!$A$6:$DH$6,0))</f>
        <v>114.59</v>
      </c>
      <c r="L104" s="5">
        <f>INDEX(dados!$A$1:$DH$158,MATCH($A104,dados!$A$1:$A$158,0),MATCH(L$6,dados!$A$6:$DH$6,0))</f>
        <v>104.34</v>
      </c>
      <c r="M104" s="5">
        <f>INDEX(dados!$A$1:$DH$158,MATCH($A104,dados!$A$1:$A$158,0),MATCH(M$6,dados!$A$6:$DH$6,0))</f>
        <v>99.73</v>
      </c>
      <c r="N104" s="28">
        <f t="shared" si="16"/>
        <v>1299.93</v>
      </c>
    </row>
    <row r="105" spans="1:14" ht="15.75" hidden="1" outlineLevel="1" thickBot="1" x14ac:dyDescent="0.3">
      <c r="A105" s="29" t="s">
        <v>125</v>
      </c>
      <c r="B105" s="5">
        <f>INDEX(dados!$A$1:$DH$158,MATCH($A105,dados!$A$1:$A$158,0),MATCH(B$6,dados!$A$6:$DH$6,0))</f>
        <v>526.58000000000004</v>
      </c>
      <c r="C105" s="5">
        <f>INDEX(dados!$A$1:$DH$158,MATCH($A105,dados!$A$1:$A$158,0),MATCH(C$6,dados!$A$6:$DH$6,0))</f>
        <v>0</v>
      </c>
      <c r="D105" s="5">
        <f>INDEX(dados!$A$1:$DH$158,MATCH($A105,dados!$A$1:$A$158,0),MATCH(D$6,dados!$A$6:$DH$6,0))</f>
        <v>0</v>
      </c>
      <c r="E105" s="5">
        <f>INDEX(dados!$A$1:$DH$158,MATCH($A105,dados!$A$1:$A$158,0),MATCH(E$6,dados!$A$6:$DH$6,0))</f>
        <v>0</v>
      </c>
      <c r="F105" s="5">
        <f>INDEX(dados!$A$1:$DH$158,MATCH($A105,dados!$A$1:$A$158,0),MATCH(F$6,dados!$A$6:$DH$6,0))</f>
        <v>0</v>
      </c>
      <c r="G105" s="5">
        <f>INDEX(dados!$A$1:$DH$158,MATCH($A105,dados!$A$1:$A$158,0),MATCH(G$6,dados!$A$6:$DH$6,0))</f>
        <v>0</v>
      </c>
      <c r="H105" s="5">
        <f>INDEX(dados!$A$1:$DH$158,MATCH($A105,dados!$A$1:$A$158,0),MATCH(H$6,dados!$A$6:$DH$6,0))</f>
        <v>100</v>
      </c>
      <c r="I105" s="5">
        <f>INDEX(dados!$A$1:$DH$158,MATCH($A105,dados!$A$1:$A$158,0),MATCH(I$6,dados!$A$6:$DH$6,0))</f>
        <v>0</v>
      </c>
      <c r="J105" s="5">
        <f>INDEX(dados!$A$1:$DH$158,MATCH($A105,dados!$A$1:$A$158,0),MATCH(J$6,dados!$A$6:$DH$6,0))</f>
        <v>0</v>
      </c>
      <c r="K105" s="5">
        <f>INDEX(dados!$A$1:$DH$158,MATCH($A105,dados!$A$1:$A$158,0),MATCH(K$6,dados!$A$6:$DH$6,0))</f>
        <v>0</v>
      </c>
      <c r="L105" s="5">
        <f>INDEX(dados!$A$1:$DH$158,MATCH($A105,dados!$A$1:$A$158,0),MATCH(L$6,dados!$A$6:$DH$6,0))</f>
        <v>0</v>
      </c>
      <c r="M105" s="5">
        <f>INDEX(dados!$A$1:$DH$158,MATCH($A105,dados!$A$1:$A$158,0),MATCH(M$6,dados!$A$6:$DH$6,0))</f>
        <v>0</v>
      </c>
      <c r="N105" s="28">
        <f t="shared" si="16"/>
        <v>626.58000000000004</v>
      </c>
    </row>
    <row r="106" spans="1:14" ht="15.75" hidden="1" outlineLevel="1" thickBot="1" x14ac:dyDescent="0.3">
      <c r="A106" s="29" t="s">
        <v>126</v>
      </c>
      <c r="B106" s="5">
        <f>INDEX(dados!$A$1:$DH$158,MATCH($A106,dados!$A$1:$A$158,0),MATCH(B$6,dados!$A$6:$DH$6,0))</f>
        <v>643.5</v>
      </c>
      <c r="C106" s="5">
        <f>INDEX(dados!$A$1:$DH$158,MATCH($A106,dados!$A$1:$A$158,0),MATCH(C$6,dados!$A$6:$DH$6,0))</f>
        <v>1139.7</v>
      </c>
      <c r="D106" s="5">
        <f>INDEX(dados!$A$1:$DH$158,MATCH($A106,dados!$A$1:$A$158,0),MATCH(D$6,dados!$A$6:$DH$6,0))</f>
        <v>1370.41</v>
      </c>
      <c r="E106" s="5">
        <f>INDEX(dados!$A$1:$DH$158,MATCH($A106,dados!$A$1:$A$158,0),MATCH(E$6,dados!$A$6:$DH$6,0))</f>
        <v>988</v>
      </c>
      <c r="F106" s="5">
        <f>INDEX(dados!$A$1:$DH$158,MATCH($A106,dados!$A$1:$A$158,0),MATCH(F$6,dados!$A$6:$DH$6,0))</f>
        <v>246.5</v>
      </c>
      <c r="G106" s="5">
        <f>INDEX(dados!$A$1:$DH$158,MATCH($A106,dados!$A$1:$A$158,0),MATCH(G$6,dados!$A$6:$DH$6,0))</f>
        <v>349.5</v>
      </c>
      <c r="H106" s="5">
        <f>INDEX(dados!$A$1:$DH$158,MATCH($A106,dados!$A$1:$A$158,0),MATCH(H$6,dados!$A$6:$DH$6,0))</f>
        <v>52</v>
      </c>
      <c r="I106" s="5">
        <f>INDEX(dados!$A$1:$DH$158,MATCH($A106,dados!$A$1:$A$158,0),MATCH(I$6,dados!$A$6:$DH$6,0))</f>
        <v>49.93</v>
      </c>
      <c r="J106" s="5">
        <f>INDEX(dados!$A$1:$DH$158,MATCH($A106,dados!$A$1:$A$158,0),MATCH(J$6,dados!$A$6:$DH$6,0))</f>
        <v>0</v>
      </c>
      <c r="K106" s="5">
        <f>INDEX(dados!$A$1:$DH$158,MATCH($A106,dados!$A$1:$A$158,0),MATCH(K$6,dados!$A$6:$DH$6,0))</f>
        <v>19.2</v>
      </c>
      <c r="L106" s="5">
        <f>INDEX(dados!$A$1:$DH$158,MATCH($A106,dados!$A$1:$A$158,0),MATCH(L$6,dados!$A$6:$DH$6,0))</f>
        <v>0</v>
      </c>
      <c r="M106" s="5">
        <f>INDEX(dados!$A$1:$DH$158,MATCH($A106,dados!$A$1:$A$158,0),MATCH(M$6,dados!$A$6:$DH$6,0))</f>
        <v>61.8</v>
      </c>
      <c r="N106" s="28">
        <f t="shared" si="16"/>
        <v>4920.5400000000009</v>
      </c>
    </row>
    <row r="107" spans="1:14" ht="15.75" hidden="1" outlineLevel="1" thickBot="1" x14ac:dyDescent="0.3">
      <c r="A107" s="29" t="s">
        <v>127</v>
      </c>
      <c r="B107" s="5">
        <f>INDEX(dados!$A$1:$DH$158,MATCH($A107,dados!$A$1:$A$158,0),MATCH(B$6,dados!$A$6:$DH$6,0))</f>
        <v>155.25</v>
      </c>
      <c r="C107" s="5">
        <f>INDEX(dados!$A$1:$DH$158,MATCH($A107,dados!$A$1:$A$158,0),MATCH(C$6,dados!$A$6:$DH$6,0))</f>
        <v>116.04</v>
      </c>
      <c r="D107" s="5">
        <f>INDEX(dados!$A$1:$DH$158,MATCH($A107,dados!$A$1:$A$158,0),MATCH(D$6,dados!$A$6:$DH$6,0))</f>
        <v>84.8</v>
      </c>
      <c r="E107" s="5">
        <f>INDEX(dados!$A$1:$DH$158,MATCH($A107,dados!$A$1:$A$158,0),MATCH(E$6,dados!$A$6:$DH$6,0))</f>
        <v>84.8</v>
      </c>
      <c r="F107" s="5">
        <f>INDEX(dados!$A$1:$DH$158,MATCH($A107,dados!$A$1:$A$158,0),MATCH(F$6,dados!$A$6:$DH$6,0))</f>
        <v>84.8</v>
      </c>
      <c r="G107" s="5">
        <f>INDEX(dados!$A$1:$DH$158,MATCH($A107,dados!$A$1:$A$158,0),MATCH(G$6,dados!$A$6:$DH$6,0))</f>
        <v>83.42</v>
      </c>
      <c r="H107" s="5">
        <f>INDEX(dados!$A$1:$DH$158,MATCH($A107,dados!$A$1:$A$158,0),MATCH(H$6,dados!$A$6:$DH$6,0))</f>
        <v>84.58</v>
      </c>
      <c r="I107" s="5">
        <f>INDEX(dados!$A$1:$DH$158,MATCH($A107,dados!$A$1:$A$158,0),MATCH(I$6,dados!$A$6:$DH$6,0))</f>
        <v>84.8</v>
      </c>
      <c r="J107" s="5">
        <f>INDEX(dados!$A$1:$DH$158,MATCH($A107,dados!$A$1:$A$158,0),MATCH(J$6,dados!$A$6:$DH$6,0))</f>
        <v>80.010000000000005</v>
      </c>
      <c r="K107" s="5">
        <f>INDEX(dados!$A$1:$DH$158,MATCH($A107,dados!$A$1:$A$158,0),MATCH(K$6,dados!$A$6:$DH$6,0))</f>
        <v>83.14</v>
      </c>
      <c r="L107" s="5">
        <f>INDEX(dados!$A$1:$DH$158,MATCH($A107,dados!$A$1:$A$158,0),MATCH(L$6,dados!$A$6:$DH$6,0))</f>
        <v>86.8</v>
      </c>
      <c r="M107" s="5">
        <f>INDEX(dados!$A$1:$DH$158,MATCH($A107,dados!$A$1:$A$158,0),MATCH(M$6,dados!$A$6:$DH$6,0))</f>
        <v>90.3</v>
      </c>
      <c r="N107" s="28">
        <f t="shared" si="16"/>
        <v>1118.74</v>
      </c>
    </row>
    <row r="108" spans="1:14" ht="15.75" hidden="1" outlineLevel="1" thickBot="1" x14ac:dyDescent="0.3">
      <c r="A108" s="30" t="s">
        <v>128</v>
      </c>
      <c r="B108" s="6">
        <f>INDEX(dados!$A$1:$DH$158,MATCH($A108,dados!$A$1:$A$158,0),MATCH(B$6,dados!$A$6:$DH$6,0))</f>
        <v>214.71</v>
      </c>
      <c r="C108" s="6">
        <f>INDEX(dados!$A$1:$DH$158,MATCH($A108,dados!$A$1:$A$158,0),MATCH(C$6,dados!$A$6:$DH$6,0))</f>
        <v>74.900000000000006</v>
      </c>
      <c r="D108" s="6">
        <f>INDEX(dados!$A$1:$DH$158,MATCH($A108,dados!$A$1:$A$158,0),MATCH(D$6,dados!$A$6:$DH$6,0))</f>
        <v>74.900000000000006</v>
      </c>
      <c r="E108" s="6">
        <f>INDEX(dados!$A$1:$DH$158,MATCH($A108,dados!$A$1:$A$158,0),MATCH(E$6,dados!$A$6:$DH$6,0))</f>
        <v>0</v>
      </c>
      <c r="F108" s="6">
        <f>INDEX(dados!$A$1:$DH$158,MATCH($A108,dados!$A$1:$A$158,0),MATCH(F$6,dados!$A$6:$DH$6,0))</f>
        <v>76.400000000000006</v>
      </c>
      <c r="G108" s="6">
        <f>INDEX(dados!$A$1:$DH$158,MATCH($A108,dados!$A$1:$A$158,0),MATCH(G$6,dados!$A$6:$DH$6,0))</f>
        <v>74.900000000000006</v>
      </c>
      <c r="H108" s="6">
        <f>INDEX(dados!$A$1:$DH$158,MATCH($A108,dados!$A$1:$A$158,0),MATCH(H$6,dados!$A$6:$DH$6,0))</f>
        <v>149.80000000000001</v>
      </c>
      <c r="I108" s="6">
        <f>INDEX(dados!$A$1:$DH$158,MATCH($A108,dados!$A$1:$A$158,0),MATCH(I$6,dados!$A$6:$DH$6,0))</f>
        <v>74.900000000000006</v>
      </c>
      <c r="J108" s="6">
        <f>INDEX(dados!$A$1:$DH$158,MATCH($A108,dados!$A$1:$A$158,0),MATCH(J$6,dados!$A$6:$DH$6,0))</f>
        <v>74.900000000000006</v>
      </c>
      <c r="K108" s="6">
        <f>INDEX(dados!$A$1:$DH$158,MATCH($A108,dados!$A$1:$A$158,0),MATCH(K$6,dados!$A$6:$DH$6,0))</f>
        <v>74.900000000000006</v>
      </c>
      <c r="L108" s="6">
        <f>INDEX(dados!$A$1:$DH$158,MATCH($A108,dados!$A$1:$A$158,0),MATCH(L$6,dados!$A$6:$DH$6,0))</f>
        <v>149.80000000000001</v>
      </c>
      <c r="M108" s="6">
        <f>INDEX(dados!$A$1:$DH$158,MATCH($A108,dados!$A$1:$A$158,0),MATCH(M$6,dados!$A$6:$DH$6,0))</f>
        <v>0</v>
      </c>
      <c r="N108" s="28">
        <f t="shared" si="16"/>
        <v>1040.1099999999999</v>
      </c>
    </row>
    <row r="109" spans="1:14" ht="15.75" collapsed="1" thickBot="1" x14ac:dyDescent="0.3">
      <c r="A109" s="8" t="s">
        <v>129</v>
      </c>
      <c r="B109" s="9">
        <f>SUBTOTAL(9,B97:B108)</f>
        <v>1920.69</v>
      </c>
      <c r="C109" s="9">
        <f t="shared" ref="C109:N109" si="17">SUBTOTAL(9,C97:C108)</f>
        <v>2038.66</v>
      </c>
      <c r="D109" s="9">
        <f t="shared" si="17"/>
        <v>2043.43</v>
      </c>
      <c r="E109" s="9">
        <f t="shared" si="17"/>
        <v>1505.86</v>
      </c>
      <c r="F109" s="9">
        <f t="shared" si="17"/>
        <v>840.91</v>
      </c>
      <c r="G109" s="9">
        <f t="shared" si="17"/>
        <v>800.42</v>
      </c>
      <c r="H109" s="9">
        <f t="shared" si="17"/>
        <v>899.86000000000013</v>
      </c>
      <c r="I109" s="9">
        <f t="shared" si="17"/>
        <v>662.98</v>
      </c>
      <c r="J109" s="9">
        <f t="shared" si="17"/>
        <v>610.37</v>
      </c>
      <c r="K109" s="9">
        <f t="shared" si="17"/>
        <v>697.43000000000006</v>
      </c>
      <c r="L109" s="9">
        <f t="shared" si="17"/>
        <v>462.6</v>
      </c>
      <c r="M109" s="9">
        <f t="shared" si="17"/>
        <v>345.63</v>
      </c>
      <c r="N109" s="9">
        <f t="shared" si="17"/>
        <v>12828.840000000002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7" t="s">
        <v>131</v>
      </c>
      <c r="B111" s="7">
        <f>INDEX(dados!$A$1:$DH$158,MATCH($A111,dados!$A$1:$A$158,0),MATCH(B$6,dados!$A$6:$DH$6,0))</f>
        <v>0</v>
      </c>
      <c r="C111" s="7">
        <f>INDEX(dados!$A$1:$DH$158,MATCH($A111,dados!$A$1:$A$158,0),MATCH(C$6,dados!$A$6:$DH$6,0))</f>
        <v>0</v>
      </c>
      <c r="D111" s="7">
        <f>INDEX(dados!$A$1:$DH$158,MATCH($A111,dados!$A$1:$A$158,0),MATCH(D$6,dados!$A$6:$DH$6,0))</f>
        <v>0</v>
      </c>
      <c r="E111" s="7">
        <f>INDEX(dados!$A$1:$DH$158,MATCH($A111,dados!$A$1:$A$158,0),MATCH(E$6,dados!$A$6:$DH$6,0))</f>
        <v>0</v>
      </c>
      <c r="F111" s="7">
        <f>INDEX(dados!$A$1:$DH$158,MATCH($A111,dados!$A$1:$A$158,0),MATCH(F$6,dados!$A$6:$DH$6,0))</f>
        <v>0</v>
      </c>
      <c r="G111" s="7">
        <f>INDEX(dados!$A$1:$DH$158,MATCH($A111,dados!$A$1:$A$158,0),MATCH(G$6,dados!$A$6:$DH$6,0))</f>
        <v>0</v>
      </c>
      <c r="H111" s="7">
        <f>INDEX(dados!$A$1:$DH$158,MATCH($A111,dados!$A$1:$A$158,0),MATCH(H$6,dados!$A$6:$DH$6,0))</f>
        <v>0</v>
      </c>
      <c r="I111" s="7">
        <f>INDEX(dados!$A$1:$DH$158,MATCH($A111,dados!$A$1:$A$158,0),MATCH(I$6,dados!$A$6:$DH$6,0))</f>
        <v>0</v>
      </c>
      <c r="J111" s="7">
        <f>INDEX(dados!$A$1:$DH$158,MATCH($A111,dados!$A$1:$A$158,0),MATCH(J$6,dados!$A$6:$DH$6,0))</f>
        <v>0</v>
      </c>
      <c r="K111" s="7">
        <f>INDEX(dados!$A$1:$DH$158,MATCH($A111,dados!$A$1:$A$158,0),MATCH(K$6,dados!$A$6:$DH$6,0))</f>
        <v>0</v>
      </c>
      <c r="L111" s="7">
        <f>INDEX(dados!$A$1:$DH$158,MATCH($A111,dados!$A$1:$A$158,0),MATCH(L$6,dados!$A$6:$DH$6,0))</f>
        <v>0</v>
      </c>
      <c r="M111" s="7">
        <f>INDEX(dados!$A$1:$DH$158,MATCH($A111,dados!$A$1:$A$158,0),MATCH(M$6,dados!$A$6:$DH$6,0))</f>
        <v>0</v>
      </c>
      <c r="N111" s="28">
        <f>SUM(B111:M111)</f>
        <v>0</v>
      </c>
    </row>
    <row r="112" spans="1:14" ht="15.75" hidden="1" outlineLevel="1" thickBot="1" x14ac:dyDescent="0.3">
      <c r="A112" s="29" t="s">
        <v>132</v>
      </c>
      <c r="B112" s="5">
        <f>INDEX(dados!$A$1:$DH$158,MATCH($A112,dados!$A$1:$A$158,0),MATCH(B$6,dados!$A$6:$DH$6,0))</f>
        <v>0</v>
      </c>
      <c r="C112" s="5">
        <f>INDEX(dados!$A$1:$DH$158,MATCH($A112,dados!$A$1:$A$158,0),MATCH(C$6,dados!$A$6:$DH$6,0))</f>
        <v>0</v>
      </c>
      <c r="D112" s="5">
        <f>INDEX(dados!$A$1:$DH$158,MATCH($A112,dados!$A$1:$A$158,0),MATCH(D$6,dados!$A$6:$DH$6,0))</f>
        <v>0</v>
      </c>
      <c r="E112" s="5">
        <f>INDEX(dados!$A$1:$DH$158,MATCH($A112,dados!$A$1:$A$158,0),MATCH(E$6,dados!$A$6:$DH$6,0))</f>
        <v>0</v>
      </c>
      <c r="F112" s="5">
        <f>INDEX(dados!$A$1:$DH$158,MATCH($A112,dados!$A$1:$A$158,0),MATCH(F$6,dados!$A$6:$DH$6,0))</f>
        <v>0</v>
      </c>
      <c r="G112" s="5">
        <f>INDEX(dados!$A$1:$DH$158,MATCH($A112,dados!$A$1:$A$158,0),MATCH(G$6,dados!$A$6:$DH$6,0))</f>
        <v>0</v>
      </c>
      <c r="H112" s="5">
        <f>INDEX(dados!$A$1:$DH$158,MATCH($A112,dados!$A$1:$A$158,0),MATCH(H$6,dados!$A$6:$DH$6,0))</f>
        <v>0</v>
      </c>
      <c r="I112" s="5">
        <f>INDEX(dados!$A$1:$DH$158,MATCH($A112,dados!$A$1:$A$158,0),MATCH(I$6,dados!$A$6:$DH$6,0))</f>
        <v>0</v>
      </c>
      <c r="J112" s="5">
        <f>INDEX(dados!$A$1:$DH$158,MATCH($A112,dados!$A$1:$A$158,0),MATCH(J$6,dados!$A$6:$DH$6,0))</f>
        <v>0</v>
      </c>
      <c r="K112" s="5">
        <f>INDEX(dados!$A$1:$DH$158,MATCH($A112,dados!$A$1:$A$158,0),MATCH(K$6,dados!$A$6:$DH$6,0))</f>
        <v>0</v>
      </c>
      <c r="L112" s="5">
        <f>INDEX(dados!$A$1:$DH$158,MATCH($A112,dados!$A$1:$A$158,0),MATCH(L$6,dados!$A$6:$DH$6,0))</f>
        <v>0</v>
      </c>
      <c r="M112" s="5">
        <f>INDEX(dados!$A$1:$DH$158,MATCH($A112,dados!$A$1:$A$158,0),MATCH(M$6,dados!$A$6:$DH$6,0))</f>
        <v>0</v>
      </c>
      <c r="N112" s="28">
        <f>SUM(B112:M112)</f>
        <v>0</v>
      </c>
    </row>
    <row r="113" spans="1:14" ht="15.75" hidden="1" outlineLevel="1" thickBot="1" x14ac:dyDescent="0.3">
      <c r="A113" s="29" t="s">
        <v>133</v>
      </c>
      <c r="B113" s="5">
        <f>INDEX(dados!$A$1:$DH$158,MATCH($A113,dados!$A$1:$A$158,0),MATCH(B$6,dados!$A$6:$DH$6,0))</f>
        <v>0</v>
      </c>
      <c r="C113" s="5">
        <f>INDEX(dados!$A$1:$DH$158,MATCH($A113,dados!$A$1:$A$158,0),MATCH(C$6,dados!$A$6:$DH$6,0))</f>
        <v>0</v>
      </c>
      <c r="D113" s="5">
        <f>INDEX(dados!$A$1:$DH$158,MATCH($A113,dados!$A$1:$A$158,0),MATCH(D$6,dados!$A$6:$DH$6,0))</f>
        <v>0</v>
      </c>
      <c r="E113" s="5">
        <f>INDEX(dados!$A$1:$DH$158,MATCH($A113,dados!$A$1:$A$158,0),MATCH(E$6,dados!$A$6:$DH$6,0))</f>
        <v>0</v>
      </c>
      <c r="F113" s="5">
        <f>INDEX(dados!$A$1:$DH$158,MATCH($A113,dados!$A$1:$A$158,0),MATCH(F$6,dados!$A$6:$DH$6,0))</f>
        <v>0</v>
      </c>
      <c r="G113" s="5">
        <f>INDEX(dados!$A$1:$DH$158,MATCH($A113,dados!$A$1:$A$158,0),MATCH(G$6,dados!$A$6:$DH$6,0))</f>
        <v>0</v>
      </c>
      <c r="H113" s="5">
        <f>INDEX(dados!$A$1:$DH$158,MATCH($A113,dados!$A$1:$A$158,0),MATCH(H$6,dados!$A$6:$DH$6,0))</f>
        <v>0</v>
      </c>
      <c r="I113" s="5">
        <f>INDEX(dados!$A$1:$DH$158,MATCH($A113,dados!$A$1:$A$158,0),MATCH(I$6,dados!$A$6:$DH$6,0))</f>
        <v>0</v>
      </c>
      <c r="J113" s="5">
        <f>INDEX(dados!$A$1:$DH$158,MATCH($A113,dados!$A$1:$A$158,0),MATCH(J$6,dados!$A$6:$DH$6,0))</f>
        <v>0</v>
      </c>
      <c r="K113" s="5">
        <f>INDEX(dados!$A$1:$DH$158,MATCH($A113,dados!$A$1:$A$158,0),MATCH(K$6,dados!$A$6:$DH$6,0))</f>
        <v>0</v>
      </c>
      <c r="L113" s="5">
        <f>INDEX(dados!$A$1:$DH$158,MATCH($A113,dados!$A$1:$A$158,0),MATCH(L$6,dados!$A$6:$DH$6,0))</f>
        <v>0</v>
      </c>
      <c r="M113" s="5">
        <f>INDEX(dados!$A$1:$DH$158,MATCH($A113,dados!$A$1:$A$158,0),MATCH(M$6,dados!$A$6:$DH$6,0))</f>
        <v>0</v>
      </c>
      <c r="N113" s="28">
        <f>SUM(B113:M113)</f>
        <v>0</v>
      </c>
    </row>
    <row r="114" spans="1:14" ht="15.75" hidden="1" outlineLevel="1" thickBot="1" x14ac:dyDescent="0.3">
      <c r="A114" s="30" t="s">
        <v>134</v>
      </c>
      <c r="B114" s="6">
        <f>INDEX(dados!$A$1:$DH$158,MATCH($A114,dados!$A$1:$A$158,0),MATCH(B$6,dados!$A$6:$DH$6,0))</f>
        <v>0</v>
      </c>
      <c r="C114" s="6">
        <f>INDEX(dados!$A$1:$DH$158,MATCH($A114,dados!$A$1:$A$158,0),MATCH(C$6,dados!$A$6:$DH$6,0))</f>
        <v>0</v>
      </c>
      <c r="D114" s="6">
        <f>INDEX(dados!$A$1:$DH$158,MATCH($A114,dados!$A$1:$A$158,0),MATCH(D$6,dados!$A$6:$DH$6,0))</f>
        <v>0</v>
      </c>
      <c r="E114" s="6">
        <f>INDEX(dados!$A$1:$DH$158,MATCH($A114,dados!$A$1:$A$158,0),MATCH(E$6,dados!$A$6:$DH$6,0))</f>
        <v>0</v>
      </c>
      <c r="F114" s="6">
        <f>INDEX(dados!$A$1:$DH$158,MATCH($A114,dados!$A$1:$A$158,0),MATCH(F$6,dados!$A$6:$DH$6,0))</f>
        <v>0</v>
      </c>
      <c r="G114" s="6">
        <f>INDEX(dados!$A$1:$DH$158,MATCH($A114,dados!$A$1:$A$158,0),MATCH(G$6,dados!$A$6:$DH$6,0))</f>
        <v>0</v>
      </c>
      <c r="H114" s="6">
        <f>INDEX(dados!$A$1:$DH$158,MATCH($A114,dados!$A$1:$A$158,0),MATCH(H$6,dados!$A$6:$DH$6,0))</f>
        <v>0</v>
      </c>
      <c r="I114" s="6">
        <f>INDEX(dados!$A$1:$DH$158,MATCH($A114,dados!$A$1:$A$158,0),MATCH(I$6,dados!$A$6:$DH$6,0))</f>
        <v>0</v>
      </c>
      <c r="J114" s="6">
        <f>INDEX(dados!$A$1:$DH$158,MATCH($A114,dados!$A$1:$A$158,0),MATCH(J$6,dados!$A$6:$DH$6,0))</f>
        <v>0</v>
      </c>
      <c r="K114" s="6">
        <f>INDEX(dados!$A$1:$DH$158,MATCH($A114,dados!$A$1:$A$158,0),MATCH(K$6,dados!$A$6:$DH$6,0))</f>
        <v>0</v>
      </c>
      <c r="L114" s="6">
        <f>INDEX(dados!$A$1:$DH$158,MATCH($A114,dados!$A$1:$A$158,0),MATCH(L$6,dados!$A$6:$DH$6,0))</f>
        <v>0</v>
      </c>
      <c r="M114" s="6">
        <f>INDEX(dados!$A$1:$DH$158,MATCH($A114,dados!$A$1:$A$158,0),MATCH(M$6,dados!$A$6:$DH$6,0))</f>
        <v>0</v>
      </c>
      <c r="N114" s="28">
        <f>SUM(B114:M114)</f>
        <v>0</v>
      </c>
    </row>
    <row r="115" spans="1:14" ht="15.75" collapsed="1" thickBot="1" x14ac:dyDescent="0.3">
      <c r="A115" s="8" t="s">
        <v>135</v>
      </c>
      <c r="B115" s="9">
        <f>SUBTOTAL(9,B111:B114)</f>
        <v>0</v>
      </c>
      <c r="C115" s="9">
        <f t="shared" ref="C115:N115" si="18">SUBTOTAL(9,C111:C114)</f>
        <v>0</v>
      </c>
      <c r="D115" s="9">
        <f t="shared" si="18"/>
        <v>0</v>
      </c>
      <c r="E115" s="9">
        <f t="shared" si="18"/>
        <v>0</v>
      </c>
      <c r="F115" s="9">
        <f t="shared" si="18"/>
        <v>0</v>
      </c>
      <c r="G115" s="9">
        <f t="shared" si="18"/>
        <v>0</v>
      </c>
      <c r="H115" s="9">
        <f t="shared" si="18"/>
        <v>0</v>
      </c>
      <c r="I115" s="9">
        <f t="shared" si="18"/>
        <v>0</v>
      </c>
      <c r="J115" s="9">
        <f t="shared" si="18"/>
        <v>0</v>
      </c>
      <c r="K115" s="9">
        <f t="shared" si="18"/>
        <v>0</v>
      </c>
      <c r="L115" s="9">
        <f t="shared" si="18"/>
        <v>0</v>
      </c>
      <c r="M115" s="9">
        <f t="shared" si="18"/>
        <v>0</v>
      </c>
      <c r="N115" s="9">
        <f t="shared" si="18"/>
        <v>0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7" t="s">
        <v>137</v>
      </c>
      <c r="B117" s="7">
        <f>INDEX(dados!$A$1:$DH$158,MATCH($A117,dados!$A$1:$A$158,0),MATCH(B$6,dados!$A$6:$DH$6,0))</f>
        <v>265.31</v>
      </c>
      <c r="C117" s="7">
        <f>INDEX(dados!$A$1:$DH$158,MATCH($A117,dados!$A$1:$A$158,0),MATCH(C$6,dados!$A$6:$DH$6,0))</f>
        <v>221.98</v>
      </c>
      <c r="D117" s="7">
        <f>INDEX(dados!$A$1:$DH$158,MATCH($A117,dados!$A$1:$A$158,0),MATCH(D$6,dados!$A$6:$DH$6,0))</f>
        <v>9.65</v>
      </c>
      <c r="E117" s="7">
        <f>INDEX(dados!$A$1:$DH$158,MATCH($A117,dados!$A$1:$A$158,0),MATCH(E$6,dados!$A$6:$DH$6,0))</f>
        <v>250.73</v>
      </c>
      <c r="F117" s="7">
        <f>INDEX(dados!$A$1:$DH$158,MATCH($A117,dados!$A$1:$A$158,0),MATCH(F$6,dados!$A$6:$DH$6,0))</f>
        <v>19.940000000000001</v>
      </c>
      <c r="G117" s="7">
        <f>INDEX(dados!$A$1:$DH$158,MATCH($A117,dados!$A$1:$A$158,0),MATCH(G$6,dados!$A$6:$DH$6,0))</f>
        <v>7.5</v>
      </c>
      <c r="H117" s="7">
        <f>INDEX(dados!$A$1:$DH$158,MATCH($A117,dados!$A$1:$A$158,0),MATCH(H$6,dados!$A$6:$DH$6,0))</f>
        <v>145</v>
      </c>
      <c r="I117" s="7">
        <f>INDEX(dados!$A$1:$DH$158,MATCH($A117,dados!$A$1:$A$158,0),MATCH(I$6,dados!$A$6:$DH$6,0))</f>
        <v>0</v>
      </c>
      <c r="J117" s="7">
        <f>INDEX(dados!$A$1:$DH$158,MATCH($A117,dados!$A$1:$A$158,0),MATCH(J$6,dados!$A$6:$DH$6,0))</f>
        <v>0</v>
      </c>
      <c r="K117" s="7">
        <f>INDEX(dados!$A$1:$DH$158,MATCH($A117,dados!$A$1:$A$158,0),MATCH(K$6,dados!$A$6:$DH$6,0))</f>
        <v>0</v>
      </c>
      <c r="L117" s="7">
        <f>INDEX(dados!$A$1:$DH$158,MATCH($A117,dados!$A$1:$A$158,0),MATCH(L$6,dados!$A$6:$DH$6,0))</f>
        <v>10.6</v>
      </c>
      <c r="M117" s="7">
        <f>INDEX(dados!$A$1:$DH$158,MATCH($A117,dados!$A$1:$A$158,0),MATCH(M$6,dados!$A$6:$DH$6,0))</f>
        <v>14.06</v>
      </c>
      <c r="N117" s="28">
        <f>SUM(B117:M117)</f>
        <v>944.77</v>
      </c>
    </row>
    <row r="118" spans="1:14" ht="15.75" hidden="1" outlineLevel="1" thickBot="1" x14ac:dyDescent="0.3">
      <c r="A118" s="29" t="s">
        <v>138</v>
      </c>
      <c r="B118" s="5">
        <f>INDEX(dados!$A$1:$DH$158,MATCH($A118,dados!$A$1:$A$158,0),MATCH(B$6,dados!$A$6:$DH$6,0))</f>
        <v>0</v>
      </c>
      <c r="C118" s="5">
        <f>INDEX(dados!$A$1:$DH$158,MATCH($A118,dados!$A$1:$A$158,0),MATCH(C$6,dados!$A$6:$DH$6,0))</f>
        <v>0</v>
      </c>
      <c r="D118" s="5">
        <f>INDEX(dados!$A$1:$DH$158,MATCH($A118,dados!$A$1:$A$158,0),MATCH(D$6,dados!$A$6:$DH$6,0))</f>
        <v>0</v>
      </c>
      <c r="E118" s="5">
        <f>INDEX(dados!$A$1:$DH$158,MATCH($A118,dados!$A$1:$A$158,0),MATCH(E$6,dados!$A$6:$DH$6,0))</f>
        <v>27</v>
      </c>
      <c r="F118" s="5">
        <f>INDEX(dados!$A$1:$DH$158,MATCH($A118,dados!$A$1:$A$158,0),MATCH(F$6,dados!$A$6:$DH$6,0))</f>
        <v>0</v>
      </c>
      <c r="G118" s="5">
        <f>INDEX(dados!$A$1:$DH$158,MATCH($A118,dados!$A$1:$A$158,0),MATCH(G$6,dados!$A$6:$DH$6,0))</f>
        <v>0</v>
      </c>
      <c r="H118" s="5">
        <f>INDEX(dados!$A$1:$DH$158,MATCH($A118,dados!$A$1:$A$158,0),MATCH(H$6,dados!$A$6:$DH$6,0))</f>
        <v>22.5</v>
      </c>
      <c r="I118" s="5">
        <f>INDEX(dados!$A$1:$DH$158,MATCH($A118,dados!$A$1:$A$158,0),MATCH(I$6,dados!$A$6:$DH$6,0))</f>
        <v>0</v>
      </c>
      <c r="J118" s="5">
        <f>INDEX(dados!$A$1:$DH$158,MATCH($A118,dados!$A$1:$A$158,0),MATCH(J$6,dados!$A$6:$DH$6,0))</f>
        <v>10</v>
      </c>
      <c r="K118" s="5">
        <f>INDEX(dados!$A$1:$DH$158,MATCH($A118,dados!$A$1:$A$158,0),MATCH(K$6,dados!$A$6:$DH$6,0))</f>
        <v>0</v>
      </c>
      <c r="L118" s="5">
        <f>INDEX(dados!$A$1:$DH$158,MATCH($A118,dados!$A$1:$A$158,0),MATCH(L$6,dados!$A$6:$DH$6,0))</f>
        <v>0</v>
      </c>
      <c r="M118" s="5">
        <f>INDEX(dados!$A$1:$DH$158,MATCH($A118,dados!$A$1:$A$158,0),MATCH(M$6,dados!$A$6:$DH$6,0))</f>
        <v>0</v>
      </c>
      <c r="N118" s="28">
        <f t="shared" ref="N118:N123" si="19">SUM(B118:M118)</f>
        <v>59.5</v>
      </c>
    </row>
    <row r="119" spans="1:14" ht="15.75" hidden="1" outlineLevel="1" thickBot="1" x14ac:dyDescent="0.3">
      <c r="A119" s="29" t="s">
        <v>139</v>
      </c>
      <c r="B119" s="5">
        <f>INDEX(dados!$A$1:$DH$158,MATCH($A119,dados!$A$1:$A$158,0),MATCH(B$6,dados!$A$6:$DH$6,0))</f>
        <v>0</v>
      </c>
      <c r="C119" s="5">
        <f>INDEX(dados!$A$1:$DH$158,MATCH($A119,dados!$A$1:$A$158,0),MATCH(C$6,dados!$A$6:$DH$6,0))</f>
        <v>0</v>
      </c>
      <c r="D119" s="5">
        <f>INDEX(dados!$A$1:$DH$158,MATCH($A119,dados!$A$1:$A$158,0),MATCH(D$6,dados!$A$6:$DH$6,0))</f>
        <v>0</v>
      </c>
      <c r="E119" s="5">
        <f>INDEX(dados!$A$1:$DH$158,MATCH($A119,dados!$A$1:$A$158,0),MATCH(E$6,dados!$A$6:$DH$6,0))</f>
        <v>0</v>
      </c>
      <c r="F119" s="5">
        <f>INDEX(dados!$A$1:$DH$158,MATCH($A119,dados!$A$1:$A$158,0),MATCH(F$6,dados!$A$6:$DH$6,0))</f>
        <v>0</v>
      </c>
      <c r="G119" s="5">
        <f>INDEX(dados!$A$1:$DH$158,MATCH($A119,dados!$A$1:$A$158,0),MATCH(G$6,dados!$A$6:$DH$6,0))</f>
        <v>0</v>
      </c>
      <c r="H119" s="5">
        <f>INDEX(dados!$A$1:$DH$158,MATCH($A119,dados!$A$1:$A$158,0),MATCH(H$6,dados!$A$6:$DH$6,0))</f>
        <v>0</v>
      </c>
      <c r="I119" s="5">
        <f>INDEX(dados!$A$1:$DH$158,MATCH($A119,dados!$A$1:$A$158,0),MATCH(I$6,dados!$A$6:$DH$6,0))</f>
        <v>25</v>
      </c>
      <c r="J119" s="5">
        <f>INDEX(dados!$A$1:$DH$158,MATCH($A119,dados!$A$1:$A$158,0),MATCH(J$6,dados!$A$6:$DH$6,0))</f>
        <v>0</v>
      </c>
      <c r="K119" s="5">
        <f>INDEX(dados!$A$1:$DH$158,MATCH($A119,dados!$A$1:$A$158,0),MATCH(K$6,dados!$A$6:$DH$6,0))</f>
        <v>0</v>
      </c>
      <c r="L119" s="5">
        <f>INDEX(dados!$A$1:$DH$158,MATCH($A119,dados!$A$1:$A$158,0),MATCH(L$6,dados!$A$6:$DH$6,0))</f>
        <v>0</v>
      </c>
      <c r="M119" s="5">
        <f>INDEX(dados!$A$1:$DH$158,MATCH($A119,dados!$A$1:$A$158,0),MATCH(M$6,dados!$A$6:$DH$6,0))</f>
        <v>0</v>
      </c>
      <c r="N119" s="28">
        <f t="shared" si="19"/>
        <v>25</v>
      </c>
    </row>
    <row r="120" spans="1:14" ht="15.75" hidden="1" outlineLevel="1" thickBot="1" x14ac:dyDescent="0.3">
      <c r="A120" s="29" t="s">
        <v>140</v>
      </c>
      <c r="B120" s="5">
        <f>INDEX(dados!$A$1:$DH$158,MATCH($A120,dados!$A$1:$A$158,0),MATCH(B$6,dados!$A$6:$DH$6,0))</f>
        <v>1175.7</v>
      </c>
      <c r="C120" s="5">
        <f>INDEX(dados!$A$1:$DH$158,MATCH($A120,dados!$A$1:$A$158,0),MATCH(C$6,dados!$A$6:$DH$6,0))</f>
        <v>101.68</v>
      </c>
      <c r="D120" s="5">
        <f>INDEX(dados!$A$1:$DH$158,MATCH($A120,dados!$A$1:$A$158,0),MATCH(D$6,dados!$A$6:$DH$6,0))</f>
        <v>0</v>
      </c>
      <c r="E120" s="5">
        <f>INDEX(dados!$A$1:$DH$158,MATCH($A120,dados!$A$1:$A$158,0),MATCH(E$6,dados!$A$6:$DH$6,0))</f>
        <v>0</v>
      </c>
      <c r="F120" s="5">
        <f>INDEX(dados!$A$1:$DH$158,MATCH($A120,dados!$A$1:$A$158,0),MATCH(F$6,dados!$A$6:$DH$6,0))</f>
        <v>0</v>
      </c>
      <c r="G120" s="5">
        <f>INDEX(dados!$A$1:$DH$158,MATCH($A120,dados!$A$1:$A$158,0),MATCH(G$6,dados!$A$6:$DH$6,0))</f>
        <v>0</v>
      </c>
      <c r="H120" s="5">
        <f>INDEX(dados!$A$1:$DH$158,MATCH($A120,dados!$A$1:$A$158,0),MATCH(H$6,dados!$A$6:$DH$6,0))</f>
        <v>0</v>
      </c>
      <c r="I120" s="5">
        <f>INDEX(dados!$A$1:$DH$158,MATCH($A120,dados!$A$1:$A$158,0),MATCH(I$6,dados!$A$6:$DH$6,0))</f>
        <v>0</v>
      </c>
      <c r="J120" s="5">
        <f>INDEX(dados!$A$1:$DH$158,MATCH($A120,dados!$A$1:$A$158,0),MATCH(J$6,dados!$A$6:$DH$6,0))</f>
        <v>105</v>
      </c>
      <c r="K120" s="5">
        <f>INDEX(dados!$A$1:$DH$158,MATCH($A120,dados!$A$1:$A$158,0),MATCH(K$6,dados!$A$6:$DH$6,0))</f>
        <v>20</v>
      </c>
      <c r="L120" s="5">
        <f>INDEX(dados!$A$1:$DH$158,MATCH($A120,dados!$A$1:$A$158,0),MATCH(L$6,dados!$A$6:$DH$6,0))</f>
        <v>0</v>
      </c>
      <c r="M120" s="5">
        <f>INDEX(dados!$A$1:$DH$158,MATCH($A120,dados!$A$1:$A$158,0),MATCH(M$6,dados!$A$6:$DH$6,0))</f>
        <v>0</v>
      </c>
      <c r="N120" s="28">
        <f t="shared" si="19"/>
        <v>1402.38</v>
      </c>
    </row>
    <row r="121" spans="1:14" ht="15.75" hidden="1" outlineLevel="1" thickBot="1" x14ac:dyDescent="0.3">
      <c r="A121" s="29" t="s">
        <v>122</v>
      </c>
      <c r="B121" s="5">
        <f>INDEX(dados!$A$1:$DH$158,MATCH($A121,dados!$A$1:$A$158,0),MATCH(B$6,dados!$A$6:$DH$6,0))</f>
        <v>0</v>
      </c>
      <c r="C121" s="5">
        <f>INDEX(dados!$A$1:$DH$158,MATCH($A121,dados!$A$1:$A$158,0),MATCH(C$6,dados!$A$6:$DH$6,0))</f>
        <v>0</v>
      </c>
      <c r="D121" s="5">
        <f>INDEX(dados!$A$1:$DH$158,MATCH($A121,dados!$A$1:$A$158,0),MATCH(D$6,dados!$A$6:$DH$6,0))</f>
        <v>0</v>
      </c>
      <c r="E121" s="5">
        <f>INDEX(dados!$A$1:$DH$158,MATCH($A121,dados!$A$1:$A$158,0),MATCH(E$6,dados!$A$6:$DH$6,0))</f>
        <v>0</v>
      </c>
      <c r="F121" s="5">
        <f>INDEX(dados!$A$1:$DH$158,MATCH($A121,dados!$A$1:$A$158,0),MATCH(F$6,dados!$A$6:$DH$6,0))</f>
        <v>0</v>
      </c>
      <c r="G121" s="5">
        <f>INDEX(dados!$A$1:$DH$158,MATCH($A121,dados!$A$1:$A$158,0),MATCH(G$6,dados!$A$6:$DH$6,0))</f>
        <v>0</v>
      </c>
      <c r="H121" s="5">
        <f>INDEX(dados!$A$1:$DH$158,MATCH($A121,dados!$A$1:$A$158,0),MATCH(H$6,dados!$A$6:$DH$6,0))</f>
        <v>0</v>
      </c>
      <c r="I121" s="5">
        <f>INDEX(dados!$A$1:$DH$158,MATCH($A121,dados!$A$1:$A$158,0),MATCH(I$6,dados!$A$6:$DH$6,0))</f>
        <v>0</v>
      </c>
      <c r="J121" s="5">
        <f>INDEX(dados!$A$1:$DH$158,MATCH($A121,dados!$A$1:$A$158,0),MATCH(J$6,dados!$A$6:$DH$6,0))</f>
        <v>0</v>
      </c>
      <c r="K121" s="5">
        <f>INDEX(dados!$A$1:$DH$158,MATCH($A121,dados!$A$1:$A$158,0),MATCH(K$6,dados!$A$6:$DH$6,0))</f>
        <v>0</v>
      </c>
      <c r="L121" s="5">
        <f>INDEX(dados!$A$1:$DH$158,MATCH($A121,dados!$A$1:$A$158,0),MATCH(L$6,dados!$A$6:$DH$6,0))</f>
        <v>0</v>
      </c>
      <c r="M121" s="5">
        <f>INDEX(dados!$A$1:$DH$158,MATCH($A121,dados!$A$1:$A$158,0),MATCH(M$6,dados!$A$6:$DH$6,0))</f>
        <v>0</v>
      </c>
      <c r="N121" s="28">
        <f t="shared" si="19"/>
        <v>0</v>
      </c>
    </row>
    <row r="122" spans="1:14" ht="15.75" hidden="1" outlineLevel="1" thickBot="1" x14ac:dyDescent="0.3">
      <c r="A122" s="29" t="s">
        <v>141</v>
      </c>
      <c r="B122" s="5">
        <f>INDEX(dados!$A$1:$DH$158,MATCH($A122,dados!$A$1:$A$158,0),MATCH(B$6,dados!$A$6:$DH$6,0))</f>
        <v>0</v>
      </c>
      <c r="C122" s="5">
        <f>INDEX(dados!$A$1:$DH$158,MATCH($A122,dados!$A$1:$A$158,0),MATCH(C$6,dados!$A$6:$DH$6,0))</f>
        <v>0</v>
      </c>
      <c r="D122" s="5">
        <f>INDEX(dados!$A$1:$DH$158,MATCH($A122,dados!$A$1:$A$158,0),MATCH(D$6,dados!$A$6:$DH$6,0))</f>
        <v>0</v>
      </c>
      <c r="E122" s="5">
        <f>INDEX(dados!$A$1:$DH$158,MATCH($A122,dados!$A$1:$A$158,0),MATCH(E$6,dados!$A$6:$DH$6,0))</f>
        <v>0</v>
      </c>
      <c r="F122" s="5">
        <f>INDEX(dados!$A$1:$DH$158,MATCH($A122,dados!$A$1:$A$158,0),MATCH(F$6,dados!$A$6:$DH$6,0))</f>
        <v>0</v>
      </c>
      <c r="G122" s="5">
        <f>INDEX(dados!$A$1:$DH$158,MATCH($A122,dados!$A$1:$A$158,0),MATCH(G$6,dados!$A$6:$DH$6,0))</f>
        <v>0</v>
      </c>
      <c r="H122" s="5">
        <f>INDEX(dados!$A$1:$DH$158,MATCH($A122,dados!$A$1:$A$158,0),MATCH(H$6,dados!$A$6:$DH$6,0))</f>
        <v>0</v>
      </c>
      <c r="I122" s="5">
        <f>INDEX(dados!$A$1:$DH$158,MATCH($A122,dados!$A$1:$A$158,0),MATCH(I$6,dados!$A$6:$DH$6,0))</f>
        <v>0</v>
      </c>
      <c r="J122" s="5">
        <f>INDEX(dados!$A$1:$DH$158,MATCH($A122,dados!$A$1:$A$158,0),MATCH(J$6,dados!$A$6:$DH$6,0))</f>
        <v>0</v>
      </c>
      <c r="K122" s="5">
        <f>INDEX(dados!$A$1:$DH$158,MATCH($A122,dados!$A$1:$A$158,0),MATCH(K$6,dados!$A$6:$DH$6,0))</f>
        <v>0</v>
      </c>
      <c r="L122" s="5">
        <f>INDEX(dados!$A$1:$DH$158,MATCH($A122,dados!$A$1:$A$158,0),MATCH(L$6,dados!$A$6:$DH$6,0))</f>
        <v>0</v>
      </c>
      <c r="M122" s="5">
        <f>INDEX(dados!$A$1:$DH$158,MATCH($A122,dados!$A$1:$A$158,0),MATCH(M$6,dados!$A$6:$DH$6,0))</f>
        <v>0</v>
      </c>
      <c r="N122" s="28">
        <f t="shared" si="19"/>
        <v>0</v>
      </c>
    </row>
    <row r="123" spans="1:14" ht="15.75" hidden="1" outlineLevel="1" thickBot="1" x14ac:dyDescent="0.3">
      <c r="A123" s="30" t="s">
        <v>142</v>
      </c>
      <c r="B123" s="6">
        <f>INDEX(dados!$A$1:$DH$158,MATCH($A123,dados!$A$1:$A$158,0),MATCH(B$6,dados!$A$6:$DH$6,0))</f>
        <v>0</v>
      </c>
      <c r="C123" s="6">
        <f>INDEX(dados!$A$1:$DH$158,MATCH($A123,dados!$A$1:$A$158,0),MATCH(C$6,dados!$A$6:$DH$6,0))</f>
        <v>0</v>
      </c>
      <c r="D123" s="6">
        <f>INDEX(dados!$A$1:$DH$158,MATCH($A123,dados!$A$1:$A$158,0),MATCH(D$6,dados!$A$6:$DH$6,0))</f>
        <v>0</v>
      </c>
      <c r="E123" s="6">
        <f>INDEX(dados!$A$1:$DH$158,MATCH($A123,dados!$A$1:$A$158,0),MATCH(E$6,dados!$A$6:$DH$6,0))</f>
        <v>0</v>
      </c>
      <c r="F123" s="6">
        <f>INDEX(dados!$A$1:$DH$158,MATCH($A123,dados!$A$1:$A$158,0),MATCH(F$6,dados!$A$6:$DH$6,0))</f>
        <v>10</v>
      </c>
      <c r="G123" s="6">
        <f>INDEX(dados!$A$1:$DH$158,MATCH($A123,dados!$A$1:$A$158,0),MATCH(G$6,dados!$A$6:$DH$6,0))</f>
        <v>0</v>
      </c>
      <c r="H123" s="6">
        <f>INDEX(dados!$A$1:$DH$158,MATCH($A123,dados!$A$1:$A$158,0),MATCH(H$6,dados!$A$6:$DH$6,0))</f>
        <v>0</v>
      </c>
      <c r="I123" s="6">
        <f>INDEX(dados!$A$1:$DH$158,MATCH($A123,dados!$A$1:$A$158,0),MATCH(I$6,dados!$A$6:$DH$6,0))</f>
        <v>0</v>
      </c>
      <c r="J123" s="6">
        <f>INDEX(dados!$A$1:$DH$158,MATCH($A123,dados!$A$1:$A$158,0),MATCH(J$6,dados!$A$6:$DH$6,0))</f>
        <v>0</v>
      </c>
      <c r="K123" s="6">
        <f>INDEX(dados!$A$1:$DH$158,MATCH($A123,dados!$A$1:$A$158,0),MATCH(K$6,dados!$A$6:$DH$6,0))</f>
        <v>0</v>
      </c>
      <c r="L123" s="6">
        <f>INDEX(dados!$A$1:$DH$158,MATCH($A123,dados!$A$1:$A$158,0),MATCH(L$6,dados!$A$6:$DH$6,0))</f>
        <v>0</v>
      </c>
      <c r="M123" s="6">
        <f>INDEX(dados!$A$1:$DH$158,MATCH($A123,dados!$A$1:$A$158,0),MATCH(M$6,dados!$A$6:$DH$6,0))</f>
        <v>10</v>
      </c>
      <c r="N123" s="28">
        <f t="shared" si="19"/>
        <v>20</v>
      </c>
    </row>
    <row r="124" spans="1:14" ht="15.75" collapsed="1" thickBot="1" x14ac:dyDescent="0.3">
      <c r="A124" s="8" t="s">
        <v>143</v>
      </c>
      <c r="B124" s="9">
        <f>SUBTOTAL(9,B117:B123)</f>
        <v>1441.01</v>
      </c>
      <c r="C124" s="9">
        <f t="shared" ref="C124:N124" si="20">SUBTOTAL(9,C117:C123)</f>
        <v>323.65999999999997</v>
      </c>
      <c r="D124" s="9">
        <f t="shared" si="20"/>
        <v>9.65</v>
      </c>
      <c r="E124" s="9">
        <f t="shared" si="20"/>
        <v>277.73</v>
      </c>
      <c r="F124" s="9">
        <f t="shared" si="20"/>
        <v>29.94</v>
      </c>
      <c r="G124" s="9">
        <f t="shared" si="20"/>
        <v>7.5</v>
      </c>
      <c r="H124" s="9">
        <f t="shared" si="20"/>
        <v>167.5</v>
      </c>
      <c r="I124" s="9">
        <f t="shared" si="20"/>
        <v>25</v>
      </c>
      <c r="J124" s="9">
        <f t="shared" si="20"/>
        <v>115</v>
      </c>
      <c r="K124" s="9">
        <f t="shared" si="20"/>
        <v>20</v>
      </c>
      <c r="L124" s="9">
        <f t="shared" si="20"/>
        <v>10.6</v>
      </c>
      <c r="M124" s="9">
        <f t="shared" si="20"/>
        <v>24.060000000000002</v>
      </c>
      <c r="N124" s="9">
        <f t="shared" si="20"/>
        <v>2451.65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7" t="s">
        <v>145</v>
      </c>
      <c r="B126" s="7">
        <f>INDEX(dados!$A$1:$DH$158,MATCH($A126,dados!$A$1:$A$158,0),MATCH(B$6,dados!$A$6:$DH$6,0))</f>
        <v>98.46</v>
      </c>
      <c r="C126" s="7">
        <f>INDEX(dados!$A$1:$DH$158,MATCH($A126,dados!$A$1:$A$158,0),MATCH(C$6,dados!$A$6:$DH$6,0))</f>
        <v>251.84</v>
      </c>
      <c r="D126" s="7">
        <f>INDEX(dados!$A$1:$DH$158,MATCH($A126,dados!$A$1:$A$158,0),MATCH(D$6,dados!$A$6:$DH$6,0))</f>
        <v>241.86</v>
      </c>
      <c r="E126" s="7">
        <f>INDEX(dados!$A$1:$DH$158,MATCH($A126,dados!$A$1:$A$158,0),MATCH(E$6,dados!$A$6:$DH$6,0))</f>
        <v>68.3</v>
      </c>
      <c r="F126" s="7">
        <f>INDEX(dados!$A$1:$DH$158,MATCH($A126,dados!$A$1:$A$158,0),MATCH(F$6,dados!$A$6:$DH$6,0))</f>
        <v>212.85</v>
      </c>
      <c r="G126" s="7">
        <f>INDEX(dados!$A$1:$DH$158,MATCH($A126,dados!$A$1:$A$158,0),MATCH(G$6,dados!$A$6:$DH$6,0))</f>
        <v>143.13</v>
      </c>
      <c r="H126" s="7">
        <f>INDEX(dados!$A$1:$DH$158,MATCH($A126,dados!$A$1:$A$158,0),MATCH(H$6,dados!$A$6:$DH$6,0))</f>
        <v>189.11</v>
      </c>
      <c r="I126" s="7">
        <f>INDEX(dados!$A$1:$DH$158,MATCH($A126,dados!$A$1:$A$158,0),MATCH(I$6,dados!$A$6:$DH$6,0))</f>
        <v>74.3</v>
      </c>
      <c r="J126" s="7">
        <f>INDEX(dados!$A$1:$DH$158,MATCH($A126,dados!$A$1:$A$158,0),MATCH(J$6,dados!$A$6:$DH$6,0))</f>
        <v>65.22</v>
      </c>
      <c r="K126" s="7">
        <f>INDEX(dados!$A$1:$DH$158,MATCH($A126,dados!$A$1:$A$158,0),MATCH(K$6,dados!$A$6:$DH$6,0))</f>
        <v>150.63</v>
      </c>
      <c r="L126" s="7">
        <f>INDEX(dados!$A$1:$DH$158,MATCH($A126,dados!$A$1:$A$158,0),MATCH(L$6,dados!$A$6:$DH$6,0))</f>
        <v>85.56</v>
      </c>
      <c r="M126" s="7">
        <f>INDEX(dados!$A$1:$DH$158,MATCH($A126,dados!$A$1:$A$158,0),MATCH(M$6,dados!$A$6:$DH$6,0))</f>
        <v>7.8</v>
      </c>
      <c r="N126" s="28">
        <f>SUM(B126:M126)</f>
        <v>1589.0600000000002</v>
      </c>
    </row>
    <row r="127" spans="1:14" ht="15.75" hidden="1" outlineLevel="1" thickBot="1" x14ac:dyDescent="0.3">
      <c r="A127" s="29" t="s">
        <v>146</v>
      </c>
      <c r="B127" s="5">
        <f>INDEX(dados!$A$1:$DH$158,MATCH($A127,dados!$A$1:$A$158,0),MATCH(B$6,dados!$A$6:$DH$6,0))</f>
        <v>0</v>
      </c>
      <c r="C127" s="5">
        <f>INDEX(dados!$A$1:$DH$158,MATCH($A127,dados!$A$1:$A$158,0),MATCH(C$6,dados!$A$6:$DH$6,0))</f>
        <v>0</v>
      </c>
      <c r="D127" s="5">
        <f>INDEX(dados!$A$1:$DH$158,MATCH($A127,dados!$A$1:$A$158,0),MATCH(D$6,dados!$A$6:$DH$6,0))</f>
        <v>200</v>
      </c>
      <c r="E127" s="5">
        <f>INDEX(dados!$A$1:$DH$158,MATCH($A127,dados!$A$1:$A$158,0),MATCH(E$6,dados!$A$6:$DH$6,0))</f>
        <v>220</v>
      </c>
      <c r="F127" s="5">
        <f>INDEX(dados!$A$1:$DH$158,MATCH($A127,dados!$A$1:$A$158,0),MATCH(F$6,dados!$A$6:$DH$6,0))</f>
        <v>0</v>
      </c>
      <c r="G127" s="5">
        <f>INDEX(dados!$A$1:$DH$158,MATCH($A127,dados!$A$1:$A$158,0),MATCH(G$6,dados!$A$6:$DH$6,0))</f>
        <v>0</v>
      </c>
      <c r="H127" s="5">
        <f>INDEX(dados!$A$1:$DH$158,MATCH($A127,dados!$A$1:$A$158,0),MATCH(H$6,dados!$A$6:$DH$6,0))</f>
        <v>0</v>
      </c>
      <c r="I127" s="5">
        <f>INDEX(dados!$A$1:$DH$158,MATCH($A127,dados!$A$1:$A$158,0),MATCH(I$6,dados!$A$6:$DH$6,0))</f>
        <v>0</v>
      </c>
      <c r="J127" s="5">
        <f>INDEX(dados!$A$1:$DH$158,MATCH($A127,dados!$A$1:$A$158,0),MATCH(J$6,dados!$A$6:$DH$6,0))</f>
        <v>0</v>
      </c>
      <c r="K127" s="5">
        <f>INDEX(dados!$A$1:$DH$158,MATCH($A127,dados!$A$1:$A$158,0),MATCH(K$6,dados!$A$6:$DH$6,0))</f>
        <v>0</v>
      </c>
      <c r="L127" s="5">
        <f>INDEX(dados!$A$1:$DH$158,MATCH($A127,dados!$A$1:$A$158,0),MATCH(L$6,dados!$A$6:$DH$6,0))</f>
        <v>0</v>
      </c>
      <c r="M127" s="5">
        <f>INDEX(dados!$A$1:$DH$158,MATCH($A127,dados!$A$1:$A$158,0),MATCH(M$6,dados!$A$6:$DH$6,0))</f>
        <v>0</v>
      </c>
      <c r="N127" s="28">
        <f>SUM(B127:M127)</f>
        <v>420</v>
      </c>
    </row>
    <row r="128" spans="1:14" ht="15.75" hidden="1" outlineLevel="1" thickBot="1" x14ac:dyDescent="0.3">
      <c r="A128" s="30" t="s">
        <v>147</v>
      </c>
      <c r="B128" s="6">
        <f>INDEX(dados!$A$1:$DH$158,MATCH($A128,dados!$A$1:$A$158,0),MATCH(B$6,dados!$A$6:$DH$6,0))</f>
        <v>0</v>
      </c>
      <c r="C128" s="6">
        <f>INDEX(dados!$A$1:$DH$158,MATCH($A128,dados!$A$1:$A$158,0),MATCH(C$6,dados!$A$6:$DH$6,0))</f>
        <v>0</v>
      </c>
      <c r="D128" s="6">
        <f>INDEX(dados!$A$1:$DH$158,MATCH($A128,dados!$A$1:$A$158,0),MATCH(D$6,dados!$A$6:$DH$6,0))</f>
        <v>0</v>
      </c>
      <c r="E128" s="6">
        <f>INDEX(dados!$A$1:$DH$158,MATCH($A128,dados!$A$1:$A$158,0),MATCH(E$6,dados!$A$6:$DH$6,0))</f>
        <v>0</v>
      </c>
      <c r="F128" s="6">
        <f>INDEX(dados!$A$1:$DH$158,MATCH($A128,dados!$A$1:$A$158,0),MATCH(F$6,dados!$A$6:$DH$6,0))</f>
        <v>0</v>
      </c>
      <c r="G128" s="6">
        <f>INDEX(dados!$A$1:$DH$158,MATCH($A128,dados!$A$1:$A$158,0),MATCH(G$6,dados!$A$6:$DH$6,0))</f>
        <v>0</v>
      </c>
      <c r="H128" s="6">
        <f>INDEX(dados!$A$1:$DH$158,MATCH($A128,dados!$A$1:$A$158,0),MATCH(H$6,dados!$A$6:$DH$6,0))</f>
        <v>0</v>
      </c>
      <c r="I128" s="6">
        <f>INDEX(dados!$A$1:$DH$158,MATCH($A128,dados!$A$1:$A$158,0),MATCH(I$6,dados!$A$6:$DH$6,0))</f>
        <v>0</v>
      </c>
      <c r="J128" s="6">
        <f>INDEX(dados!$A$1:$DH$158,MATCH($A128,dados!$A$1:$A$158,0),MATCH(J$6,dados!$A$6:$DH$6,0))</f>
        <v>0</v>
      </c>
      <c r="K128" s="6">
        <f>INDEX(dados!$A$1:$DH$158,MATCH($A128,dados!$A$1:$A$158,0),MATCH(K$6,dados!$A$6:$DH$6,0))</f>
        <v>0</v>
      </c>
      <c r="L128" s="6">
        <f>INDEX(dados!$A$1:$DH$158,MATCH($A128,dados!$A$1:$A$158,0),MATCH(L$6,dados!$A$6:$DH$6,0))</f>
        <v>0</v>
      </c>
      <c r="M128" s="6">
        <f>INDEX(dados!$A$1:$DH$158,MATCH($A128,dados!$A$1:$A$158,0),MATCH(M$6,dados!$A$6:$DH$6,0))</f>
        <v>0</v>
      </c>
      <c r="N128" s="28">
        <f>SUM(B128:M128)</f>
        <v>0</v>
      </c>
    </row>
    <row r="129" spans="1:14" ht="15.75" collapsed="1" thickBot="1" x14ac:dyDescent="0.3">
      <c r="A129" s="8" t="s">
        <v>148</v>
      </c>
      <c r="B129" s="9">
        <f>SUBTOTAL(9,B126:B128)</f>
        <v>98.46</v>
      </c>
      <c r="C129" s="9">
        <f t="shared" ref="C129:N129" si="21">SUBTOTAL(9,C126:C128)</f>
        <v>251.84</v>
      </c>
      <c r="D129" s="9">
        <f t="shared" si="21"/>
        <v>441.86</v>
      </c>
      <c r="E129" s="9">
        <f t="shared" si="21"/>
        <v>288.3</v>
      </c>
      <c r="F129" s="9">
        <f t="shared" si="21"/>
        <v>212.85</v>
      </c>
      <c r="G129" s="9">
        <f t="shared" si="21"/>
        <v>143.13</v>
      </c>
      <c r="H129" s="9">
        <f t="shared" si="21"/>
        <v>189.11</v>
      </c>
      <c r="I129" s="9">
        <f t="shared" si="21"/>
        <v>74.3</v>
      </c>
      <c r="J129" s="9">
        <f t="shared" si="21"/>
        <v>65.22</v>
      </c>
      <c r="K129" s="9">
        <f t="shared" si="21"/>
        <v>150.63</v>
      </c>
      <c r="L129" s="9">
        <f t="shared" si="21"/>
        <v>85.56</v>
      </c>
      <c r="M129" s="9">
        <f t="shared" si="21"/>
        <v>7.8</v>
      </c>
      <c r="N129" s="9">
        <f t="shared" si="21"/>
        <v>2009.0600000000002</v>
      </c>
    </row>
    <row r="130" spans="1:14" ht="6" customHeight="1" thickBot="1" x14ac:dyDescent="0.3"/>
    <row r="131" spans="1:14" ht="15.75" thickBot="1" x14ac:dyDescent="0.3">
      <c r="A131" s="8" t="s">
        <v>149</v>
      </c>
      <c r="B131" s="9">
        <f>SUBTOTAL(9,B27:B129)</f>
        <v>9975.3299999999963</v>
      </c>
      <c r="C131" s="9">
        <f>SUBTOTAL(9,C27:C129)</f>
        <v>7967.4699999999993</v>
      </c>
      <c r="D131" s="9">
        <f t="shared" ref="D131:M131" si="22">SUBTOTAL(9,D27:D129)</f>
        <v>9086.7099999999973</v>
      </c>
      <c r="E131" s="9">
        <f t="shared" si="22"/>
        <v>7071.2699999999995</v>
      </c>
      <c r="F131" s="9">
        <f t="shared" si="22"/>
        <v>6726.58</v>
      </c>
      <c r="G131" s="9">
        <f t="shared" si="22"/>
        <v>6102.2299999999987</v>
      </c>
      <c r="H131" s="9">
        <f t="shared" si="22"/>
        <v>7867.9399999999987</v>
      </c>
      <c r="I131" s="9">
        <f t="shared" si="22"/>
        <v>7165.5199999999995</v>
      </c>
      <c r="J131" s="9">
        <f t="shared" si="22"/>
        <v>5840.8099999999986</v>
      </c>
      <c r="K131" s="9">
        <f t="shared" si="22"/>
        <v>5832.2</v>
      </c>
      <c r="L131" s="9">
        <f t="shared" si="22"/>
        <v>7637.1600000000017</v>
      </c>
      <c r="M131" s="9">
        <f t="shared" si="22"/>
        <v>6160.7600000000011</v>
      </c>
      <c r="N131" s="9">
        <f>SUBTOTAL(9,N27:N129)</f>
        <v>87433.98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>
        <f t="shared" ref="B133:N133" si="23">B17</f>
        <v>1420.58</v>
      </c>
      <c r="C133" s="21">
        <f t="shared" si="23"/>
        <v>280</v>
      </c>
      <c r="D133" s="21">
        <f t="shared" si="23"/>
        <v>336.03</v>
      </c>
      <c r="E133" s="21">
        <f t="shared" si="23"/>
        <v>283.64</v>
      </c>
      <c r="F133" s="21">
        <f t="shared" si="23"/>
        <v>0</v>
      </c>
      <c r="G133" s="21">
        <f t="shared" si="23"/>
        <v>502.4</v>
      </c>
      <c r="H133" s="21">
        <f t="shared" si="23"/>
        <v>400</v>
      </c>
      <c r="I133" s="21">
        <f t="shared" si="23"/>
        <v>1417.51</v>
      </c>
      <c r="J133" s="21">
        <f t="shared" si="23"/>
        <v>490</v>
      </c>
      <c r="K133" s="21">
        <f t="shared" si="23"/>
        <v>474.61</v>
      </c>
      <c r="L133" s="21">
        <f t="shared" si="23"/>
        <v>771</v>
      </c>
      <c r="M133" s="21">
        <f t="shared" si="23"/>
        <v>280.38</v>
      </c>
      <c r="N133" s="21">
        <f t="shared" si="23"/>
        <v>6656.15</v>
      </c>
    </row>
    <row r="134" spans="1:14" ht="15.75" thickBot="1" x14ac:dyDescent="0.3">
      <c r="A134" s="20" t="str">
        <f>A25</f>
        <v>Total Rendimento</v>
      </c>
      <c r="B134" s="21">
        <f t="shared" ref="B134:N134" si="24">B25</f>
        <v>11481.86</v>
      </c>
      <c r="C134" s="21">
        <f t="shared" si="24"/>
        <v>8450.02</v>
      </c>
      <c r="D134" s="21">
        <f t="shared" si="24"/>
        <v>12248.18</v>
      </c>
      <c r="E134" s="21">
        <f t="shared" si="24"/>
        <v>7142</v>
      </c>
      <c r="F134" s="21">
        <f t="shared" si="24"/>
        <v>8796.82</v>
      </c>
      <c r="G134" s="21">
        <f t="shared" si="24"/>
        <v>9217.34</v>
      </c>
      <c r="H134" s="21">
        <f t="shared" si="24"/>
        <v>9719.92</v>
      </c>
      <c r="I134" s="21">
        <f t="shared" si="24"/>
        <v>8586.2200000000012</v>
      </c>
      <c r="J134" s="21">
        <f t="shared" si="24"/>
        <v>9451.2200000000012</v>
      </c>
      <c r="K134" s="21">
        <f t="shared" si="24"/>
        <v>9196.7000000000007</v>
      </c>
      <c r="L134" s="21">
        <f t="shared" si="24"/>
        <v>14466.36</v>
      </c>
      <c r="M134" s="21">
        <f t="shared" si="24"/>
        <v>18022.059999999998</v>
      </c>
      <c r="N134" s="21">
        <f t="shared" si="24"/>
        <v>126778.70000000001</v>
      </c>
    </row>
    <row r="135" spans="1:14" ht="15.75" thickBot="1" x14ac:dyDescent="0.3">
      <c r="A135" s="20" t="s">
        <v>151</v>
      </c>
      <c r="B135" s="22">
        <f>SUM(B133:B134)</f>
        <v>12902.44</v>
      </c>
      <c r="C135" s="22">
        <f t="shared" ref="C135:N135" si="25">SUM(C133:C134)</f>
        <v>8730.02</v>
      </c>
      <c r="D135" s="22">
        <f t="shared" si="25"/>
        <v>12584.210000000001</v>
      </c>
      <c r="E135" s="22">
        <f t="shared" si="25"/>
        <v>7425.64</v>
      </c>
      <c r="F135" s="22">
        <f t="shared" si="25"/>
        <v>8796.82</v>
      </c>
      <c r="G135" s="22">
        <f t="shared" si="25"/>
        <v>9719.74</v>
      </c>
      <c r="H135" s="22">
        <f t="shared" si="25"/>
        <v>10119.92</v>
      </c>
      <c r="I135" s="22">
        <f t="shared" si="25"/>
        <v>10003.730000000001</v>
      </c>
      <c r="J135" s="22">
        <f t="shared" si="25"/>
        <v>9941.2200000000012</v>
      </c>
      <c r="K135" s="22">
        <f t="shared" si="25"/>
        <v>9671.3100000000013</v>
      </c>
      <c r="L135" s="22">
        <f t="shared" si="25"/>
        <v>15237.36</v>
      </c>
      <c r="M135" s="22">
        <f t="shared" si="25"/>
        <v>18302.439999999999</v>
      </c>
      <c r="N135" s="22">
        <f t="shared" si="25"/>
        <v>133434.85</v>
      </c>
    </row>
    <row r="136" spans="1:14" ht="15.75" thickBot="1" x14ac:dyDescent="0.3"/>
    <row r="137" spans="1:14" ht="15.75" thickBot="1" x14ac:dyDescent="0.3">
      <c r="A137" s="20" t="s">
        <v>150</v>
      </c>
      <c r="B137" s="33">
        <f>+B135-B131</f>
        <v>2927.1100000000042</v>
      </c>
      <c r="C137" s="33">
        <f>+C135-C131</f>
        <v>762.55000000000109</v>
      </c>
      <c r="D137" s="33">
        <f t="shared" ref="D137:M137" si="26">+D135-D131</f>
        <v>3497.5000000000036</v>
      </c>
      <c r="E137" s="33">
        <f t="shared" si="26"/>
        <v>354.3700000000008</v>
      </c>
      <c r="F137" s="33">
        <f t="shared" si="26"/>
        <v>2070.2399999999998</v>
      </c>
      <c r="G137" s="33">
        <f t="shared" si="26"/>
        <v>3617.5100000000011</v>
      </c>
      <c r="H137" s="33">
        <f t="shared" si="26"/>
        <v>2251.9800000000014</v>
      </c>
      <c r="I137" s="33">
        <f t="shared" si="26"/>
        <v>2838.2100000000019</v>
      </c>
      <c r="J137" s="33">
        <f t="shared" si="26"/>
        <v>4100.4100000000026</v>
      </c>
      <c r="K137" s="33">
        <f t="shared" si="26"/>
        <v>3839.1100000000015</v>
      </c>
      <c r="L137" s="33">
        <f t="shared" si="26"/>
        <v>7600.1999999999989</v>
      </c>
      <c r="M137" s="33">
        <f t="shared" si="26"/>
        <v>12141.679999999997</v>
      </c>
      <c r="N137" s="33">
        <f>+N135-N131</f>
        <v>46000.87000000001</v>
      </c>
    </row>
    <row r="138" spans="1:14" ht="15.75" thickBot="1" x14ac:dyDescent="0.3"/>
    <row r="139" spans="1:14" ht="16.5" thickTop="1" thickBot="1" x14ac:dyDescent="0.3">
      <c r="A139" s="35" t="s">
        <v>153</v>
      </c>
      <c r="B139" s="36"/>
      <c r="C139" s="36">
        <f>B142</f>
        <v>2927.1100000000042</v>
      </c>
      <c r="D139" s="36">
        <f>C142</f>
        <v>3689.6600000000053</v>
      </c>
      <c r="E139" s="36">
        <f t="shared" ref="E139:M139" si="27">D142</f>
        <v>7187.1600000000089</v>
      </c>
      <c r="F139" s="36">
        <f t="shared" si="27"/>
        <v>7541.5300000000107</v>
      </c>
      <c r="G139" s="36">
        <f t="shared" si="27"/>
        <v>9611.7700000000095</v>
      </c>
      <c r="H139" s="36">
        <f t="shared" si="27"/>
        <v>13229.28000000001</v>
      </c>
      <c r="I139" s="36">
        <f t="shared" si="27"/>
        <v>15481.260000000013</v>
      </c>
      <c r="J139" s="36">
        <f t="shared" si="27"/>
        <v>18319.470000000012</v>
      </c>
      <c r="K139" s="36">
        <f t="shared" si="27"/>
        <v>22419.880000000016</v>
      </c>
      <c r="L139" s="36">
        <f t="shared" si="27"/>
        <v>26258.990000000016</v>
      </c>
      <c r="M139" s="36">
        <f t="shared" si="27"/>
        <v>33859.190000000017</v>
      </c>
      <c r="N139" s="36">
        <f>M139</f>
        <v>33859.190000000017</v>
      </c>
    </row>
    <row r="140" spans="1:14" ht="16.5" thickTop="1" thickBot="1" x14ac:dyDescent="0.3">
      <c r="A140" s="35" t="str">
        <f>A135</f>
        <v xml:space="preserve">Total Receitas </v>
      </c>
      <c r="B140" s="36">
        <f>B135</f>
        <v>12902.44</v>
      </c>
      <c r="C140" s="36">
        <f>C135</f>
        <v>8730.02</v>
      </c>
      <c r="D140" s="36">
        <f>D135</f>
        <v>12584.210000000001</v>
      </c>
      <c r="E140" s="36">
        <f t="shared" ref="E140:M140" si="28">E135</f>
        <v>7425.64</v>
      </c>
      <c r="F140" s="36">
        <f t="shared" si="28"/>
        <v>8796.82</v>
      </c>
      <c r="G140" s="36">
        <f t="shared" si="28"/>
        <v>9719.74</v>
      </c>
      <c r="H140" s="36">
        <f t="shared" si="28"/>
        <v>10119.92</v>
      </c>
      <c r="I140" s="36">
        <f t="shared" si="28"/>
        <v>10003.730000000001</v>
      </c>
      <c r="J140" s="36">
        <f t="shared" si="28"/>
        <v>9941.2200000000012</v>
      </c>
      <c r="K140" s="36">
        <f t="shared" si="28"/>
        <v>9671.3100000000013</v>
      </c>
      <c r="L140" s="36">
        <f t="shared" si="28"/>
        <v>15237.36</v>
      </c>
      <c r="M140" s="36">
        <f t="shared" si="28"/>
        <v>18302.439999999999</v>
      </c>
      <c r="N140" s="36">
        <f>M140</f>
        <v>18302.439999999999</v>
      </c>
    </row>
    <row r="141" spans="1:14" ht="16.5" thickTop="1" thickBot="1" x14ac:dyDescent="0.3">
      <c r="A141" s="35" t="str">
        <f>A131</f>
        <v>Total Despesas</v>
      </c>
      <c r="B141" s="36">
        <f>-B131</f>
        <v>-9975.3299999999963</v>
      </c>
      <c r="C141" s="36">
        <f>-C131</f>
        <v>-7967.4699999999993</v>
      </c>
      <c r="D141" s="36">
        <f>-D131</f>
        <v>-9086.7099999999973</v>
      </c>
      <c r="E141" s="36">
        <f t="shared" ref="E141:M141" si="29">-E131</f>
        <v>-7071.2699999999995</v>
      </c>
      <c r="F141" s="36">
        <f t="shared" si="29"/>
        <v>-6726.58</v>
      </c>
      <c r="G141" s="36">
        <f t="shared" si="29"/>
        <v>-6102.2299999999987</v>
      </c>
      <c r="H141" s="36">
        <f t="shared" si="29"/>
        <v>-7867.9399999999987</v>
      </c>
      <c r="I141" s="36">
        <f t="shared" si="29"/>
        <v>-7165.5199999999995</v>
      </c>
      <c r="J141" s="36">
        <f t="shared" si="29"/>
        <v>-5840.8099999999986</v>
      </c>
      <c r="K141" s="36">
        <f t="shared" si="29"/>
        <v>-5832.2</v>
      </c>
      <c r="L141" s="36">
        <f t="shared" si="29"/>
        <v>-7637.1600000000017</v>
      </c>
      <c r="M141" s="36">
        <f t="shared" si="29"/>
        <v>-6160.7600000000011</v>
      </c>
      <c r="N141" s="36">
        <f>M141</f>
        <v>-6160.7600000000011</v>
      </c>
    </row>
    <row r="142" spans="1:14" ht="16.5" thickTop="1" thickBot="1" x14ac:dyDescent="0.3">
      <c r="A142" s="35" t="s">
        <v>154</v>
      </c>
      <c r="B142" s="36">
        <f>SUM(B140:B141)</f>
        <v>2927.1100000000042</v>
      </c>
      <c r="C142" s="36">
        <f>SUM(C139:C141)</f>
        <v>3689.6600000000053</v>
      </c>
      <c r="D142" s="36">
        <f>SUM(D139:D141)</f>
        <v>7187.1600000000089</v>
      </c>
      <c r="E142" s="36">
        <f t="shared" ref="E142:M142" si="30">SUM(E139:E141)</f>
        <v>7541.5300000000107</v>
      </c>
      <c r="F142" s="36">
        <f t="shared" si="30"/>
        <v>9611.7700000000095</v>
      </c>
      <c r="G142" s="36">
        <f t="shared" si="30"/>
        <v>13229.28000000001</v>
      </c>
      <c r="H142" s="36">
        <f t="shared" si="30"/>
        <v>15481.260000000013</v>
      </c>
      <c r="I142" s="36">
        <f t="shared" si="30"/>
        <v>18319.470000000012</v>
      </c>
      <c r="J142" s="36">
        <f t="shared" si="30"/>
        <v>22419.880000000016</v>
      </c>
      <c r="K142" s="36">
        <f t="shared" si="30"/>
        <v>26258.990000000016</v>
      </c>
      <c r="L142" s="36">
        <f t="shared" si="30"/>
        <v>33859.190000000017</v>
      </c>
      <c r="M142" s="36">
        <f t="shared" si="30"/>
        <v>46000.870000000017</v>
      </c>
      <c r="N142" s="36">
        <f>M142</f>
        <v>46000.870000000017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6" workbookViewId="0">
      <selection activeCell="A94" sqref="A94"/>
    </sheetView>
  </sheetViews>
  <sheetFormatPr defaultRowHeight="15" outlineLevelRow="1" x14ac:dyDescent="0.25"/>
  <cols>
    <col min="1" max="1" width="35.140625" bestFit="1" customWidth="1"/>
    <col min="2" max="2" width="9.5703125" bestFit="1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8">
        <v>41275</v>
      </c>
      <c r="C6" s="38">
        <v>41306</v>
      </c>
      <c r="D6" s="38">
        <v>41334</v>
      </c>
      <c r="E6" s="38">
        <v>41365</v>
      </c>
      <c r="F6" s="38">
        <v>41395</v>
      </c>
      <c r="G6" s="38">
        <v>41426</v>
      </c>
      <c r="H6" s="38">
        <v>41456</v>
      </c>
      <c r="I6" s="38">
        <v>41487</v>
      </c>
      <c r="J6" s="38">
        <v>41518</v>
      </c>
      <c r="K6" s="38">
        <v>41548</v>
      </c>
      <c r="L6" s="38">
        <v>41579</v>
      </c>
      <c r="M6" s="38">
        <v>41609</v>
      </c>
      <c r="N6" s="10" t="s">
        <v>159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7" t="s">
        <v>6</v>
      </c>
      <c r="B9" s="5">
        <f>INDEX(dados!$A$1:$DH$158,MATCH($A9,dados!$A$1:$A$158,0),MATCH(B$6,dados!$A$6:$DH$6,0))</f>
        <v>0</v>
      </c>
      <c r="C9" s="7">
        <f>INDEX(dados!$A$1:$DH$158,MATCH($A9,dados!$A$1:$A$158,0),MATCH(C$6,dados!$A$6:$DH$6,0))</f>
        <v>0</v>
      </c>
      <c r="D9" s="7">
        <f>INDEX(dados!$A$1:$DH$158,MATCH($A9,dados!$A$1:$A$158,0),MATCH(D$6,dados!$A$6:$DH$6,0))</f>
        <v>0</v>
      </c>
      <c r="E9" s="7">
        <f>INDEX(dados!$A$1:$DH$158,MATCH($A9,dados!$A$1:$A$158,0),MATCH(E$6,dados!$A$6:$DH$6,0))</f>
        <v>1200</v>
      </c>
      <c r="F9" s="7">
        <f>INDEX(dados!$A$1:$DH$158,MATCH($A9,dados!$A$1:$A$158,0),MATCH(F$6,dados!$A$6:$DH$6,0))</f>
        <v>0</v>
      </c>
      <c r="G9" s="7">
        <f>INDEX(dados!$A$1:$DH$158,MATCH($A9,dados!$A$1:$A$158,0),MATCH(G$6,dados!$A$6:$DH$6,0))</f>
        <v>0</v>
      </c>
      <c r="H9" s="7">
        <f>INDEX(dados!$A$1:$DH$158,MATCH($A9,dados!$A$1:$A$158,0),MATCH(H$6,dados!$A$6:$DH$6,0))</f>
        <v>0</v>
      </c>
      <c r="I9" s="7">
        <f>INDEX(dados!$A$1:$DH$158,MATCH($A9,dados!$A$1:$A$158,0),MATCH(I$6,dados!$A$6:$DH$6,0))</f>
        <v>0</v>
      </c>
      <c r="J9" s="7">
        <f>INDEX(dados!$A$1:$DH$158,MATCH($A9,dados!$A$1:$A$158,0),MATCH(J$6,dados!$A$6:$DH$6,0))</f>
        <v>0</v>
      </c>
      <c r="K9" s="7">
        <f>INDEX(dados!$A$1:$DH$158,MATCH($A9,dados!$A$1:$A$158,0),MATCH(K$6,dados!$A$6:$DH$6,0))</f>
        <v>0</v>
      </c>
      <c r="L9" s="7">
        <f>INDEX(dados!$A$1:$DH$158,MATCH($A9,dados!$A$1:$A$158,0),MATCH(L$6,dados!$A$6:$DH$6,0))</f>
        <v>0</v>
      </c>
      <c r="M9" s="7">
        <f>INDEX(dados!$A$1:$DH$158,MATCH($A9,dados!$A$1:$A$158,0),MATCH(M$6,dados!$A$6:$DH$6,0))</f>
        <v>0</v>
      </c>
      <c r="N9" s="28">
        <f t="shared" ref="N9:N16" si="0">SUM(B9:M9)</f>
        <v>1200</v>
      </c>
      <c r="O9" s="2"/>
    </row>
    <row r="10" spans="1:15" outlineLevel="1" x14ac:dyDescent="0.25">
      <c r="A10" s="29" t="s">
        <v>7</v>
      </c>
      <c r="B10" s="5">
        <f>INDEX(dados!$A$1:$DH$158,MATCH($A10,dados!$A$1:$A$158,0),MATCH(B$6,dados!$A$6:$DH$6,0))</f>
        <v>326.25</v>
      </c>
      <c r="C10" s="5">
        <f>INDEX(dados!$A$1:$DH$158,MATCH($A10,dados!$A$1:$A$158,0),MATCH(C$6,dados!$A$6:$DH$6,0))</f>
        <v>1960</v>
      </c>
      <c r="D10" s="5">
        <f>INDEX(dados!$A$1:$DH$158,MATCH($A10,dados!$A$1:$A$158,0),MATCH(D$6,dados!$A$6:$DH$6,0))</f>
        <v>1202.5</v>
      </c>
      <c r="E10" s="5">
        <f>INDEX(dados!$A$1:$DH$158,MATCH($A10,dados!$A$1:$A$158,0),MATCH(E$6,dados!$A$6:$DH$6,0))</f>
        <v>316.25</v>
      </c>
      <c r="F10" s="5">
        <f>INDEX(dados!$A$1:$DH$158,MATCH($A10,dados!$A$1:$A$158,0),MATCH(F$6,dados!$A$6:$DH$6,0))</f>
        <v>818.19</v>
      </c>
      <c r="G10" s="5">
        <f>INDEX(dados!$A$1:$DH$158,MATCH($A10,dados!$A$1:$A$158,0),MATCH(G$6,dados!$A$6:$DH$6,0))</f>
        <v>50</v>
      </c>
      <c r="H10" s="5">
        <f>INDEX(dados!$A$1:$DH$158,MATCH($A10,dados!$A$1:$A$158,0),MATCH(H$6,dados!$A$6:$DH$6,0))</f>
        <v>0</v>
      </c>
      <c r="I10" s="5">
        <f>INDEX(dados!$A$1:$DH$158,MATCH($A10,dados!$A$1:$A$158,0),MATCH(I$6,dados!$A$6:$DH$6,0))</f>
        <v>0</v>
      </c>
      <c r="J10" s="5">
        <f>INDEX(dados!$A$1:$DH$158,MATCH($A10,dados!$A$1:$A$158,0),MATCH(J$6,dados!$A$6:$DH$6,0))</f>
        <v>0</v>
      </c>
      <c r="K10" s="5">
        <f>INDEX(dados!$A$1:$DH$158,MATCH($A10,dados!$A$1:$A$158,0),MATCH(K$6,dados!$A$6:$DH$6,0))</f>
        <v>550</v>
      </c>
      <c r="L10" s="5">
        <f>INDEX(dados!$A$1:$DH$158,MATCH($A10,dados!$A$1:$A$158,0),MATCH(L$6,dados!$A$6:$DH$6,0))</f>
        <v>0</v>
      </c>
      <c r="M10" s="5">
        <f>INDEX(dados!$A$1:$DH$158,MATCH($A10,dados!$A$1:$A$158,0),MATCH(M$6,dados!$A$6:$DH$6,0))</f>
        <v>0</v>
      </c>
      <c r="N10" s="28">
        <f t="shared" si="0"/>
        <v>5223.1900000000005</v>
      </c>
      <c r="O10" s="2"/>
    </row>
    <row r="11" spans="1:15" outlineLevel="1" x14ac:dyDescent="0.25">
      <c r="A11" s="29" t="s">
        <v>10</v>
      </c>
      <c r="B11" s="5">
        <f>INDEX(dados!$A$1:$DH$158,MATCH($A11,dados!$A$1:$A$158,0),MATCH(B$6,dados!$A$6:$DH$6,0))</f>
        <v>19.98</v>
      </c>
      <c r="C11" s="5">
        <f>INDEX(dados!$A$1:$DH$158,MATCH($A11,dados!$A$1:$A$158,0),MATCH(C$6,dados!$A$6:$DH$6,0))</f>
        <v>81.75</v>
      </c>
      <c r="D11" s="5">
        <f>INDEX(dados!$A$1:$DH$158,MATCH($A11,dados!$A$1:$A$158,0),MATCH(D$6,dados!$A$6:$DH$6,0))</f>
        <v>85.6</v>
      </c>
      <c r="E11" s="5">
        <f>INDEX(dados!$A$1:$DH$158,MATCH($A11,dados!$A$1:$A$158,0),MATCH(E$6,dados!$A$6:$DH$6,0))</f>
        <v>19.47</v>
      </c>
      <c r="F11" s="5">
        <f>INDEX(dados!$A$1:$DH$158,MATCH($A11,dados!$A$1:$A$158,0),MATCH(F$6,dados!$A$6:$DH$6,0))</f>
        <v>17.420000000000002</v>
      </c>
      <c r="G11" s="5">
        <f>INDEX(dados!$A$1:$DH$158,MATCH($A11,dados!$A$1:$A$158,0),MATCH(G$6,dados!$A$6:$DH$6,0))</f>
        <v>0</v>
      </c>
      <c r="H11" s="5">
        <f>INDEX(dados!$A$1:$DH$158,MATCH($A11,dados!$A$1:$A$158,0),MATCH(H$6,dados!$A$6:$DH$6,0))</f>
        <v>0</v>
      </c>
      <c r="I11" s="5">
        <f>INDEX(dados!$A$1:$DH$158,MATCH($A11,dados!$A$1:$A$158,0),MATCH(I$6,dados!$A$6:$DH$6,0))</f>
        <v>0</v>
      </c>
      <c r="J11" s="5">
        <f>INDEX(dados!$A$1:$DH$158,MATCH($A11,dados!$A$1:$A$158,0),MATCH(J$6,dados!$A$6:$DH$6,0))</f>
        <v>0</v>
      </c>
      <c r="K11" s="5">
        <f>INDEX(dados!$A$1:$DH$158,MATCH($A11,dados!$A$1:$A$158,0),MATCH(K$6,dados!$A$6:$DH$6,0))</f>
        <v>5.32</v>
      </c>
      <c r="L11" s="5">
        <f>INDEX(dados!$A$1:$DH$158,MATCH($A11,dados!$A$1:$A$158,0),MATCH(L$6,dados!$A$6:$DH$6,0))</f>
        <v>60.35</v>
      </c>
      <c r="M11" s="5">
        <f>INDEX(dados!$A$1:$DH$158,MATCH($A11,dados!$A$1:$A$158,0),MATCH(M$6,dados!$A$6:$DH$6,0))</f>
        <v>106.06</v>
      </c>
      <c r="N11" s="28">
        <f t="shared" si="0"/>
        <v>395.95</v>
      </c>
    </row>
    <row r="12" spans="1:15" outlineLevel="1" x14ac:dyDescent="0.25">
      <c r="A12" s="29" t="s">
        <v>11</v>
      </c>
      <c r="B12" s="5">
        <f>INDEX(dados!$A$1:$DH$158,MATCH($A12,dados!$A$1:$A$158,0),MATCH(B$6,dados!$A$6:$DH$6,0))</f>
        <v>0</v>
      </c>
      <c r="C12" s="5">
        <f>INDEX(dados!$A$1:$DH$158,MATCH($A12,dados!$A$1:$A$158,0),MATCH(C$6,dados!$A$6:$DH$6,0))</f>
        <v>0</v>
      </c>
      <c r="D12" s="5">
        <f>INDEX(dados!$A$1:$DH$158,MATCH($A12,dados!$A$1:$A$158,0),MATCH(D$6,dados!$A$6:$DH$6,0))</f>
        <v>0</v>
      </c>
      <c r="E12" s="5">
        <f>INDEX(dados!$A$1:$DH$158,MATCH($A12,dados!$A$1:$A$158,0),MATCH(E$6,dados!$A$6:$DH$6,0))</f>
        <v>0</v>
      </c>
      <c r="F12" s="5">
        <f>INDEX(dados!$A$1:$DH$158,MATCH($A12,dados!$A$1:$A$158,0),MATCH(F$6,dados!$A$6:$DH$6,0))</f>
        <v>0</v>
      </c>
      <c r="G12" s="5">
        <f>INDEX(dados!$A$1:$DH$158,MATCH($A12,dados!$A$1:$A$158,0),MATCH(G$6,dados!$A$6:$DH$6,0))</f>
        <v>0</v>
      </c>
      <c r="H12" s="5">
        <f>INDEX(dados!$A$1:$DH$158,MATCH($A12,dados!$A$1:$A$158,0),MATCH(H$6,dados!$A$6:$DH$6,0))</f>
        <v>0</v>
      </c>
      <c r="I12" s="5">
        <f>INDEX(dados!$A$1:$DH$158,MATCH($A12,dados!$A$1:$A$158,0),MATCH(I$6,dados!$A$6:$DH$6,0))</f>
        <v>0</v>
      </c>
      <c r="J12" s="5">
        <f>INDEX(dados!$A$1:$DH$158,MATCH($A12,dados!$A$1:$A$158,0),MATCH(J$6,dados!$A$6:$DH$6,0))</f>
        <v>0</v>
      </c>
      <c r="K12" s="5">
        <f>INDEX(dados!$A$1:$DH$158,MATCH($A12,dados!$A$1:$A$158,0),MATCH(K$6,dados!$A$6:$DH$6,0))</f>
        <v>0</v>
      </c>
      <c r="L12" s="5">
        <f>INDEX(dados!$A$1:$DH$158,MATCH($A12,dados!$A$1:$A$158,0),MATCH(L$6,dados!$A$6:$DH$6,0))</f>
        <v>0</v>
      </c>
      <c r="M12" s="5">
        <f>INDEX(dados!$A$1:$DH$158,MATCH($A12,dados!$A$1:$A$158,0),MATCH(M$6,dados!$A$6:$DH$6,0))</f>
        <v>10369.41</v>
      </c>
      <c r="N12" s="28">
        <f t="shared" si="0"/>
        <v>10369.41</v>
      </c>
    </row>
    <row r="13" spans="1:15" outlineLevel="1" x14ac:dyDescent="0.25">
      <c r="A13" s="29" t="s">
        <v>12</v>
      </c>
      <c r="B13" s="5">
        <f>INDEX(dados!$A$1:$DH$158,MATCH($A13,dados!$A$1:$A$158,0),MATCH(B$6,dados!$A$6:$DH$6,0))</f>
        <v>0</v>
      </c>
      <c r="C13" s="5">
        <f>INDEX(dados!$A$1:$DH$158,MATCH($A13,dados!$A$1:$A$158,0),MATCH(C$6,dados!$A$6:$DH$6,0))</f>
        <v>0</v>
      </c>
      <c r="D13" s="5">
        <f>INDEX(dados!$A$1:$DH$158,MATCH($A13,dados!$A$1:$A$158,0),MATCH(D$6,dados!$A$6:$DH$6,0))</f>
        <v>0</v>
      </c>
      <c r="E13" s="5">
        <f>INDEX(dados!$A$1:$DH$158,MATCH($A13,dados!$A$1:$A$158,0),MATCH(E$6,dados!$A$6:$DH$6,0))</f>
        <v>0</v>
      </c>
      <c r="F13" s="5">
        <f>INDEX(dados!$A$1:$DH$158,MATCH($A13,dados!$A$1:$A$158,0),MATCH(F$6,dados!$A$6:$DH$6,0))</f>
        <v>0</v>
      </c>
      <c r="G13" s="5">
        <f>INDEX(dados!$A$1:$DH$158,MATCH($A13,dados!$A$1:$A$158,0),MATCH(G$6,dados!$A$6:$DH$6,0))</f>
        <v>0</v>
      </c>
      <c r="H13" s="5">
        <f>INDEX(dados!$A$1:$DH$158,MATCH($A13,dados!$A$1:$A$158,0),MATCH(H$6,dados!$A$6:$DH$6,0))</f>
        <v>0</v>
      </c>
      <c r="I13" s="5">
        <f>INDEX(dados!$A$1:$DH$158,MATCH($A13,dados!$A$1:$A$158,0),MATCH(I$6,dados!$A$6:$DH$6,0))</f>
        <v>0</v>
      </c>
      <c r="J13" s="5">
        <f>INDEX(dados!$A$1:$DH$158,MATCH($A13,dados!$A$1:$A$158,0),MATCH(J$6,dados!$A$6:$DH$6,0))</f>
        <v>0</v>
      </c>
      <c r="K13" s="5">
        <f>INDEX(dados!$A$1:$DH$158,MATCH($A13,dados!$A$1:$A$158,0),MATCH(K$6,dados!$A$6:$DH$6,0))</f>
        <v>0</v>
      </c>
      <c r="L13" s="5">
        <f>INDEX(dados!$A$1:$DH$158,MATCH($A13,dados!$A$1:$A$158,0),MATCH(L$6,dados!$A$6:$DH$6,0))</f>
        <v>0</v>
      </c>
      <c r="M13" s="5">
        <f>INDEX(dados!$A$1:$DH$158,MATCH($A13,dados!$A$1:$A$158,0),MATCH(M$6,dados!$A$6:$DH$6,0))</f>
        <v>0</v>
      </c>
      <c r="N13" s="28">
        <f t="shared" si="0"/>
        <v>0</v>
      </c>
    </row>
    <row r="14" spans="1:15" outlineLevel="1" x14ac:dyDescent="0.25">
      <c r="A14" s="29" t="s">
        <v>13</v>
      </c>
      <c r="B14" s="5">
        <f>INDEX(dados!$A$1:$DH$158,MATCH($A14,dados!$A$1:$A$158,0),MATCH(B$6,dados!$A$6:$DH$6,0))</f>
        <v>0</v>
      </c>
      <c r="C14" s="5">
        <f>INDEX(dados!$A$1:$DH$158,MATCH($A14,dados!$A$1:$A$158,0),MATCH(C$6,dados!$A$6:$DH$6,0))</f>
        <v>0</v>
      </c>
      <c r="D14" s="5">
        <f>INDEX(dados!$A$1:$DH$158,MATCH($A14,dados!$A$1:$A$158,0),MATCH(D$6,dados!$A$6:$DH$6,0))</f>
        <v>0</v>
      </c>
      <c r="E14" s="5">
        <f>INDEX(dados!$A$1:$DH$158,MATCH($A14,dados!$A$1:$A$158,0),MATCH(E$6,dados!$A$6:$DH$6,0))</f>
        <v>102.95</v>
      </c>
      <c r="F14" s="5">
        <f>INDEX(dados!$A$1:$DH$158,MATCH($A14,dados!$A$1:$A$158,0),MATCH(F$6,dados!$A$6:$DH$6,0))</f>
        <v>0</v>
      </c>
      <c r="G14" s="5">
        <f>INDEX(dados!$A$1:$DH$158,MATCH($A14,dados!$A$1:$A$158,0),MATCH(G$6,dados!$A$6:$DH$6,0))</f>
        <v>0</v>
      </c>
      <c r="H14" s="5">
        <f>INDEX(dados!$A$1:$DH$158,MATCH($A14,dados!$A$1:$A$158,0),MATCH(H$6,dados!$A$6:$DH$6,0))</f>
        <v>0</v>
      </c>
      <c r="I14" s="5">
        <f>INDEX(dados!$A$1:$DH$158,MATCH($A14,dados!$A$1:$A$158,0),MATCH(I$6,dados!$A$6:$DH$6,0))</f>
        <v>0</v>
      </c>
      <c r="J14" s="5">
        <f>INDEX(dados!$A$1:$DH$158,MATCH($A14,dados!$A$1:$A$158,0),MATCH(J$6,dados!$A$6:$DH$6,0))</f>
        <v>492.78</v>
      </c>
      <c r="K14" s="5">
        <f>INDEX(dados!$A$1:$DH$158,MATCH($A14,dados!$A$1:$A$158,0),MATCH(K$6,dados!$A$6:$DH$6,0))</f>
        <v>188</v>
      </c>
      <c r="L14" s="5">
        <f>INDEX(dados!$A$1:$DH$158,MATCH($A14,dados!$A$1:$A$158,0),MATCH(L$6,dados!$A$6:$DH$6,0))</f>
        <v>0</v>
      </c>
      <c r="M14" s="5">
        <f>INDEX(dados!$A$1:$DH$158,MATCH($A14,dados!$A$1:$A$158,0),MATCH(M$6,dados!$A$6:$DH$6,0))</f>
        <v>0</v>
      </c>
      <c r="N14" s="28">
        <f t="shared" si="0"/>
        <v>783.73</v>
      </c>
    </row>
    <row r="15" spans="1:15" outlineLevel="1" x14ac:dyDescent="0.25">
      <c r="A15" s="29" t="s">
        <v>14</v>
      </c>
      <c r="B15" s="5">
        <f>INDEX(dados!$A$1:$DH$158,MATCH($A15,dados!$A$1:$A$158,0),MATCH(B$6,dados!$A$6:$DH$6,0))</f>
        <v>0</v>
      </c>
      <c r="C15" s="5">
        <f>INDEX(dados!$A$1:$DH$158,MATCH($A15,dados!$A$1:$A$158,0),MATCH(C$6,dados!$A$6:$DH$6,0))</f>
        <v>0</v>
      </c>
      <c r="D15" s="5">
        <f>INDEX(dados!$A$1:$DH$158,MATCH($A15,dados!$A$1:$A$158,0),MATCH(D$6,dados!$A$6:$DH$6,0))</f>
        <v>0</v>
      </c>
      <c r="E15" s="5">
        <f>INDEX(dados!$A$1:$DH$158,MATCH($A15,dados!$A$1:$A$158,0),MATCH(E$6,dados!$A$6:$DH$6,0))</f>
        <v>50</v>
      </c>
      <c r="F15" s="5">
        <f>INDEX(dados!$A$1:$DH$158,MATCH($A15,dados!$A$1:$A$158,0),MATCH(F$6,dados!$A$6:$DH$6,0))</f>
        <v>65</v>
      </c>
      <c r="G15" s="5">
        <f>INDEX(dados!$A$1:$DH$158,MATCH($A15,dados!$A$1:$A$158,0),MATCH(G$6,dados!$A$6:$DH$6,0))</f>
        <v>95</v>
      </c>
      <c r="H15" s="5">
        <f>INDEX(dados!$A$1:$DH$158,MATCH($A15,dados!$A$1:$A$158,0),MATCH(H$6,dados!$A$6:$DH$6,0))</f>
        <v>0</v>
      </c>
      <c r="I15" s="5">
        <f>INDEX(dados!$A$1:$DH$158,MATCH($A15,dados!$A$1:$A$158,0),MATCH(I$6,dados!$A$6:$DH$6,0))</f>
        <v>50</v>
      </c>
      <c r="J15" s="5">
        <f>INDEX(dados!$A$1:$DH$158,MATCH($A15,dados!$A$1:$A$158,0),MATCH(J$6,dados!$A$6:$DH$6,0))</f>
        <v>0</v>
      </c>
      <c r="K15" s="5">
        <f>INDEX(dados!$A$1:$DH$158,MATCH($A15,dados!$A$1:$A$158,0),MATCH(K$6,dados!$A$6:$DH$6,0))</f>
        <v>0</v>
      </c>
      <c r="L15" s="5">
        <f>INDEX(dados!$A$1:$DH$158,MATCH($A15,dados!$A$1:$A$158,0),MATCH(L$6,dados!$A$6:$DH$6,0))</f>
        <v>100</v>
      </c>
      <c r="M15" s="5">
        <f>INDEX(dados!$A$1:$DH$158,MATCH($A15,dados!$A$1:$A$158,0),MATCH(M$6,dados!$A$6:$DH$6,0))</f>
        <v>0</v>
      </c>
      <c r="N15" s="28">
        <f t="shared" si="0"/>
        <v>360</v>
      </c>
    </row>
    <row r="16" spans="1:15" ht="15.75" outlineLevel="1" thickBot="1" x14ac:dyDescent="0.3">
      <c r="A16" s="30" t="s">
        <v>15</v>
      </c>
      <c r="B16" s="6">
        <f>INDEX(dados!$A$1:$DH$158,MATCH($A16,dados!$A$1:$A$158,0),MATCH(B$6,dados!$A$6:$DH$6,0))</f>
        <v>0</v>
      </c>
      <c r="C16" s="6">
        <f>INDEX(dados!$A$1:$DH$158,MATCH($A16,dados!$A$1:$A$158,0),MATCH(C$6,dados!$A$6:$DH$6,0))</f>
        <v>0</v>
      </c>
      <c r="D16" s="6">
        <f>INDEX(dados!$A$1:$DH$158,MATCH($A16,dados!$A$1:$A$158,0),MATCH(D$6,dados!$A$6:$DH$6,0))</f>
        <v>0</v>
      </c>
      <c r="E16" s="6">
        <f>INDEX(dados!$A$1:$DH$158,MATCH($A16,dados!$A$1:$A$158,0),MATCH(E$6,dados!$A$6:$DH$6,0))</f>
        <v>0</v>
      </c>
      <c r="F16" s="6">
        <f>INDEX(dados!$A$1:$DH$158,MATCH($A16,dados!$A$1:$A$158,0),MATCH(F$6,dados!$A$6:$DH$6,0))</f>
        <v>0</v>
      </c>
      <c r="G16" s="6">
        <f>INDEX(dados!$A$1:$DH$158,MATCH($A16,dados!$A$1:$A$158,0),MATCH(G$6,dados!$A$6:$DH$6,0))</f>
        <v>0</v>
      </c>
      <c r="H16" s="6">
        <f>INDEX(dados!$A$1:$DH$158,MATCH($A16,dados!$A$1:$A$158,0),MATCH(H$6,dados!$A$6:$DH$6,0))</f>
        <v>0</v>
      </c>
      <c r="I16" s="6">
        <f>INDEX(dados!$A$1:$DH$158,MATCH($A16,dados!$A$1:$A$158,0),MATCH(I$6,dados!$A$6:$DH$6,0))</f>
        <v>0</v>
      </c>
      <c r="J16" s="6">
        <f>INDEX(dados!$A$1:$DH$158,MATCH($A16,dados!$A$1:$A$158,0),MATCH(J$6,dados!$A$6:$DH$6,0))</f>
        <v>0</v>
      </c>
      <c r="K16" s="6">
        <f>INDEX(dados!$A$1:$DH$158,MATCH($A16,dados!$A$1:$A$158,0),MATCH(K$6,dados!$A$6:$DH$6,0))</f>
        <v>0</v>
      </c>
      <c r="L16" s="6">
        <f>INDEX(dados!$A$1:$DH$158,MATCH($A16,dados!$A$1:$A$158,0),MATCH(L$6,dados!$A$6:$DH$6,0))</f>
        <v>0</v>
      </c>
      <c r="M16" s="6">
        <f>INDEX(dados!$A$1:$DH$158,MATCH($A16,dados!$A$1:$A$158,0),MATCH(M$6,dados!$A$6:$DH$6,0))</f>
        <v>0</v>
      </c>
      <c r="N16" s="28">
        <f t="shared" si="0"/>
        <v>0</v>
      </c>
    </row>
    <row r="17" spans="1:14" ht="15.75" thickBot="1" x14ac:dyDescent="0.3">
      <c r="A17" s="8" t="s">
        <v>16</v>
      </c>
      <c r="B17" s="9">
        <f>SUBTOTAL(9,B9:B16)</f>
        <v>346.23</v>
      </c>
      <c r="C17" s="9">
        <f t="shared" ref="C17:N17" si="1">SUBTOTAL(9,C9:C16)</f>
        <v>2041.75</v>
      </c>
      <c r="D17" s="9">
        <f t="shared" si="1"/>
        <v>1288.0999999999999</v>
      </c>
      <c r="E17" s="9">
        <f t="shared" si="1"/>
        <v>1688.67</v>
      </c>
      <c r="F17" s="9">
        <f t="shared" si="1"/>
        <v>900.61</v>
      </c>
      <c r="G17" s="9">
        <f t="shared" si="1"/>
        <v>145</v>
      </c>
      <c r="H17" s="9">
        <f t="shared" si="1"/>
        <v>0</v>
      </c>
      <c r="I17" s="9">
        <f t="shared" si="1"/>
        <v>50</v>
      </c>
      <c r="J17" s="9">
        <f t="shared" si="1"/>
        <v>492.78</v>
      </c>
      <c r="K17" s="9">
        <f t="shared" si="1"/>
        <v>743.32</v>
      </c>
      <c r="L17" s="9">
        <f t="shared" si="1"/>
        <v>160.35</v>
      </c>
      <c r="M17" s="9">
        <f t="shared" si="1"/>
        <v>10475.469999999999</v>
      </c>
      <c r="N17" s="9">
        <f t="shared" si="1"/>
        <v>18332.28</v>
      </c>
    </row>
    <row r="18" spans="1:14" ht="15.75" hidden="1" outlineLevel="1" thickBot="1" x14ac:dyDescent="0.3">
      <c r="A18" s="27" t="s">
        <v>17</v>
      </c>
      <c r="B18" s="7">
        <f>INDEX(dados!$A$1:$DH$158,MATCH($A18,dados!$A$1:$A$158,0),MATCH(B$6,dados!$A$6:$DH$6,0))</f>
        <v>0</v>
      </c>
      <c r="C18" s="7">
        <f>INDEX(dados!$A$1:$DH$158,MATCH($A18,dados!$A$1:$A$158,0),MATCH(C$6,dados!$A$6:$DH$6,0))</f>
        <v>0</v>
      </c>
      <c r="D18" s="7">
        <f>INDEX(dados!$A$1:$DH$158,MATCH($A18,dados!$A$1:$A$158,0),MATCH(D$6,dados!$A$6:$DH$6,0))</f>
        <v>0</v>
      </c>
      <c r="E18" s="7">
        <f>INDEX(dados!$A$1:$DH$158,MATCH($A18,dados!$A$1:$A$158,0),MATCH(E$6,dados!$A$6:$DH$6,0))</f>
        <v>0</v>
      </c>
      <c r="F18" s="7">
        <f>INDEX(dados!$A$1:$DH$158,MATCH($A18,dados!$A$1:$A$158,0),MATCH(F$6,dados!$A$6:$DH$6,0))</f>
        <v>0</v>
      </c>
      <c r="G18" s="7">
        <f>INDEX(dados!$A$1:$DH$158,MATCH($A18,dados!$A$1:$A$158,0),MATCH(G$6,dados!$A$6:$DH$6,0))</f>
        <v>0</v>
      </c>
      <c r="H18" s="7">
        <f>INDEX(dados!$A$1:$DH$158,MATCH($A18,dados!$A$1:$A$158,0),MATCH(H$6,dados!$A$6:$DH$6,0))</f>
        <v>0</v>
      </c>
      <c r="I18" s="7">
        <f>INDEX(dados!$A$1:$DH$158,MATCH($A18,dados!$A$1:$A$158,0),MATCH(I$6,dados!$A$6:$DH$6,0))</f>
        <v>0</v>
      </c>
      <c r="J18" s="7">
        <f>INDEX(dados!$A$1:$DH$158,MATCH($A18,dados!$A$1:$A$158,0),MATCH(J$6,dados!$A$6:$DH$6,0))</f>
        <v>0</v>
      </c>
      <c r="K18" s="7">
        <f>INDEX(dados!$A$1:$DH$158,MATCH($A18,dados!$A$1:$A$158,0),MATCH(K$6,dados!$A$6:$DH$6,0))</f>
        <v>0</v>
      </c>
      <c r="L18" s="7">
        <f>INDEX(dados!$A$1:$DH$158,MATCH($A18,dados!$A$1:$A$158,0),MATCH(L$6,dados!$A$6:$DH$6,0))</f>
        <v>0</v>
      </c>
      <c r="M18" s="7">
        <f>INDEX(dados!$A$1:$DH$158,MATCH($A18,dados!$A$1:$A$158,0),MATCH(M$6,dados!$A$6:$DH$6,0))</f>
        <v>0</v>
      </c>
      <c r="N18" s="28">
        <f t="shared" ref="N18:N24" si="2">SUM(B18:M18)</f>
        <v>0</v>
      </c>
    </row>
    <row r="19" spans="1:14" ht="15.75" hidden="1" outlineLevel="1" thickBot="1" x14ac:dyDescent="0.3">
      <c r="A19" s="29" t="s">
        <v>18</v>
      </c>
      <c r="B19" s="5">
        <f>INDEX(dados!$A$1:$DH$158,MATCH($A19,dados!$A$1:$A$158,0),MATCH(B$6,dados!$A$6:$DH$6,0))</f>
        <v>0</v>
      </c>
      <c r="C19" s="5">
        <f>INDEX(dados!$A$1:$DH$158,MATCH($A19,dados!$A$1:$A$158,0),MATCH(C$6,dados!$A$6:$DH$6,0))</f>
        <v>0</v>
      </c>
      <c r="D19" s="5">
        <f>INDEX(dados!$A$1:$DH$158,MATCH($A19,dados!$A$1:$A$158,0),MATCH(D$6,dados!$A$6:$DH$6,0))</f>
        <v>0</v>
      </c>
      <c r="E19" s="5">
        <f>INDEX(dados!$A$1:$DH$158,MATCH($A19,dados!$A$1:$A$158,0),MATCH(E$6,dados!$A$6:$DH$6,0))</f>
        <v>0</v>
      </c>
      <c r="F19" s="5">
        <f>INDEX(dados!$A$1:$DH$158,MATCH($A19,dados!$A$1:$A$158,0),MATCH(F$6,dados!$A$6:$DH$6,0))</f>
        <v>0</v>
      </c>
      <c r="G19" s="5">
        <f>INDEX(dados!$A$1:$DH$158,MATCH($A19,dados!$A$1:$A$158,0),MATCH(G$6,dados!$A$6:$DH$6,0))</f>
        <v>0</v>
      </c>
      <c r="H19" s="5">
        <f>INDEX(dados!$A$1:$DH$158,MATCH($A19,dados!$A$1:$A$158,0),MATCH(H$6,dados!$A$6:$DH$6,0))</f>
        <v>0</v>
      </c>
      <c r="I19" s="5">
        <f>INDEX(dados!$A$1:$DH$158,MATCH($A19,dados!$A$1:$A$158,0),MATCH(I$6,dados!$A$6:$DH$6,0))</f>
        <v>0</v>
      </c>
      <c r="J19" s="5">
        <f>INDEX(dados!$A$1:$DH$158,MATCH($A19,dados!$A$1:$A$158,0),MATCH(J$6,dados!$A$6:$DH$6,0))</f>
        <v>0</v>
      </c>
      <c r="K19" s="5">
        <f>INDEX(dados!$A$1:$DH$158,MATCH($A19,dados!$A$1:$A$158,0),MATCH(K$6,dados!$A$6:$DH$6,0))</f>
        <v>0</v>
      </c>
      <c r="L19" s="5">
        <f>INDEX(dados!$A$1:$DH$158,MATCH($A19,dados!$A$1:$A$158,0),MATCH(L$6,dados!$A$6:$DH$6,0))</f>
        <v>2680.82</v>
      </c>
      <c r="M19" s="5">
        <f>INDEX(dados!$A$1:$DH$158,MATCH($A19,dados!$A$1:$A$158,0),MATCH(M$6,dados!$A$6:$DH$6,0))</f>
        <v>1709.47</v>
      </c>
      <c r="N19" s="28">
        <f t="shared" si="2"/>
        <v>4390.29</v>
      </c>
    </row>
    <row r="20" spans="1:14" ht="15.75" hidden="1" outlineLevel="1" thickBot="1" x14ac:dyDescent="0.3">
      <c r="A20" s="29" t="s">
        <v>19</v>
      </c>
      <c r="B20" s="5">
        <f>INDEX(dados!$A$1:$DH$158,MATCH($A20,dados!$A$1:$A$158,0),MATCH(B$6,dados!$A$6:$DH$6,0))</f>
        <v>2088.23</v>
      </c>
      <c r="C20" s="5">
        <f>INDEX(dados!$A$1:$DH$158,MATCH($A20,dados!$A$1:$A$158,0),MATCH(C$6,dados!$A$6:$DH$6,0))</f>
        <v>2088.23</v>
      </c>
      <c r="D20" s="5">
        <f>INDEX(dados!$A$1:$DH$158,MATCH($A20,dados!$A$1:$A$158,0),MATCH(D$6,dados!$A$6:$DH$6,0))</f>
        <v>2088.23</v>
      </c>
      <c r="E20" s="5">
        <f>INDEX(dados!$A$1:$DH$158,MATCH($A20,dados!$A$1:$A$158,0),MATCH(E$6,dados!$A$6:$DH$6,0))</f>
        <v>2088.23</v>
      </c>
      <c r="F20" s="5">
        <f>INDEX(dados!$A$1:$DH$158,MATCH($A20,dados!$A$1:$A$158,0),MATCH(F$6,dados!$A$6:$DH$6,0))</f>
        <v>2088.23</v>
      </c>
      <c r="G20" s="5">
        <f>INDEX(dados!$A$1:$DH$158,MATCH($A20,dados!$A$1:$A$158,0),MATCH(G$6,dados!$A$6:$DH$6,0))</f>
        <v>2088.23</v>
      </c>
      <c r="H20" s="5">
        <f>INDEX(dados!$A$1:$DH$158,MATCH($A20,dados!$A$1:$A$158,0),MATCH(H$6,dados!$A$6:$DH$6,0))</f>
        <v>741.23</v>
      </c>
      <c r="I20" s="5">
        <f>INDEX(dados!$A$1:$DH$158,MATCH($A20,dados!$A$1:$A$158,0),MATCH(I$6,dados!$A$6:$DH$6,0))</f>
        <v>2158.65</v>
      </c>
      <c r="J20" s="5">
        <f>INDEX(dados!$A$1:$DH$158,MATCH($A20,dados!$A$1:$A$158,0),MATCH(J$6,dados!$A$6:$DH$6,0))</f>
        <v>3138.05</v>
      </c>
      <c r="K20" s="5">
        <f>INDEX(dados!$A$1:$DH$158,MATCH($A20,dados!$A$1:$A$158,0),MATCH(K$6,dados!$A$6:$DH$6,0))</f>
        <v>3992.33</v>
      </c>
      <c r="L20" s="5">
        <f>INDEX(dados!$A$1:$DH$158,MATCH($A20,dados!$A$1:$A$158,0),MATCH(L$6,dados!$A$6:$DH$6,0))</f>
        <v>4275.49</v>
      </c>
      <c r="M20" s="5">
        <f>INDEX(dados!$A$1:$DH$158,MATCH($A20,dados!$A$1:$A$158,0),MATCH(M$6,dados!$A$6:$DH$6,0))</f>
        <v>1455</v>
      </c>
      <c r="N20" s="28">
        <f t="shared" si="2"/>
        <v>28290.129999999997</v>
      </c>
    </row>
    <row r="21" spans="1:14" ht="15.75" hidden="1" outlineLevel="1" thickBot="1" x14ac:dyDescent="0.3">
      <c r="A21" s="29" t="s">
        <v>20</v>
      </c>
      <c r="B21" s="5">
        <f>INDEX(dados!$A$1:$DH$158,MATCH($A21,dados!$A$1:$A$158,0),MATCH(B$6,dados!$A$6:$DH$6,0))</f>
        <v>0</v>
      </c>
      <c r="C21" s="5">
        <f>INDEX(dados!$A$1:$DH$158,MATCH($A21,dados!$A$1:$A$158,0),MATCH(C$6,dados!$A$6:$DH$6,0))</f>
        <v>0</v>
      </c>
      <c r="D21" s="5">
        <f>INDEX(dados!$A$1:$DH$158,MATCH($A21,dados!$A$1:$A$158,0),MATCH(D$6,dados!$A$6:$DH$6,0))</f>
        <v>0</v>
      </c>
      <c r="E21" s="5">
        <f>INDEX(dados!$A$1:$DH$158,MATCH($A21,dados!$A$1:$A$158,0),MATCH(E$6,dados!$A$6:$DH$6,0))</f>
        <v>0</v>
      </c>
      <c r="F21" s="5">
        <f>INDEX(dados!$A$1:$DH$158,MATCH($A21,dados!$A$1:$A$158,0),MATCH(F$6,dados!$A$6:$DH$6,0))</f>
        <v>0</v>
      </c>
      <c r="G21" s="5">
        <f>INDEX(dados!$A$1:$DH$158,MATCH($A21,dados!$A$1:$A$158,0),MATCH(G$6,dados!$A$6:$DH$6,0))</f>
        <v>0</v>
      </c>
      <c r="H21" s="5">
        <f>INDEX(dados!$A$1:$DH$158,MATCH($A21,dados!$A$1:$A$158,0),MATCH(H$6,dados!$A$6:$DH$6,0))</f>
        <v>5065.45</v>
      </c>
      <c r="I21" s="5">
        <f>INDEX(dados!$A$1:$DH$158,MATCH($A21,dados!$A$1:$A$158,0),MATCH(I$6,dados!$A$6:$DH$6,0))</f>
        <v>832.72</v>
      </c>
      <c r="J21" s="5">
        <f>INDEX(dados!$A$1:$DH$158,MATCH($A21,dados!$A$1:$A$158,0),MATCH(J$6,dados!$A$6:$DH$6,0))</f>
        <v>0</v>
      </c>
      <c r="K21" s="5">
        <f>INDEX(dados!$A$1:$DH$158,MATCH($A21,dados!$A$1:$A$158,0),MATCH(K$6,dados!$A$6:$DH$6,0))</f>
        <v>0</v>
      </c>
      <c r="L21" s="5">
        <f>INDEX(dados!$A$1:$DH$158,MATCH($A21,dados!$A$1:$A$158,0),MATCH(L$6,dados!$A$6:$DH$6,0))</f>
        <v>0</v>
      </c>
      <c r="M21" s="5">
        <f>INDEX(dados!$A$1:$DH$158,MATCH($A21,dados!$A$1:$A$158,0),MATCH(M$6,dados!$A$6:$DH$6,0))</f>
        <v>0</v>
      </c>
      <c r="N21" s="28">
        <f t="shared" si="2"/>
        <v>5898.17</v>
      </c>
    </row>
    <row r="22" spans="1:14" ht="15.75" hidden="1" outlineLevel="1" thickBot="1" x14ac:dyDescent="0.3">
      <c r="A22" s="29" t="s">
        <v>21</v>
      </c>
      <c r="B22" s="5">
        <f>INDEX(dados!$A$1:$DH$158,MATCH($A22,dados!$A$1:$A$158,0),MATCH(B$6,dados!$A$6:$DH$6,0))</f>
        <v>2109.5500000000002</v>
      </c>
      <c r="C22" s="5">
        <f>INDEX(dados!$A$1:$DH$158,MATCH($A22,dados!$A$1:$A$158,0),MATCH(C$6,dados!$A$6:$DH$6,0))</f>
        <v>2736.92</v>
      </c>
      <c r="D22" s="5">
        <f>INDEX(dados!$A$1:$DH$158,MATCH($A22,dados!$A$1:$A$158,0),MATCH(D$6,dados!$A$6:$DH$6,0))</f>
        <v>2353.23</v>
      </c>
      <c r="E22" s="5">
        <f>INDEX(dados!$A$1:$DH$158,MATCH($A22,dados!$A$1:$A$158,0),MATCH(E$6,dados!$A$6:$DH$6,0))</f>
        <v>2723.7</v>
      </c>
      <c r="F22" s="5">
        <f>INDEX(dados!$A$1:$DH$158,MATCH($A22,dados!$A$1:$A$158,0),MATCH(F$6,dados!$A$6:$DH$6,0))</f>
        <v>2885.28</v>
      </c>
      <c r="G22" s="5">
        <f>INDEX(dados!$A$1:$DH$158,MATCH($A22,dados!$A$1:$A$158,0),MATCH(G$6,dados!$A$6:$DH$6,0))</f>
        <v>2890.35</v>
      </c>
      <c r="H22" s="5">
        <f>INDEX(dados!$A$1:$DH$158,MATCH($A22,dados!$A$1:$A$158,0),MATCH(H$6,dados!$A$6:$DH$6,0))</f>
        <v>1123.53</v>
      </c>
      <c r="I22" s="5">
        <f>INDEX(dados!$A$1:$DH$158,MATCH($A22,dados!$A$1:$A$158,0),MATCH(I$6,dados!$A$6:$DH$6,0))</f>
        <v>630.39</v>
      </c>
      <c r="J22" s="5">
        <f>INDEX(dados!$A$1:$DH$158,MATCH($A22,dados!$A$1:$A$158,0),MATCH(J$6,dados!$A$6:$DH$6,0))</f>
        <v>1571.66</v>
      </c>
      <c r="K22" s="5">
        <f>INDEX(dados!$A$1:$DH$158,MATCH($A22,dados!$A$1:$A$158,0),MATCH(K$6,dados!$A$6:$DH$6,0))</f>
        <v>575.89</v>
      </c>
      <c r="L22" s="5">
        <f>INDEX(dados!$A$1:$DH$158,MATCH($A22,dados!$A$1:$A$158,0),MATCH(L$6,dados!$A$6:$DH$6,0))</f>
        <v>846.98</v>
      </c>
      <c r="M22" s="5">
        <f>INDEX(dados!$A$1:$DH$158,MATCH($A22,dados!$A$1:$A$158,0),MATCH(M$6,dados!$A$6:$DH$6,0))</f>
        <v>2079.5300000000002</v>
      </c>
      <c r="N22" s="28">
        <f t="shared" si="2"/>
        <v>22527.01</v>
      </c>
    </row>
    <row r="23" spans="1:14" ht="15.75" hidden="1" outlineLevel="1" thickBot="1" x14ac:dyDescent="0.3">
      <c r="A23" s="29" t="s">
        <v>22</v>
      </c>
      <c r="B23" s="5">
        <f>INDEX(dados!$A$1:$DH$158,MATCH($A23,dados!$A$1:$A$158,0),MATCH(B$6,dados!$A$6:$DH$6,0))</f>
        <v>620</v>
      </c>
      <c r="C23" s="5">
        <f>INDEX(dados!$A$1:$DH$158,MATCH($A23,dados!$A$1:$A$158,0),MATCH(C$6,dados!$A$6:$DH$6,0))</f>
        <v>620</v>
      </c>
      <c r="D23" s="5">
        <f>INDEX(dados!$A$1:$DH$158,MATCH($A23,dados!$A$1:$A$158,0),MATCH(D$6,dados!$A$6:$DH$6,0))</f>
        <v>688</v>
      </c>
      <c r="E23" s="5">
        <f>INDEX(dados!$A$1:$DH$158,MATCH($A23,dados!$A$1:$A$158,0),MATCH(E$6,dados!$A$6:$DH$6,0))</f>
        <v>664</v>
      </c>
      <c r="F23" s="5">
        <f>INDEX(dados!$A$1:$DH$158,MATCH($A23,dados!$A$1:$A$158,0),MATCH(F$6,dados!$A$6:$DH$6,0))</f>
        <v>640</v>
      </c>
      <c r="G23" s="5">
        <f>INDEX(dados!$A$1:$DH$158,MATCH($A23,dados!$A$1:$A$158,0),MATCH(G$6,dados!$A$6:$DH$6,0))</f>
        <v>0</v>
      </c>
      <c r="H23" s="5">
        <f>INDEX(dados!$A$1:$DH$158,MATCH($A23,dados!$A$1:$A$158,0),MATCH(H$6,dados!$A$6:$DH$6,0))</f>
        <v>0</v>
      </c>
      <c r="I23" s="5">
        <f>INDEX(dados!$A$1:$DH$158,MATCH($A23,dados!$A$1:$A$158,0),MATCH(I$6,dados!$A$6:$DH$6,0))</f>
        <v>0</v>
      </c>
      <c r="J23" s="5">
        <f>INDEX(dados!$A$1:$DH$158,MATCH($A23,dados!$A$1:$A$158,0),MATCH(J$6,dados!$A$6:$DH$6,0))</f>
        <v>0</v>
      </c>
      <c r="K23" s="5">
        <f>INDEX(dados!$A$1:$DH$158,MATCH($A23,dados!$A$1:$A$158,0),MATCH(K$6,dados!$A$6:$DH$6,0))</f>
        <v>0</v>
      </c>
      <c r="L23" s="5">
        <f>INDEX(dados!$A$1:$DH$158,MATCH($A23,dados!$A$1:$A$158,0),MATCH(L$6,dados!$A$6:$DH$6,0))</f>
        <v>0</v>
      </c>
      <c r="M23" s="5">
        <f>INDEX(dados!$A$1:$DH$158,MATCH($A23,dados!$A$1:$A$158,0),MATCH(M$6,dados!$A$6:$DH$6,0))</f>
        <v>0</v>
      </c>
      <c r="N23" s="28">
        <f t="shared" si="2"/>
        <v>3232</v>
      </c>
    </row>
    <row r="24" spans="1:14" ht="15.75" hidden="1" outlineLevel="1" thickBot="1" x14ac:dyDescent="0.3">
      <c r="A24" s="30" t="s">
        <v>23</v>
      </c>
      <c r="B24" s="6">
        <f>INDEX(dados!$A$1:$DH$158,MATCH($A24,dados!$A$1:$A$158,0),MATCH(B$6,dados!$A$6:$DH$6,0))</f>
        <v>4817.78</v>
      </c>
      <c r="C24" s="6">
        <f>INDEX(dados!$A$1:$DH$158,MATCH($A24,dados!$A$1:$A$158,0),MATCH(C$6,dados!$A$6:$DH$6,0))</f>
        <v>5445.15</v>
      </c>
      <c r="D24" s="6">
        <f>INDEX(dados!$A$1:$DH$158,MATCH($A24,dados!$A$1:$A$158,0),MATCH(D$6,dados!$A$6:$DH$6,0))</f>
        <v>5129.46</v>
      </c>
      <c r="E24" s="6">
        <f>INDEX(dados!$A$1:$DH$158,MATCH($A24,dados!$A$1:$A$158,0),MATCH(E$6,dados!$A$6:$DH$6,0))</f>
        <v>5475.93</v>
      </c>
      <c r="F24" s="6">
        <f>INDEX(dados!$A$1:$DH$158,MATCH($A24,dados!$A$1:$A$158,0),MATCH(F$6,dados!$A$6:$DH$6,0))</f>
        <v>5613.51</v>
      </c>
      <c r="G24" s="6">
        <f>INDEX(dados!$A$1:$DH$158,MATCH($A24,dados!$A$1:$A$158,0),MATCH(G$6,dados!$A$6:$DH$6,0))</f>
        <v>4978.58</v>
      </c>
      <c r="H24" s="6">
        <f>INDEX(dados!$A$1:$DH$158,MATCH($A24,dados!$A$1:$A$158,0),MATCH(H$6,dados!$A$6:$DH$6,0))</f>
        <v>6930.21</v>
      </c>
      <c r="I24" s="6">
        <f>INDEX(dados!$A$1:$DH$158,MATCH($A24,dados!$A$1:$A$158,0),MATCH(I$6,dados!$A$6:$DH$6,0))</f>
        <v>3621.76</v>
      </c>
      <c r="J24" s="6">
        <f>INDEX(dados!$A$1:$DH$158,MATCH($A24,dados!$A$1:$A$158,0),MATCH(J$6,dados!$A$6:$DH$6,0))</f>
        <v>4709.71</v>
      </c>
      <c r="K24" s="6">
        <f>INDEX(dados!$A$1:$DH$158,MATCH($A24,dados!$A$1:$A$158,0),MATCH(K$6,dados!$A$6:$DH$6,0))</f>
        <v>4568.22</v>
      </c>
      <c r="L24" s="6">
        <f>INDEX(dados!$A$1:$DH$158,MATCH($A24,dados!$A$1:$A$158,0),MATCH(L$6,dados!$A$6:$DH$6,0))</f>
        <v>7803.29</v>
      </c>
      <c r="M24" s="6">
        <f>INDEX(dados!$A$1:$DH$158,MATCH($A24,dados!$A$1:$A$158,0),MATCH(M$6,dados!$A$6:$DH$6,0))</f>
        <v>5244</v>
      </c>
      <c r="N24" s="28">
        <f t="shared" si="2"/>
        <v>64337.600000000006</v>
      </c>
    </row>
    <row r="25" spans="1:14" ht="15.75" collapsed="1" thickBot="1" x14ac:dyDescent="0.3">
      <c r="A25" s="8" t="s">
        <v>24</v>
      </c>
      <c r="B25" s="9">
        <f>SUBTOTAL(9,B18:B24)</f>
        <v>9635.5600000000013</v>
      </c>
      <c r="C25" s="9">
        <f t="shared" ref="C25:N25" si="3">SUBTOTAL(9,C18:C24)</f>
        <v>10890.3</v>
      </c>
      <c r="D25" s="9">
        <f t="shared" si="3"/>
        <v>10258.92</v>
      </c>
      <c r="E25" s="9">
        <f t="shared" si="3"/>
        <v>10951.86</v>
      </c>
      <c r="F25" s="9">
        <f t="shared" si="3"/>
        <v>11227.02</v>
      </c>
      <c r="G25" s="9">
        <f t="shared" si="3"/>
        <v>9957.16</v>
      </c>
      <c r="H25" s="9">
        <f t="shared" si="3"/>
        <v>13860.42</v>
      </c>
      <c r="I25" s="9">
        <f t="shared" si="3"/>
        <v>7243.52</v>
      </c>
      <c r="J25" s="9">
        <f t="shared" si="3"/>
        <v>9419.42</v>
      </c>
      <c r="K25" s="9">
        <f t="shared" si="3"/>
        <v>9136.44</v>
      </c>
      <c r="L25" s="9">
        <f t="shared" si="3"/>
        <v>15606.579999999998</v>
      </c>
      <c r="M25" s="9">
        <f t="shared" si="3"/>
        <v>10488</v>
      </c>
      <c r="N25" s="9">
        <f t="shared" si="3"/>
        <v>128675.2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67" t="s">
        <v>25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7" t="s">
        <v>27</v>
      </c>
      <c r="B29" s="7">
        <f>INDEX(dados!$A$1:$DH$158,MATCH($A29,dados!$A$1:$A$158,0),MATCH(B$6,dados!$A$6:$DH$6,0))</f>
        <v>521.12</v>
      </c>
      <c r="C29" s="7">
        <f>INDEX(dados!$A$1:$DH$158,MATCH($A29,dados!$A$1:$A$158,0),MATCH(C$6,dados!$A$6:$DH$6,0))</f>
        <v>622.03</v>
      </c>
      <c r="D29" s="7">
        <f>INDEX(dados!$A$1:$DH$158,MATCH($A29,dados!$A$1:$A$158,0),MATCH(D$6,dados!$A$6:$DH$6,0))</f>
        <v>390.77</v>
      </c>
      <c r="E29" s="7">
        <f>INDEX(dados!$A$1:$DH$158,MATCH($A29,dados!$A$1:$A$158,0),MATCH(E$6,dados!$A$6:$DH$6,0))</f>
        <v>474.45</v>
      </c>
      <c r="F29" s="7">
        <f>INDEX(dados!$A$1:$DH$158,MATCH($A29,dados!$A$1:$A$158,0),MATCH(F$6,dados!$A$6:$DH$6,0))</f>
        <v>132.18</v>
      </c>
      <c r="G29" s="7">
        <f>INDEX(dados!$A$1:$DH$158,MATCH($A29,dados!$A$1:$A$158,0),MATCH(G$6,dados!$A$6:$DH$6,0))</f>
        <v>135.66</v>
      </c>
      <c r="H29" s="7">
        <f>INDEX(dados!$A$1:$DH$158,MATCH($A29,dados!$A$1:$A$158,0),MATCH(H$6,dados!$A$6:$DH$6,0))</f>
        <v>130.46</v>
      </c>
      <c r="I29" s="7">
        <f>INDEX(dados!$A$1:$DH$158,MATCH($A29,dados!$A$1:$A$158,0),MATCH(I$6,dados!$A$6:$DH$6,0))</f>
        <v>272.37</v>
      </c>
      <c r="J29" s="7">
        <f>INDEX(dados!$A$1:$DH$158,MATCH($A29,dados!$A$1:$A$158,0),MATCH(J$6,dados!$A$6:$DH$6,0))</f>
        <v>301.36</v>
      </c>
      <c r="K29" s="7">
        <f>INDEX(dados!$A$1:$DH$158,MATCH($A29,dados!$A$1:$A$158,0),MATCH(K$6,dados!$A$6:$DH$6,0))</f>
        <v>309.72000000000003</v>
      </c>
      <c r="L29" s="7">
        <f>INDEX(dados!$A$1:$DH$158,MATCH($A29,dados!$A$1:$A$158,0),MATCH(L$6,dados!$A$6:$DH$6,0))</f>
        <v>247.86</v>
      </c>
      <c r="M29" s="7">
        <f>INDEX(dados!$A$1:$DH$158,MATCH($A29,dados!$A$1:$A$158,0),MATCH(M$6,dados!$A$6:$DH$6,0))</f>
        <v>111.84</v>
      </c>
      <c r="N29" s="28">
        <f>SUM(B29:M29)</f>
        <v>3649.82</v>
      </c>
    </row>
    <row r="30" spans="1:14" ht="15.75" hidden="1" outlineLevel="1" thickBot="1" x14ac:dyDescent="0.3">
      <c r="A30" s="30" t="s">
        <v>28</v>
      </c>
      <c r="B30" s="6">
        <f>INDEX(dados!$A$1:$DH$158,MATCH($A30,dados!$A$1:$A$158,0),MATCH(B$6,dados!$A$6:$DH$6,0))</f>
        <v>928.31</v>
      </c>
      <c r="C30" s="6">
        <f>INDEX(dados!$A$1:$DH$158,MATCH($A30,dados!$A$1:$A$158,0),MATCH(C$6,dados!$A$6:$DH$6,0))</f>
        <v>1342.65</v>
      </c>
      <c r="D30" s="6">
        <f>INDEX(dados!$A$1:$DH$158,MATCH($A30,dados!$A$1:$A$158,0),MATCH(D$6,dados!$A$6:$DH$6,0))</f>
        <v>707.72</v>
      </c>
      <c r="E30" s="6">
        <f>INDEX(dados!$A$1:$DH$158,MATCH($A30,dados!$A$1:$A$158,0),MATCH(E$6,dados!$A$6:$DH$6,0))</f>
        <v>691.66</v>
      </c>
      <c r="F30" s="6">
        <f>INDEX(dados!$A$1:$DH$158,MATCH($A30,dados!$A$1:$A$158,0),MATCH(F$6,dados!$A$6:$DH$6,0))</f>
        <v>723.04</v>
      </c>
      <c r="G30" s="6">
        <f>INDEX(dados!$A$1:$DH$158,MATCH($A30,dados!$A$1:$A$158,0),MATCH(G$6,dados!$A$6:$DH$6,0))</f>
        <v>336.66</v>
      </c>
      <c r="H30" s="6">
        <f>INDEX(dados!$A$1:$DH$158,MATCH($A30,dados!$A$1:$A$158,0),MATCH(H$6,dados!$A$6:$DH$6,0))</f>
        <v>470.12</v>
      </c>
      <c r="I30" s="6">
        <f>INDEX(dados!$A$1:$DH$158,MATCH($A30,dados!$A$1:$A$158,0),MATCH(I$6,dados!$A$6:$DH$6,0))</f>
        <v>952.25</v>
      </c>
      <c r="J30" s="6">
        <f>INDEX(dados!$A$1:$DH$158,MATCH($A30,dados!$A$1:$A$158,0),MATCH(J$6,dados!$A$6:$DH$6,0))</f>
        <v>175.48</v>
      </c>
      <c r="K30" s="6">
        <f>INDEX(dados!$A$1:$DH$158,MATCH($A30,dados!$A$1:$A$158,0),MATCH(K$6,dados!$A$6:$DH$6,0))</f>
        <v>1155.21</v>
      </c>
      <c r="L30" s="6">
        <f>INDEX(dados!$A$1:$DH$158,MATCH($A30,dados!$A$1:$A$158,0),MATCH(L$6,dados!$A$6:$DH$6,0))</f>
        <v>383.39</v>
      </c>
      <c r="M30" s="6">
        <f>INDEX(dados!$A$1:$DH$158,MATCH($A30,dados!$A$1:$A$158,0),MATCH(M$6,dados!$A$6:$DH$6,0))</f>
        <v>156.56</v>
      </c>
      <c r="N30" s="28">
        <f>SUM(B30:M30)</f>
        <v>8023.05</v>
      </c>
    </row>
    <row r="31" spans="1:14" ht="15.75" collapsed="1" thickBot="1" x14ac:dyDescent="0.3">
      <c r="A31" s="8" t="s">
        <v>29</v>
      </c>
      <c r="B31" s="9">
        <f>SUBTOTAL(9,B27:B30)</f>
        <v>1449.4299999999998</v>
      </c>
      <c r="C31" s="9">
        <f t="shared" ref="C31:N31" si="4">SUBTOTAL(9,C27:C30)</f>
        <v>1964.68</v>
      </c>
      <c r="D31" s="9">
        <f t="shared" si="4"/>
        <v>1098.49</v>
      </c>
      <c r="E31" s="9">
        <f t="shared" si="4"/>
        <v>1166.1099999999999</v>
      </c>
      <c r="F31" s="9">
        <f t="shared" si="4"/>
        <v>855.22</v>
      </c>
      <c r="G31" s="9">
        <f t="shared" si="4"/>
        <v>472.32000000000005</v>
      </c>
      <c r="H31" s="9">
        <f t="shared" si="4"/>
        <v>600.58000000000004</v>
      </c>
      <c r="I31" s="9">
        <f t="shared" si="4"/>
        <v>1224.6199999999999</v>
      </c>
      <c r="J31" s="9">
        <f t="shared" si="4"/>
        <v>476.84000000000003</v>
      </c>
      <c r="K31" s="9">
        <f t="shared" si="4"/>
        <v>1464.93</v>
      </c>
      <c r="L31" s="9">
        <f t="shared" si="4"/>
        <v>631.25</v>
      </c>
      <c r="M31" s="9">
        <f t="shared" si="4"/>
        <v>268.39999999999998</v>
      </c>
      <c r="N31" s="9">
        <f t="shared" si="4"/>
        <v>11672.87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7" t="s">
        <v>31</v>
      </c>
      <c r="B33" s="7">
        <f>INDEX(dados!$A$1:$DH$158,MATCH($A33,dados!$A$1:$A$158,0),MATCH(B$6,dados!$A$6:$DH$6,0))</f>
        <v>36</v>
      </c>
      <c r="C33" s="7">
        <f>INDEX(dados!$A$1:$DH$158,MATCH($A33,dados!$A$1:$A$158,0),MATCH(C$6,dados!$A$6:$DH$6,0))</f>
        <v>136.30000000000001</v>
      </c>
      <c r="D33" s="7">
        <f>INDEX(dados!$A$1:$DH$158,MATCH($A33,dados!$A$1:$A$158,0),MATCH(D$6,dados!$A$6:$DH$6,0))</f>
        <v>51.5</v>
      </c>
      <c r="E33" s="7">
        <f>INDEX(dados!$A$1:$DH$158,MATCH($A33,dados!$A$1:$A$158,0),MATCH(E$6,dados!$A$6:$DH$6,0))</f>
        <v>65.5</v>
      </c>
      <c r="F33" s="7">
        <f>INDEX(dados!$A$1:$DH$158,MATCH($A33,dados!$A$1:$A$158,0),MATCH(F$6,dados!$A$6:$DH$6,0))</f>
        <v>68.8</v>
      </c>
      <c r="G33" s="7">
        <f>INDEX(dados!$A$1:$DH$158,MATCH($A33,dados!$A$1:$A$158,0),MATCH(G$6,dados!$A$6:$DH$6,0))</f>
        <v>0</v>
      </c>
      <c r="H33" s="7">
        <f>INDEX(dados!$A$1:$DH$158,MATCH($A33,dados!$A$1:$A$158,0),MATCH(H$6,dados!$A$6:$DH$6,0))</f>
        <v>56.5</v>
      </c>
      <c r="I33" s="7">
        <f>INDEX(dados!$A$1:$DH$158,MATCH($A33,dados!$A$1:$A$158,0),MATCH(I$6,dados!$A$6:$DH$6,0))</f>
        <v>37.299999999999997</v>
      </c>
      <c r="J33" s="7">
        <f>INDEX(dados!$A$1:$DH$158,MATCH($A33,dados!$A$1:$A$158,0),MATCH(J$6,dados!$A$6:$DH$6,0))</f>
        <v>0</v>
      </c>
      <c r="K33" s="7">
        <f>INDEX(dados!$A$1:$DH$158,MATCH($A33,dados!$A$1:$A$158,0),MATCH(K$6,dados!$A$6:$DH$6,0))</f>
        <v>0</v>
      </c>
      <c r="L33" s="7">
        <f>INDEX(dados!$A$1:$DH$158,MATCH($A33,dados!$A$1:$A$158,0),MATCH(L$6,dados!$A$6:$DH$6,0))</f>
        <v>0</v>
      </c>
      <c r="M33" s="7">
        <f>INDEX(dados!$A$1:$DH$158,MATCH($A33,dados!$A$1:$A$158,0),MATCH(M$6,dados!$A$6:$DH$6,0))</f>
        <v>0</v>
      </c>
      <c r="N33" s="28">
        <f>SUM(B33:M33)</f>
        <v>451.90000000000003</v>
      </c>
    </row>
    <row r="34" spans="1:14" ht="15.75" hidden="1" outlineLevel="1" thickBot="1" x14ac:dyDescent="0.3">
      <c r="A34" s="30" t="s">
        <v>32</v>
      </c>
      <c r="B34" s="6">
        <f>INDEX(dados!$A$1:$DH$158,MATCH($A34,dados!$A$1:$A$158,0),MATCH(B$6,dados!$A$6:$DH$6,0))</f>
        <v>0</v>
      </c>
      <c r="C34" s="6">
        <f>INDEX(dados!$A$1:$DH$158,MATCH($A34,dados!$A$1:$A$158,0),MATCH(C$6,dados!$A$6:$DH$6,0))</f>
        <v>0</v>
      </c>
      <c r="D34" s="6">
        <f>INDEX(dados!$A$1:$DH$158,MATCH($A34,dados!$A$1:$A$158,0),MATCH(D$6,dados!$A$6:$DH$6,0))</f>
        <v>0</v>
      </c>
      <c r="E34" s="6">
        <f>INDEX(dados!$A$1:$DH$158,MATCH($A34,dados!$A$1:$A$158,0),MATCH(E$6,dados!$A$6:$DH$6,0))</f>
        <v>0</v>
      </c>
      <c r="F34" s="6">
        <f>INDEX(dados!$A$1:$DH$158,MATCH($A34,dados!$A$1:$A$158,0),MATCH(F$6,dados!$A$6:$DH$6,0))</f>
        <v>0</v>
      </c>
      <c r="G34" s="6">
        <f>INDEX(dados!$A$1:$DH$158,MATCH($A34,dados!$A$1:$A$158,0),MATCH(G$6,dados!$A$6:$DH$6,0))</f>
        <v>120</v>
      </c>
      <c r="H34" s="6">
        <f>INDEX(dados!$A$1:$DH$158,MATCH($A34,dados!$A$1:$A$158,0),MATCH(H$6,dados!$A$6:$DH$6,0))</f>
        <v>0</v>
      </c>
      <c r="I34" s="6">
        <f>INDEX(dados!$A$1:$DH$158,MATCH($A34,dados!$A$1:$A$158,0),MATCH(I$6,dados!$A$6:$DH$6,0))</f>
        <v>0</v>
      </c>
      <c r="J34" s="6">
        <f>INDEX(dados!$A$1:$DH$158,MATCH($A34,dados!$A$1:$A$158,0),MATCH(J$6,dados!$A$6:$DH$6,0))</f>
        <v>0</v>
      </c>
      <c r="K34" s="6">
        <f>INDEX(dados!$A$1:$DH$158,MATCH($A34,dados!$A$1:$A$158,0),MATCH(K$6,dados!$A$6:$DH$6,0))</f>
        <v>0</v>
      </c>
      <c r="L34" s="6">
        <f>INDEX(dados!$A$1:$DH$158,MATCH($A34,dados!$A$1:$A$158,0),MATCH(L$6,dados!$A$6:$DH$6,0))</f>
        <v>0</v>
      </c>
      <c r="M34" s="6">
        <f>INDEX(dados!$A$1:$DH$158,MATCH($A34,dados!$A$1:$A$158,0),MATCH(M$6,dados!$A$6:$DH$6,0))</f>
        <v>0</v>
      </c>
      <c r="N34" s="28">
        <f>SUM(B34:M34)</f>
        <v>120</v>
      </c>
    </row>
    <row r="35" spans="1:14" ht="15.75" collapsed="1" thickBot="1" x14ac:dyDescent="0.3">
      <c r="A35" s="8" t="s">
        <v>33</v>
      </c>
      <c r="B35" s="9">
        <f>SUBTOTAL(9,B33:B34)</f>
        <v>36</v>
      </c>
      <c r="C35" s="9">
        <f t="shared" ref="C35:N35" si="5">SUBTOTAL(9,C33:C34)</f>
        <v>136.30000000000001</v>
      </c>
      <c r="D35" s="9">
        <f t="shared" si="5"/>
        <v>51.5</v>
      </c>
      <c r="E35" s="9">
        <f t="shared" si="5"/>
        <v>65.5</v>
      </c>
      <c r="F35" s="9">
        <f t="shared" si="5"/>
        <v>68.8</v>
      </c>
      <c r="G35" s="9">
        <f t="shared" si="5"/>
        <v>120</v>
      </c>
      <c r="H35" s="9">
        <f t="shared" si="5"/>
        <v>56.5</v>
      </c>
      <c r="I35" s="9">
        <f t="shared" si="5"/>
        <v>37.299999999999997</v>
      </c>
      <c r="J35" s="9">
        <f t="shared" si="5"/>
        <v>0</v>
      </c>
      <c r="K35" s="9">
        <f t="shared" si="5"/>
        <v>0</v>
      </c>
      <c r="L35" s="9">
        <f t="shared" si="5"/>
        <v>0</v>
      </c>
      <c r="M35" s="9">
        <f t="shared" si="5"/>
        <v>0</v>
      </c>
      <c r="N35" s="9">
        <f t="shared" si="5"/>
        <v>571.90000000000009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7" t="s">
        <v>35</v>
      </c>
      <c r="B37" s="7">
        <f>INDEX(dados!$A$1:$DH$158,MATCH($A37,dados!$A$1:$A$158,0),MATCH(B$6,dados!$A$6:$DH$6,0))</f>
        <v>255</v>
      </c>
      <c r="C37" s="7">
        <f>INDEX(dados!$A$1:$DH$158,MATCH($A37,dados!$A$1:$A$158,0),MATCH(C$6,dados!$A$6:$DH$6,0))</f>
        <v>250</v>
      </c>
      <c r="D37" s="7">
        <f>INDEX(dados!$A$1:$DH$158,MATCH($A37,dados!$A$1:$A$158,0),MATCH(D$6,dados!$A$6:$DH$6,0))</f>
        <v>280</v>
      </c>
      <c r="E37" s="7">
        <f>INDEX(dados!$A$1:$DH$158,MATCH($A37,dados!$A$1:$A$158,0),MATCH(E$6,dados!$A$6:$DH$6,0))</f>
        <v>270</v>
      </c>
      <c r="F37" s="7">
        <f>INDEX(dados!$A$1:$DH$158,MATCH($A37,dados!$A$1:$A$158,0),MATCH(F$6,dados!$A$6:$DH$6,0))</f>
        <v>320</v>
      </c>
      <c r="G37" s="7">
        <f>INDEX(dados!$A$1:$DH$158,MATCH($A37,dados!$A$1:$A$158,0),MATCH(G$6,dados!$A$6:$DH$6,0))</f>
        <v>165.89</v>
      </c>
      <c r="H37" s="7">
        <f>INDEX(dados!$A$1:$DH$158,MATCH($A37,dados!$A$1:$A$158,0),MATCH(H$6,dados!$A$6:$DH$6,0))</f>
        <v>200</v>
      </c>
      <c r="I37" s="7">
        <f>INDEX(dados!$A$1:$DH$158,MATCH($A37,dados!$A$1:$A$158,0),MATCH(I$6,dados!$A$6:$DH$6,0))</f>
        <v>190.05</v>
      </c>
      <c r="J37" s="7">
        <f>INDEX(dados!$A$1:$DH$158,MATCH($A37,dados!$A$1:$A$158,0),MATCH(J$6,dados!$A$6:$DH$6,0))</f>
        <v>400</v>
      </c>
      <c r="K37" s="7">
        <f>INDEX(dados!$A$1:$DH$158,MATCH($A37,dados!$A$1:$A$158,0),MATCH(K$6,dados!$A$6:$DH$6,0))</f>
        <v>490.01</v>
      </c>
      <c r="L37" s="7">
        <f>INDEX(dados!$A$1:$DH$158,MATCH($A37,dados!$A$1:$A$158,0),MATCH(L$6,dados!$A$6:$DH$6,0))</f>
        <v>348.85</v>
      </c>
      <c r="M37" s="7">
        <f>INDEX(dados!$A$1:$DH$158,MATCH($A37,dados!$A$1:$A$158,0),MATCH(M$6,dados!$A$6:$DH$6,0))</f>
        <v>20</v>
      </c>
      <c r="N37" s="28">
        <f t="shared" ref="N37:N43" si="6">SUM(B37:M37)</f>
        <v>3189.7999999999997</v>
      </c>
    </row>
    <row r="38" spans="1:14" ht="15.75" hidden="1" outlineLevel="1" thickBot="1" x14ac:dyDescent="0.3">
      <c r="A38" s="29" t="s">
        <v>36</v>
      </c>
      <c r="B38" s="5">
        <f>INDEX(dados!$A$1:$DH$158,MATCH($A38,dados!$A$1:$A$158,0),MATCH(B$6,dados!$A$6:$DH$6,0))</f>
        <v>209</v>
      </c>
      <c r="C38" s="5">
        <f>INDEX(dados!$A$1:$DH$158,MATCH($A38,dados!$A$1:$A$158,0),MATCH(C$6,dados!$A$6:$DH$6,0))</f>
        <v>40</v>
      </c>
      <c r="D38" s="5">
        <f>INDEX(dados!$A$1:$DH$158,MATCH($A38,dados!$A$1:$A$158,0),MATCH(D$6,dados!$A$6:$DH$6,0))</f>
        <v>260</v>
      </c>
      <c r="E38" s="5">
        <f>INDEX(dados!$A$1:$DH$158,MATCH($A38,dados!$A$1:$A$158,0),MATCH(E$6,dados!$A$6:$DH$6,0))</f>
        <v>0</v>
      </c>
      <c r="F38" s="5">
        <f>INDEX(dados!$A$1:$DH$158,MATCH($A38,dados!$A$1:$A$158,0),MATCH(F$6,dados!$A$6:$DH$6,0))</f>
        <v>0</v>
      </c>
      <c r="G38" s="5">
        <f>INDEX(dados!$A$1:$DH$158,MATCH($A38,dados!$A$1:$A$158,0),MATCH(G$6,dados!$A$6:$DH$6,0))</f>
        <v>100</v>
      </c>
      <c r="H38" s="5">
        <f>INDEX(dados!$A$1:$DH$158,MATCH($A38,dados!$A$1:$A$158,0),MATCH(H$6,dados!$A$6:$DH$6,0))</f>
        <v>200</v>
      </c>
      <c r="I38" s="5">
        <f>INDEX(dados!$A$1:$DH$158,MATCH($A38,dados!$A$1:$A$158,0),MATCH(I$6,dados!$A$6:$DH$6,0))</f>
        <v>345.19</v>
      </c>
      <c r="J38" s="5">
        <f>INDEX(dados!$A$1:$DH$158,MATCH($A38,dados!$A$1:$A$158,0),MATCH(J$6,dados!$A$6:$DH$6,0))</f>
        <v>0</v>
      </c>
      <c r="K38" s="5">
        <f>INDEX(dados!$A$1:$DH$158,MATCH($A38,dados!$A$1:$A$158,0),MATCH(K$6,dados!$A$6:$DH$6,0))</f>
        <v>275</v>
      </c>
      <c r="L38" s="5">
        <f>INDEX(dados!$A$1:$DH$158,MATCH($A38,dados!$A$1:$A$158,0),MATCH(L$6,dados!$A$6:$DH$6,0))</f>
        <v>175</v>
      </c>
      <c r="M38" s="5">
        <f>INDEX(dados!$A$1:$DH$158,MATCH($A38,dados!$A$1:$A$158,0),MATCH(M$6,dados!$A$6:$DH$6,0))</f>
        <v>0</v>
      </c>
      <c r="N38" s="28">
        <f t="shared" si="6"/>
        <v>1604.19</v>
      </c>
    </row>
    <row r="39" spans="1:14" ht="15.75" hidden="1" outlineLevel="1" thickBot="1" x14ac:dyDescent="0.3">
      <c r="A39" s="29" t="s">
        <v>37</v>
      </c>
      <c r="B39" s="5">
        <f>INDEX(dados!$A$1:$DH$158,MATCH($A39,dados!$A$1:$A$158,0),MATCH(B$6,dados!$A$6:$DH$6,0))</f>
        <v>3912.53</v>
      </c>
      <c r="C39" s="5">
        <f>INDEX(dados!$A$1:$DH$158,MATCH($A39,dados!$A$1:$A$158,0),MATCH(C$6,dados!$A$6:$DH$6,0))</f>
        <v>1015.35</v>
      </c>
      <c r="D39" s="5">
        <f>INDEX(dados!$A$1:$DH$158,MATCH($A39,dados!$A$1:$A$158,0),MATCH(D$6,dados!$A$6:$DH$6,0))</f>
        <v>1015.35</v>
      </c>
      <c r="E39" s="5">
        <f>INDEX(dados!$A$1:$DH$158,MATCH($A39,dados!$A$1:$A$158,0),MATCH(E$6,dados!$A$6:$DH$6,0))</f>
        <v>2030.15</v>
      </c>
      <c r="F39" s="5">
        <f>INDEX(dados!$A$1:$DH$158,MATCH($A39,dados!$A$1:$A$158,0),MATCH(F$6,dados!$A$6:$DH$6,0))</f>
        <v>1014.8</v>
      </c>
      <c r="G39" s="5">
        <f>INDEX(dados!$A$1:$DH$158,MATCH($A39,dados!$A$1:$A$158,0),MATCH(G$6,dados!$A$6:$DH$6,0))</f>
        <v>0</v>
      </c>
      <c r="H39" s="5">
        <f>INDEX(dados!$A$1:$DH$158,MATCH($A39,dados!$A$1:$A$158,0),MATCH(H$6,dados!$A$6:$DH$6,0))</f>
        <v>1015.35</v>
      </c>
      <c r="I39" s="5">
        <f>INDEX(dados!$A$1:$DH$158,MATCH($A39,dados!$A$1:$A$158,0),MATCH(I$6,dados!$A$6:$DH$6,0))</f>
        <v>999.94</v>
      </c>
      <c r="J39" s="5">
        <f>INDEX(dados!$A$1:$DH$158,MATCH($A39,dados!$A$1:$A$158,0),MATCH(J$6,dados!$A$6:$DH$6,0))</f>
        <v>0</v>
      </c>
      <c r="K39" s="5">
        <f>INDEX(dados!$A$1:$DH$158,MATCH($A39,dados!$A$1:$A$158,0),MATCH(K$6,dados!$A$6:$DH$6,0))</f>
        <v>2030.1</v>
      </c>
      <c r="L39" s="5">
        <f>INDEX(dados!$A$1:$DH$158,MATCH($A39,dados!$A$1:$A$158,0),MATCH(L$6,dados!$A$6:$DH$6,0))</f>
        <v>0</v>
      </c>
      <c r="M39" s="5">
        <f>INDEX(dados!$A$1:$DH$158,MATCH($A39,dados!$A$1:$A$158,0),MATCH(M$6,dados!$A$6:$DH$6,0))</f>
        <v>3621.73</v>
      </c>
      <c r="N39" s="28">
        <f t="shared" si="6"/>
        <v>16655.300000000003</v>
      </c>
    </row>
    <row r="40" spans="1:14" ht="15.75" hidden="1" outlineLevel="1" thickBot="1" x14ac:dyDescent="0.3">
      <c r="A40" s="29" t="s">
        <v>38</v>
      </c>
      <c r="B40" s="5">
        <f>INDEX(dados!$A$1:$DH$158,MATCH($A40,dados!$A$1:$A$158,0),MATCH(B$6,dados!$A$6:$DH$6,0))</f>
        <v>446.41</v>
      </c>
      <c r="C40" s="5">
        <f>INDEX(dados!$A$1:$DH$158,MATCH($A40,dados!$A$1:$A$158,0),MATCH(C$6,dados!$A$6:$DH$6,0))</f>
        <v>446.41</v>
      </c>
      <c r="D40" s="5">
        <f>INDEX(dados!$A$1:$DH$158,MATCH($A40,dados!$A$1:$A$158,0),MATCH(D$6,dados!$A$6:$DH$6,0))</f>
        <v>446.41</v>
      </c>
      <c r="E40" s="5">
        <f>INDEX(dados!$A$1:$DH$158,MATCH($A40,dados!$A$1:$A$158,0),MATCH(E$6,dados!$A$6:$DH$6,0))</f>
        <v>0</v>
      </c>
      <c r="F40" s="5">
        <f>INDEX(dados!$A$1:$DH$158,MATCH($A40,dados!$A$1:$A$158,0),MATCH(F$6,dados!$A$6:$DH$6,0))</f>
        <v>0</v>
      </c>
      <c r="G40" s="5">
        <f>INDEX(dados!$A$1:$DH$158,MATCH($A40,dados!$A$1:$A$158,0),MATCH(G$6,dados!$A$6:$DH$6,0))</f>
        <v>0</v>
      </c>
      <c r="H40" s="5">
        <f>INDEX(dados!$A$1:$DH$158,MATCH($A40,dados!$A$1:$A$158,0),MATCH(H$6,dados!$A$6:$DH$6,0))</f>
        <v>94.88</v>
      </c>
      <c r="I40" s="5">
        <f>INDEX(dados!$A$1:$DH$158,MATCH($A40,dados!$A$1:$A$158,0),MATCH(I$6,dados!$A$6:$DH$6,0))</f>
        <v>412.46</v>
      </c>
      <c r="J40" s="5">
        <f>INDEX(dados!$A$1:$DH$158,MATCH($A40,dados!$A$1:$A$158,0),MATCH(J$6,dados!$A$6:$DH$6,0))</f>
        <v>0</v>
      </c>
      <c r="K40" s="5">
        <f>INDEX(dados!$A$1:$DH$158,MATCH($A40,dados!$A$1:$A$158,0),MATCH(K$6,dados!$A$6:$DH$6,0))</f>
        <v>0</v>
      </c>
      <c r="L40" s="5">
        <f>INDEX(dados!$A$1:$DH$158,MATCH($A40,dados!$A$1:$A$158,0),MATCH(L$6,dados!$A$6:$DH$6,0))</f>
        <v>0</v>
      </c>
      <c r="M40" s="5">
        <f>INDEX(dados!$A$1:$DH$158,MATCH($A40,dados!$A$1:$A$158,0),MATCH(M$6,dados!$A$6:$DH$6,0))</f>
        <v>0</v>
      </c>
      <c r="N40" s="28">
        <f t="shared" si="6"/>
        <v>1846.5700000000002</v>
      </c>
    </row>
    <row r="41" spans="1:14" ht="15.75" hidden="1" outlineLevel="1" thickBot="1" x14ac:dyDescent="0.3">
      <c r="A41" s="29" t="s">
        <v>39</v>
      </c>
      <c r="B41" s="5">
        <f>INDEX(dados!$A$1:$DH$158,MATCH($A41,dados!$A$1:$A$158,0),MATCH(B$6,dados!$A$6:$DH$6,0))</f>
        <v>31</v>
      </c>
      <c r="C41" s="5">
        <f>INDEX(dados!$A$1:$DH$158,MATCH($A41,dados!$A$1:$A$158,0),MATCH(C$6,dados!$A$6:$DH$6,0))</f>
        <v>0</v>
      </c>
      <c r="D41" s="5">
        <f>INDEX(dados!$A$1:$DH$158,MATCH($A41,dados!$A$1:$A$158,0),MATCH(D$6,dados!$A$6:$DH$6,0))</f>
        <v>25</v>
      </c>
      <c r="E41" s="5">
        <f>INDEX(dados!$A$1:$DH$158,MATCH($A41,dados!$A$1:$A$158,0),MATCH(E$6,dados!$A$6:$DH$6,0))</f>
        <v>43</v>
      </c>
      <c r="F41" s="5">
        <f>INDEX(dados!$A$1:$DH$158,MATCH($A41,dados!$A$1:$A$158,0),MATCH(F$6,dados!$A$6:$DH$6,0))</f>
        <v>0</v>
      </c>
      <c r="G41" s="5">
        <f>INDEX(dados!$A$1:$DH$158,MATCH($A41,dados!$A$1:$A$158,0),MATCH(G$6,dados!$A$6:$DH$6,0))</f>
        <v>10</v>
      </c>
      <c r="H41" s="5">
        <f>INDEX(dados!$A$1:$DH$158,MATCH($A41,dados!$A$1:$A$158,0),MATCH(H$6,dados!$A$6:$DH$6,0))</f>
        <v>0</v>
      </c>
      <c r="I41" s="5">
        <f>INDEX(dados!$A$1:$DH$158,MATCH($A41,dados!$A$1:$A$158,0),MATCH(I$6,dados!$A$6:$DH$6,0))</f>
        <v>0</v>
      </c>
      <c r="J41" s="5">
        <f>INDEX(dados!$A$1:$DH$158,MATCH($A41,dados!$A$1:$A$158,0),MATCH(J$6,dados!$A$6:$DH$6,0))</f>
        <v>0</v>
      </c>
      <c r="K41" s="5">
        <f>INDEX(dados!$A$1:$DH$158,MATCH($A41,dados!$A$1:$A$158,0),MATCH(K$6,dados!$A$6:$DH$6,0))</f>
        <v>11</v>
      </c>
      <c r="L41" s="5">
        <f>INDEX(dados!$A$1:$DH$158,MATCH($A41,dados!$A$1:$A$158,0),MATCH(L$6,dados!$A$6:$DH$6,0))</f>
        <v>14</v>
      </c>
      <c r="M41" s="5">
        <f>INDEX(dados!$A$1:$DH$158,MATCH($A41,dados!$A$1:$A$158,0),MATCH(M$6,dados!$A$6:$DH$6,0))</f>
        <v>0</v>
      </c>
      <c r="N41" s="28">
        <f t="shared" si="6"/>
        <v>134</v>
      </c>
    </row>
    <row r="42" spans="1:14" ht="15.75" hidden="1" outlineLevel="1" thickBot="1" x14ac:dyDescent="0.3">
      <c r="A42" s="29" t="s">
        <v>40</v>
      </c>
      <c r="B42" s="5">
        <f>INDEX(dados!$A$1:$DH$158,MATCH($A42,dados!$A$1:$A$158,0),MATCH(B$6,dados!$A$6:$DH$6,0))</f>
        <v>50</v>
      </c>
      <c r="C42" s="5">
        <f>INDEX(dados!$A$1:$DH$158,MATCH($A42,dados!$A$1:$A$158,0),MATCH(C$6,dados!$A$6:$DH$6,0))</f>
        <v>0</v>
      </c>
      <c r="D42" s="5">
        <f>INDEX(dados!$A$1:$DH$158,MATCH($A42,dados!$A$1:$A$158,0),MATCH(D$6,dados!$A$6:$DH$6,0))</f>
        <v>60</v>
      </c>
      <c r="E42" s="5">
        <f>INDEX(dados!$A$1:$DH$158,MATCH($A42,dados!$A$1:$A$158,0),MATCH(E$6,dados!$A$6:$DH$6,0))</f>
        <v>90</v>
      </c>
      <c r="F42" s="5">
        <f>INDEX(dados!$A$1:$DH$158,MATCH($A42,dados!$A$1:$A$158,0),MATCH(F$6,dados!$A$6:$DH$6,0))</f>
        <v>30</v>
      </c>
      <c r="G42" s="5">
        <f>INDEX(dados!$A$1:$DH$158,MATCH($A42,dados!$A$1:$A$158,0),MATCH(G$6,dados!$A$6:$DH$6,0))</f>
        <v>72.23</v>
      </c>
      <c r="H42" s="5">
        <f>INDEX(dados!$A$1:$DH$158,MATCH($A42,dados!$A$1:$A$158,0),MATCH(H$6,dados!$A$6:$DH$6,0))</f>
        <v>45.89</v>
      </c>
      <c r="I42" s="5">
        <f>INDEX(dados!$A$1:$DH$158,MATCH($A42,dados!$A$1:$A$158,0),MATCH(I$6,dados!$A$6:$DH$6,0))</f>
        <v>50</v>
      </c>
      <c r="J42" s="5">
        <f>INDEX(dados!$A$1:$DH$158,MATCH($A42,dados!$A$1:$A$158,0),MATCH(J$6,dados!$A$6:$DH$6,0))</f>
        <v>80</v>
      </c>
      <c r="K42" s="5">
        <f>INDEX(dados!$A$1:$DH$158,MATCH($A42,dados!$A$1:$A$158,0),MATCH(K$6,dados!$A$6:$DH$6,0))</f>
        <v>130</v>
      </c>
      <c r="L42" s="5">
        <f>INDEX(dados!$A$1:$DH$158,MATCH($A42,dados!$A$1:$A$158,0),MATCH(L$6,dados!$A$6:$DH$6,0))</f>
        <v>95</v>
      </c>
      <c r="M42" s="5">
        <f>INDEX(dados!$A$1:$DH$158,MATCH($A42,dados!$A$1:$A$158,0),MATCH(M$6,dados!$A$6:$DH$6,0))</f>
        <v>15</v>
      </c>
      <c r="N42" s="28">
        <f t="shared" si="6"/>
        <v>718.12</v>
      </c>
    </row>
    <row r="43" spans="1:14" ht="15.75" hidden="1" outlineLevel="1" thickBot="1" x14ac:dyDescent="0.3">
      <c r="A43" s="30" t="s">
        <v>41</v>
      </c>
      <c r="B43" s="6">
        <f>INDEX(dados!$A$1:$DH$158,MATCH($A43,dados!$A$1:$A$158,0),MATCH(B$6,dados!$A$6:$DH$6,0))</f>
        <v>144.63999999999999</v>
      </c>
      <c r="C43" s="6">
        <f>INDEX(dados!$A$1:$DH$158,MATCH($A43,dados!$A$1:$A$158,0),MATCH(C$6,dados!$A$6:$DH$6,0))</f>
        <v>144.63999999999999</v>
      </c>
      <c r="D43" s="6">
        <f>INDEX(dados!$A$1:$DH$158,MATCH($A43,dados!$A$1:$A$158,0),MATCH(D$6,dados!$A$6:$DH$6,0))</f>
        <v>144.63999999999999</v>
      </c>
      <c r="E43" s="6">
        <f>INDEX(dados!$A$1:$DH$158,MATCH($A43,dados!$A$1:$A$158,0),MATCH(E$6,dados!$A$6:$DH$6,0))</f>
        <v>144.63999999999999</v>
      </c>
      <c r="F43" s="6">
        <f>INDEX(dados!$A$1:$DH$158,MATCH($A43,dados!$A$1:$A$158,0),MATCH(F$6,dados!$A$6:$DH$6,0))</f>
        <v>144.63999999999999</v>
      </c>
      <c r="G43" s="6">
        <f>INDEX(dados!$A$1:$DH$158,MATCH($A43,dados!$A$1:$A$158,0),MATCH(G$6,dados!$A$6:$DH$6,0))</f>
        <v>144.63999999999999</v>
      </c>
      <c r="H43" s="6">
        <f>INDEX(dados!$A$1:$DH$158,MATCH($A43,dados!$A$1:$A$158,0),MATCH(H$6,dados!$A$6:$DH$6,0))</f>
        <v>0</v>
      </c>
      <c r="I43" s="6">
        <f>INDEX(dados!$A$1:$DH$158,MATCH($A43,dados!$A$1:$A$158,0),MATCH(I$6,dados!$A$6:$DH$6,0))</f>
        <v>0</v>
      </c>
      <c r="J43" s="6">
        <f>INDEX(dados!$A$1:$DH$158,MATCH($A43,dados!$A$1:$A$158,0),MATCH(J$6,dados!$A$6:$DH$6,0))</f>
        <v>140.47999999999999</v>
      </c>
      <c r="K43" s="6">
        <f>INDEX(dados!$A$1:$DH$158,MATCH($A43,dados!$A$1:$A$158,0),MATCH(K$6,dados!$A$6:$DH$6,0))</f>
        <v>140.47</v>
      </c>
      <c r="L43" s="6">
        <f>INDEX(dados!$A$1:$DH$158,MATCH($A43,dados!$A$1:$A$158,0),MATCH(L$6,dados!$A$6:$DH$6,0))</f>
        <v>140.47</v>
      </c>
      <c r="M43" s="6">
        <f>INDEX(dados!$A$1:$DH$158,MATCH($A43,dados!$A$1:$A$158,0),MATCH(M$6,dados!$A$6:$DH$6,0))</f>
        <v>140.47</v>
      </c>
      <c r="N43" s="28">
        <f t="shared" si="6"/>
        <v>1429.73</v>
      </c>
    </row>
    <row r="44" spans="1:14" ht="15.75" collapsed="1" thickBot="1" x14ac:dyDescent="0.3">
      <c r="A44" s="8" t="s">
        <v>42</v>
      </c>
      <c r="B44" s="9">
        <f>SUBTOTAL(9,B37:B43)</f>
        <v>5048.5800000000008</v>
      </c>
      <c r="C44" s="9">
        <f t="shared" ref="C44:N44" si="7">SUBTOTAL(9,C37:C43)</f>
        <v>1896.4</v>
      </c>
      <c r="D44" s="9">
        <f t="shared" si="7"/>
        <v>2231.4</v>
      </c>
      <c r="E44" s="9">
        <f t="shared" si="7"/>
        <v>2577.79</v>
      </c>
      <c r="F44" s="9">
        <f t="shared" si="7"/>
        <v>1509.44</v>
      </c>
      <c r="G44" s="9">
        <f t="shared" si="7"/>
        <v>492.76</v>
      </c>
      <c r="H44" s="9">
        <f t="shared" si="7"/>
        <v>1556.1200000000001</v>
      </c>
      <c r="I44" s="9">
        <f t="shared" si="7"/>
        <v>1997.64</v>
      </c>
      <c r="J44" s="9">
        <f t="shared" si="7"/>
        <v>620.48</v>
      </c>
      <c r="K44" s="9">
        <f t="shared" si="7"/>
        <v>3076.5799999999995</v>
      </c>
      <c r="L44" s="9">
        <f t="shared" si="7"/>
        <v>773.32</v>
      </c>
      <c r="M44" s="9">
        <f t="shared" si="7"/>
        <v>3797.2</v>
      </c>
      <c r="N44" s="9">
        <f t="shared" si="7"/>
        <v>25577.71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7" t="s">
        <v>56</v>
      </c>
      <c r="B46" s="7">
        <f>INDEX(dados!$A$1:$DH$158,MATCH($A46,dados!$A$1:$A$158,0),MATCH(B$6,dados!$A$6:$DH$6,0))</f>
        <v>0</v>
      </c>
      <c r="C46" s="7">
        <f>INDEX(dados!$A$1:$DH$158,MATCH($A46,dados!$A$1:$A$158,0),MATCH(C$6,dados!$A$6:$DH$6,0))</f>
        <v>0</v>
      </c>
      <c r="D46" s="7">
        <f>INDEX(dados!$A$1:$DH$158,MATCH($A46,dados!$A$1:$A$158,0),MATCH(D$6,dados!$A$6:$DH$6,0))</f>
        <v>0</v>
      </c>
      <c r="E46" s="7">
        <f>INDEX(dados!$A$1:$DH$158,MATCH($A46,dados!$A$1:$A$158,0),MATCH(E$6,dados!$A$6:$DH$6,0))</f>
        <v>0</v>
      </c>
      <c r="F46" s="7">
        <f>INDEX(dados!$A$1:$DH$158,MATCH($A46,dados!$A$1:$A$158,0),MATCH(F$6,dados!$A$6:$DH$6,0))</f>
        <v>0</v>
      </c>
      <c r="G46" s="7">
        <f>INDEX(dados!$A$1:$DH$158,MATCH($A46,dados!$A$1:$A$158,0),MATCH(G$6,dados!$A$6:$DH$6,0))</f>
        <v>0</v>
      </c>
      <c r="H46" s="7">
        <f>INDEX(dados!$A$1:$DH$158,MATCH($A46,dados!$A$1:$A$158,0),MATCH(H$6,dados!$A$6:$DH$6,0))</f>
        <v>0</v>
      </c>
      <c r="I46" s="7">
        <f>INDEX(dados!$A$1:$DH$158,MATCH($A46,dados!$A$1:$A$158,0),MATCH(I$6,dados!$A$6:$DH$6,0))</f>
        <v>0</v>
      </c>
      <c r="J46" s="7">
        <f>INDEX(dados!$A$1:$DH$158,MATCH($A46,dados!$A$1:$A$158,0),MATCH(J$6,dados!$A$6:$DH$6,0))</f>
        <v>0</v>
      </c>
      <c r="K46" s="7">
        <f>INDEX(dados!$A$1:$DH$158,MATCH($A46,dados!$A$1:$A$158,0),MATCH(K$6,dados!$A$6:$DH$6,0))</f>
        <v>0</v>
      </c>
      <c r="L46" s="7">
        <f>INDEX(dados!$A$1:$DH$158,MATCH($A46,dados!$A$1:$A$158,0),MATCH(L$6,dados!$A$6:$DH$6,0))</f>
        <v>12</v>
      </c>
      <c r="M46" s="7">
        <f>INDEX(dados!$A$1:$DH$158,MATCH($A46,dados!$A$1:$A$158,0),MATCH(M$6,dados!$A$6:$DH$6,0))</f>
        <v>0</v>
      </c>
      <c r="N46" s="28">
        <f>SUM(B46:M46)</f>
        <v>12</v>
      </c>
    </row>
    <row r="47" spans="1:14" ht="15.75" hidden="1" outlineLevel="1" thickBot="1" x14ac:dyDescent="0.3">
      <c r="A47" s="29" t="s">
        <v>6</v>
      </c>
      <c r="B47" s="5">
        <f>INDEX(dados!$A$1:$DH$158,MATCH($A47,dados!$A$1:$A$158,0),MATCH(B$6,dados!$A$6:$DH$6,0))</f>
        <v>0</v>
      </c>
      <c r="C47" s="5">
        <f>INDEX(dados!$A$1:$DH$158,MATCH($A47,dados!$A$1:$A$158,0),MATCH(C$6,dados!$A$6:$DH$6,0))</f>
        <v>0</v>
      </c>
      <c r="D47" s="5">
        <f>INDEX(dados!$A$1:$DH$158,MATCH($A47,dados!$A$1:$A$158,0),MATCH(D$6,dados!$A$6:$DH$6,0))</f>
        <v>0</v>
      </c>
      <c r="E47" s="5">
        <f>INDEX(dados!$A$1:$DH$158,MATCH($A47,dados!$A$1:$A$158,0),MATCH(E$6,dados!$A$6:$DH$6,0))</f>
        <v>1200</v>
      </c>
      <c r="F47" s="5">
        <f>INDEX(dados!$A$1:$DH$158,MATCH($A47,dados!$A$1:$A$158,0),MATCH(F$6,dados!$A$6:$DH$6,0))</f>
        <v>0</v>
      </c>
      <c r="G47" s="5">
        <f>INDEX(dados!$A$1:$DH$158,MATCH($A47,dados!$A$1:$A$158,0),MATCH(G$6,dados!$A$6:$DH$6,0))</f>
        <v>0</v>
      </c>
      <c r="H47" s="5">
        <f>INDEX(dados!$A$1:$DH$158,MATCH($A47,dados!$A$1:$A$158,0),MATCH(H$6,dados!$A$6:$DH$6,0))</f>
        <v>0</v>
      </c>
      <c r="I47" s="5">
        <f>INDEX(dados!$A$1:$DH$158,MATCH($A47,dados!$A$1:$A$158,0),MATCH(I$6,dados!$A$6:$DH$6,0))</f>
        <v>0</v>
      </c>
      <c r="J47" s="5">
        <f>INDEX(dados!$A$1:$DH$158,MATCH($A47,dados!$A$1:$A$158,0),MATCH(J$6,dados!$A$6:$DH$6,0))</f>
        <v>0</v>
      </c>
      <c r="K47" s="5">
        <f>INDEX(dados!$A$1:$DH$158,MATCH($A47,dados!$A$1:$A$158,0),MATCH(K$6,dados!$A$6:$DH$6,0))</f>
        <v>0</v>
      </c>
      <c r="L47" s="5">
        <f>INDEX(dados!$A$1:$DH$158,MATCH($A47,dados!$A$1:$A$158,0),MATCH(L$6,dados!$A$6:$DH$6,0))</f>
        <v>0</v>
      </c>
      <c r="M47" s="5">
        <f>INDEX(dados!$A$1:$DH$158,MATCH($A47,dados!$A$1:$A$158,0),MATCH(M$6,dados!$A$6:$DH$6,0))</f>
        <v>0</v>
      </c>
      <c r="N47" s="28">
        <f>SUM(B47:M47)</f>
        <v>1200</v>
      </c>
    </row>
    <row r="48" spans="1:14" ht="15.75" hidden="1" outlineLevel="1" thickBot="1" x14ac:dyDescent="0.3">
      <c r="A48" s="29" t="s">
        <v>57</v>
      </c>
      <c r="B48" s="5">
        <f>INDEX(dados!$A$1:$DH$158,MATCH($A48,dados!$A$1:$A$158,0),MATCH(B$6,dados!$A$6:$DH$6,0))</f>
        <v>45.17</v>
      </c>
      <c r="C48" s="5">
        <f>INDEX(dados!$A$1:$DH$158,MATCH($A48,dados!$A$1:$A$158,0),MATCH(C$6,dados!$A$6:$DH$6,0))</f>
        <v>61.42</v>
      </c>
      <c r="D48" s="5">
        <f>INDEX(dados!$A$1:$DH$158,MATCH($A48,dados!$A$1:$A$158,0),MATCH(D$6,dados!$A$6:$DH$6,0))</f>
        <v>13.34</v>
      </c>
      <c r="E48" s="5">
        <f>INDEX(dados!$A$1:$DH$158,MATCH($A48,dados!$A$1:$A$158,0),MATCH(E$6,dados!$A$6:$DH$6,0))</f>
        <v>34.85</v>
      </c>
      <c r="F48" s="5">
        <f>INDEX(dados!$A$1:$DH$158,MATCH($A48,dados!$A$1:$A$158,0),MATCH(F$6,dados!$A$6:$DH$6,0))</f>
        <v>55.2</v>
      </c>
      <c r="G48" s="5">
        <f>INDEX(dados!$A$1:$DH$158,MATCH($A48,dados!$A$1:$A$158,0),MATCH(G$6,dados!$A$6:$DH$6,0))</f>
        <v>92.54</v>
      </c>
      <c r="H48" s="5">
        <f>INDEX(dados!$A$1:$DH$158,MATCH($A48,dados!$A$1:$A$158,0),MATCH(H$6,dados!$A$6:$DH$6,0))</f>
        <v>67.78</v>
      </c>
      <c r="I48" s="5">
        <f>INDEX(dados!$A$1:$DH$158,MATCH($A48,dados!$A$1:$A$158,0),MATCH(I$6,dados!$A$6:$DH$6,0))</f>
        <v>77.27</v>
      </c>
      <c r="J48" s="5">
        <f>INDEX(dados!$A$1:$DH$158,MATCH($A48,dados!$A$1:$A$158,0),MATCH(J$6,dados!$A$6:$DH$6,0))</f>
        <v>264.92</v>
      </c>
      <c r="K48" s="5">
        <f>INDEX(dados!$A$1:$DH$158,MATCH($A48,dados!$A$1:$A$158,0),MATCH(K$6,dados!$A$6:$DH$6,0))</f>
        <v>181.2</v>
      </c>
      <c r="L48" s="5">
        <f>INDEX(dados!$A$1:$DH$158,MATCH($A48,dados!$A$1:$A$158,0),MATCH(L$6,dados!$A$6:$DH$6,0))</f>
        <v>161.43</v>
      </c>
      <c r="M48" s="5">
        <f>INDEX(dados!$A$1:$DH$158,MATCH($A48,dados!$A$1:$A$158,0),MATCH(M$6,dados!$A$6:$DH$6,0))</f>
        <v>147.72999999999999</v>
      </c>
      <c r="N48" s="28">
        <f>SUM(B48:M48)</f>
        <v>1202.8500000000001</v>
      </c>
    </row>
    <row r="49" spans="1:14" ht="15.75" hidden="1" outlineLevel="1" thickBot="1" x14ac:dyDescent="0.3">
      <c r="A49" s="29" t="s">
        <v>58</v>
      </c>
      <c r="B49" s="5">
        <f>INDEX(dados!$A$1:$DH$158,MATCH($A49,dados!$A$1:$A$158,0),MATCH(B$6,dados!$A$6:$DH$6,0))</f>
        <v>0</v>
      </c>
      <c r="C49" s="5">
        <f>INDEX(dados!$A$1:$DH$158,MATCH($A49,dados!$A$1:$A$158,0),MATCH(C$6,dados!$A$6:$DH$6,0))</f>
        <v>0</v>
      </c>
      <c r="D49" s="5">
        <f>INDEX(dados!$A$1:$DH$158,MATCH($A49,dados!$A$1:$A$158,0),MATCH(D$6,dados!$A$6:$DH$6,0))</f>
        <v>0</v>
      </c>
      <c r="E49" s="5">
        <f>INDEX(dados!$A$1:$DH$158,MATCH($A49,dados!$A$1:$A$158,0),MATCH(E$6,dados!$A$6:$DH$6,0))</f>
        <v>0</v>
      </c>
      <c r="F49" s="5">
        <f>INDEX(dados!$A$1:$DH$158,MATCH($A49,dados!$A$1:$A$158,0),MATCH(F$6,dados!$A$6:$DH$6,0))</f>
        <v>0</v>
      </c>
      <c r="G49" s="5">
        <f>INDEX(dados!$A$1:$DH$158,MATCH($A49,dados!$A$1:$A$158,0),MATCH(G$6,dados!$A$6:$DH$6,0))</f>
        <v>0</v>
      </c>
      <c r="H49" s="5">
        <f>INDEX(dados!$A$1:$DH$158,MATCH($A49,dados!$A$1:$A$158,0),MATCH(H$6,dados!$A$6:$DH$6,0))</f>
        <v>3.5</v>
      </c>
      <c r="I49" s="5">
        <f>INDEX(dados!$A$1:$DH$158,MATCH($A49,dados!$A$1:$A$158,0),MATCH(I$6,dados!$A$6:$DH$6,0))</f>
        <v>0</v>
      </c>
      <c r="J49" s="5">
        <f>INDEX(dados!$A$1:$DH$158,MATCH($A49,dados!$A$1:$A$158,0),MATCH(J$6,dados!$A$6:$DH$6,0))</f>
        <v>0</v>
      </c>
      <c r="K49" s="5">
        <f>INDEX(dados!$A$1:$DH$158,MATCH($A49,dados!$A$1:$A$158,0),MATCH(K$6,dados!$A$6:$DH$6,0))</f>
        <v>0</v>
      </c>
      <c r="L49" s="5">
        <f>INDEX(dados!$A$1:$DH$158,MATCH($A49,dados!$A$1:$A$158,0),MATCH(L$6,dados!$A$6:$DH$6,0))</f>
        <v>0</v>
      </c>
      <c r="M49" s="5">
        <f>INDEX(dados!$A$1:$DH$158,MATCH($A49,dados!$A$1:$A$158,0),MATCH(M$6,dados!$A$6:$DH$6,0))</f>
        <v>0</v>
      </c>
      <c r="N49" s="28">
        <f>SUM(B49:M49)</f>
        <v>3.5</v>
      </c>
    </row>
    <row r="50" spans="1:14" ht="15.75" hidden="1" outlineLevel="1" thickBot="1" x14ac:dyDescent="0.3">
      <c r="A50" s="30" t="s">
        <v>59</v>
      </c>
      <c r="B50" s="6">
        <f>INDEX(dados!$A$1:$DH$158,MATCH($A50,dados!$A$1:$A$158,0),MATCH(B$6,dados!$A$6:$DH$6,0))</f>
        <v>113.5</v>
      </c>
      <c r="C50" s="6">
        <f>INDEX(dados!$A$1:$DH$158,MATCH($A50,dados!$A$1:$A$158,0),MATCH(C$6,dados!$A$6:$DH$6,0))</f>
        <v>93.39</v>
      </c>
      <c r="D50" s="6">
        <f>INDEX(dados!$A$1:$DH$158,MATCH($A50,dados!$A$1:$A$158,0),MATCH(D$6,dados!$A$6:$DH$6,0))</f>
        <v>109.83</v>
      </c>
      <c r="E50" s="6">
        <f>INDEX(dados!$A$1:$DH$158,MATCH($A50,dados!$A$1:$A$158,0),MATCH(E$6,dados!$A$6:$DH$6,0))</f>
        <v>93.5</v>
      </c>
      <c r="F50" s="6">
        <f>INDEX(dados!$A$1:$DH$158,MATCH($A50,dados!$A$1:$A$158,0),MATCH(F$6,dados!$A$6:$DH$6,0))</f>
        <v>49.48</v>
      </c>
      <c r="G50" s="6">
        <f>INDEX(dados!$A$1:$DH$158,MATCH($A50,dados!$A$1:$A$158,0),MATCH(G$6,dados!$A$6:$DH$6,0))</f>
        <v>45</v>
      </c>
      <c r="H50" s="6">
        <f>INDEX(dados!$A$1:$DH$158,MATCH($A50,dados!$A$1:$A$158,0),MATCH(H$6,dados!$A$6:$DH$6,0))</f>
        <v>38</v>
      </c>
      <c r="I50" s="6">
        <f>INDEX(dados!$A$1:$DH$158,MATCH($A50,dados!$A$1:$A$158,0),MATCH(I$6,dados!$A$6:$DH$6,0))</f>
        <v>38</v>
      </c>
      <c r="J50" s="6">
        <f>INDEX(dados!$A$1:$DH$158,MATCH($A50,dados!$A$1:$A$158,0),MATCH(J$6,dados!$A$6:$DH$6,0))</f>
        <v>38</v>
      </c>
      <c r="K50" s="6">
        <f>INDEX(dados!$A$1:$DH$158,MATCH($A50,dados!$A$1:$A$158,0),MATCH(K$6,dados!$A$6:$DH$6,0))</f>
        <v>50</v>
      </c>
      <c r="L50" s="6">
        <f>INDEX(dados!$A$1:$DH$158,MATCH($A50,dados!$A$1:$A$158,0),MATCH(L$6,dados!$A$6:$DH$6,0))</f>
        <v>38</v>
      </c>
      <c r="M50" s="6">
        <f>INDEX(dados!$A$1:$DH$158,MATCH($A50,dados!$A$1:$A$158,0),MATCH(M$6,dados!$A$6:$DH$6,0))</f>
        <v>38</v>
      </c>
      <c r="N50" s="28">
        <f>SUM(B50:M50)</f>
        <v>744.7</v>
      </c>
    </row>
    <row r="51" spans="1:14" ht="15.75" collapsed="1" thickBot="1" x14ac:dyDescent="0.3">
      <c r="A51" s="8" t="s">
        <v>60</v>
      </c>
      <c r="B51" s="9">
        <f>SUBTOTAL(9,B46:B50)</f>
        <v>158.67000000000002</v>
      </c>
      <c r="C51" s="9">
        <f t="shared" ref="C51:N51" si="8">SUBTOTAL(9,C46:C50)</f>
        <v>154.81</v>
      </c>
      <c r="D51" s="9">
        <f t="shared" si="8"/>
        <v>123.17</v>
      </c>
      <c r="E51" s="9">
        <f t="shared" si="8"/>
        <v>1328.35</v>
      </c>
      <c r="F51" s="9">
        <f t="shared" si="8"/>
        <v>104.68</v>
      </c>
      <c r="G51" s="9">
        <f t="shared" si="8"/>
        <v>137.54000000000002</v>
      </c>
      <c r="H51" s="9">
        <f t="shared" si="8"/>
        <v>109.28</v>
      </c>
      <c r="I51" s="9">
        <f t="shared" si="8"/>
        <v>115.27</v>
      </c>
      <c r="J51" s="9">
        <f t="shared" si="8"/>
        <v>302.92</v>
      </c>
      <c r="K51" s="9">
        <f t="shared" si="8"/>
        <v>231.2</v>
      </c>
      <c r="L51" s="9">
        <f t="shared" si="8"/>
        <v>211.43</v>
      </c>
      <c r="M51" s="9">
        <f t="shared" si="8"/>
        <v>185.73</v>
      </c>
      <c r="N51" s="9">
        <f t="shared" si="8"/>
        <v>3163.05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7" t="s">
        <v>62</v>
      </c>
      <c r="B53" s="7">
        <f>INDEX(dados!$A$1:$DH$158,MATCH($A53,dados!$A$1:$A$158,0),MATCH(B$6,dados!$A$6:$DH$6,0))</f>
        <v>0</v>
      </c>
      <c r="C53" s="7">
        <f>INDEX(dados!$A$1:$DH$158,MATCH($A53,dados!$A$1:$A$158,0),MATCH(C$6,dados!$A$6:$DH$6,0))</f>
        <v>0</v>
      </c>
      <c r="D53" s="7">
        <f>INDEX(dados!$A$1:$DH$158,MATCH($A53,dados!$A$1:$A$158,0),MATCH(D$6,dados!$A$6:$DH$6,0))</f>
        <v>0</v>
      </c>
      <c r="E53" s="7">
        <f>INDEX(dados!$A$1:$DH$158,MATCH($A53,dados!$A$1:$A$158,0),MATCH(E$6,dados!$A$6:$DH$6,0))</f>
        <v>0</v>
      </c>
      <c r="F53" s="7">
        <f>INDEX(dados!$A$1:$DH$158,MATCH($A53,dados!$A$1:$A$158,0),MATCH(F$6,dados!$A$6:$DH$6,0))</f>
        <v>0</v>
      </c>
      <c r="G53" s="7">
        <f>INDEX(dados!$A$1:$DH$158,MATCH($A53,dados!$A$1:$A$158,0),MATCH(G$6,dados!$A$6:$DH$6,0))</f>
        <v>0</v>
      </c>
      <c r="H53" s="7">
        <f>INDEX(dados!$A$1:$DH$158,MATCH($A53,dados!$A$1:$A$158,0),MATCH(H$6,dados!$A$6:$DH$6,0))</f>
        <v>0</v>
      </c>
      <c r="I53" s="7">
        <f>INDEX(dados!$A$1:$DH$158,MATCH($A53,dados!$A$1:$A$158,0),MATCH(I$6,dados!$A$6:$DH$6,0))</f>
        <v>0</v>
      </c>
      <c r="J53" s="7">
        <f>INDEX(dados!$A$1:$DH$158,MATCH($A53,dados!$A$1:$A$158,0),MATCH(J$6,dados!$A$6:$DH$6,0))</f>
        <v>0</v>
      </c>
      <c r="K53" s="7">
        <f>INDEX(dados!$A$1:$DH$158,MATCH($A53,dados!$A$1:$A$158,0),MATCH(K$6,dados!$A$6:$DH$6,0))</f>
        <v>0</v>
      </c>
      <c r="L53" s="7">
        <f>INDEX(dados!$A$1:$DH$158,MATCH($A53,dados!$A$1:$A$158,0),MATCH(L$6,dados!$A$6:$DH$6,0))</f>
        <v>0</v>
      </c>
      <c r="M53" s="7">
        <f>INDEX(dados!$A$1:$DH$158,MATCH($A53,dados!$A$1:$A$158,0),MATCH(M$6,dados!$A$6:$DH$6,0))</f>
        <v>0</v>
      </c>
      <c r="N53" s="28">
        <f t="shared" ref="N53:N61" si="9">SUM(B53:M53)</f>
        <v>0</v>
      </c>
    </row>
    <row r="54" spans="1:14" ht="15.75" hidden="1" outlineLevel="1" thickBot="1" x14ac:dyDescent="0.3">
      <c r="A54" s="29" t="s">
        <v>63</v>
      </c>
      <c r="B54" s="5">
        <f>INDEX(dados!$A$1:$DH$158,MATCH($A54,dados!$A$1:$A$158,0),MATCH(B$6,dados!$A$6:$DH$6,0))</f>
        <v>0</v>
      </c>
      <c r="C54" s="5">
        <f>INDEX(dados!$A$1:$DH$158,MATCH($A54,dados!$A$1:$A$158,0),MATCH(C$6,dados!$A$6:$DH$6,0))</f>
        <v>0</v>
      </c>
      <c r="D54" s="5">
        <f>INDEX(dados!$A$1:$DH$158,MATCH($A54,dados!$A$1:$A$158,0),MATCH(D$6,dados!$A$6:$DH$6,0))</f>
        <v>0</v>
      </c>
      <c r="E54" s="5">
        <f>INDEX(dados!$A$1:$DH$158,MATCH($A54,dados!$A$1:$A$158,0),MATCH(E$6,dados!$A$6:$DH$6,0))</f>
        <v>0</v>
      </c>
      <c r="F54" s="5">
        <f>INDEX(dados!$A$1:$DH$158,MATCH($A54,dados!$A$1:$A$158,0),MATCH(F$6,dados!$A$6:$DH$6,0))</f>
        <v>0</v>
      </c>
      <c r="G54" s="5">
        <f>INDEX(dados!$A$1:$DH$158,MATCH($A54,dados!$A$1:$A$158,0),MATCH(G$6,dados!$A$6:$DH$6,0))</f>
        <v>0</v>
      </c>
      <c r="H54" s="5">
        <f>INDEX(dados!$A$1:$DH$158,MATCH($A54,dados!$A$1:$A$158,0),MATCH(H$6,dados!$A$6:$DH$6,0))</f>
        <v>0</v>
      </c>
      <c r="I54" s="5">
        <f>INDEX(dados!$A$1:$DH$158,MATCH($A54,dados!$A$1:$A$158,0),MATCH(I$6,dados!$A$6:$DH$6,0))</f>
        <v>34</v>
      </c>
      <c r="J54" s="5">
        <f>INDEX(dados!$A$1:$DH$158,MATCH($A54,dados!$A$1:$A$158,0),MATCH(J$6,dados!$A$6:$DH$6,0))</f>
        <v>500</v>
      </c>
      <c r="K54" s="5">
        <f>INDEX(dados!$A$1:$DH$158,MATCH($A54,dados!$A$1:$A$158,0),MATCH(K$6,dados!$A$6:$DH$6,0))</f>
        <v>250</v>
      </c>
      <c r="L54" s="5">
        <f>INDEX(dados!$A$1:$DH$158,MATCH($A54,dados!$A$1:$A$158,0),MATCH(L$6,dados!$A$6:$DH$6,0))</f>
        <v>1423.46</v>
      </c>
      <c r="M54" s="5">
        <f>INDEX(dados!$A$1:$DH$158,MATCH($A54,dados!$A$1:$A$158,0),MATCH(M$6,dados!$A$6:$DH$6,0))</f>
        <v>0</v>
      </c>
      <c r="N54" s="28">
        <f t="shared" si="9"/>
        <v>2207.46</v>
      </c>
    </row>
    <row r="55" spans="1:14" ht="15.75" hidden="1" outlineLevel="1" thickBot="1" x14ac:dyDescent="0.3">
      <c r="A55" s="29" t="s">
        <v>64</v>
      </c>
      <c r="B55" s="5">
        <f>INDEX(dados!$A$1:$DH$158,MATCH($A55,dados!$A$1:$A$158,0),MATCH(B$6,dados!$A$6:$DH$6,0))</f>
        <v>0</v>
      </c>
      <c r="C55" s="5">
        <f>INDEX(dados!$A$1:$DH$158,MATCH($A55,dados!$A$1:$A$158,0),MATCH(C$6,dados!$A$6:$DH$6,0))</f>
        <v>0</v>
      </c>
      <c r="D55" s="5">
        <f>INDEX(dados!$A$1:$DH$158,MATCH($A55,dados!$A$1:$A$158,0),MATCH(D$6,dados!$A$6:$DH$6,0))</f>
        <v>0</v>
      </c>
      <c r="E55" s="5">
        <f>INDEX(dados!$A$1:$DH$158,MATCH($A55,dados!$A$1:$A$158,0),MATCH(E$6,dados!$A$6:$DH$6,0))</f>
        <v>0</v>
      </c>
      <c r="F55" s="5">
        <f>INDEX(dados!$A$1:$DH$158,MATCH($A55,dados!$A$1:$A$158,0),MATCH(F$6,dados!$A$6:$DH$6,0))</f>
        <v>0</v>
      </c>
      <c r="G55" s="5">
        <f>INDEX(dados!$A$1:$DH$158,MATCH($A55,dados!$A$1:$A$158,0),MATCH(G$6,dados!$A$6:$DH$6,0))</f>
        <v>0</v>
      </c>
      <c r="H55" s="5">
        <f>INDEX(dados!$A$1:$DH$158,MATCH($A55,dados!$A$1:$A$158,0),MATCH(H$6,dados!$A$6:$DH$6,0))</f>
        <v>0</v>
      </c>
      <c r="I55" s="5">
        <f>INDEX(dados!$A$1:$DH$158,MATCH($A55,dados!$A$1:$A$158,0),MATCH(I$6,dados!$A$6:$DH$6,0))</f>
        <v>0</v>
      </c>
      <c r="J55" s="5">
        <f>INDEX(dados!$A$1:$DH$158,MATCH($A55,dados!$A$1:$A$158,0),MATCH(J$6,dados!$A$6:$DH$6,0))</f>
        <v>0</v>
      </c>
      <c r="K55" s="5">
        <f>INDEX(dados!$A$1:$DH$158,MATCH($A55,dados!$A$1:$A$158,0),MATCH(K$6,dados!$A$6:$DH$6,0))</f>
        <v>0</v>
      </c>
      <c r="L55" s="5">
        <f>INDEX(dados!$A$1:$DH$158,MATCH($A55,dados!$A$1:$A$158,0),MATCH(L$6,dados!$A$6:$DH$6,0))</f>
        <v>0</v>
      </c>
      <c r="M55" s="5">
        <f>INDEX(dados!$A$1:$DH$158,MATCH($A55,dados!$A$1:$A$158,0),MATCH(M$6,dados!$A$6:$DH$6,0))</f>
        <v>0</v>
      </c>
      <c r="N55" s="28">
        <f t="shared" si="9"/>
        <v>0</v>
      </c>
    </row>
    <row r="56" spans="1:14" ht="15.75" hidden="1" outlineLevel="1" thickBot="1" x14ac:dyDescent="0.3">
      <c r="A56" s="29" t="s">
        <v>65</v>
      </c>
      <c r="B56" s="5">
        <f>INDEX(dados!$A$1:$DH$158,MATCH($A56,dados!$A$1:$A$158,0),MATCH(B$6,dados!$A$6:$DH$6,0))</f>
        <v>0</v>
      </c>
      <c r="C56" s="5">
        <f>INDEX(dados!$A$1:$DH$158,MATCH($A56,dados!$A$1:$A$158,0),MATCH(C$6,dados!$A$6:$DH$6,0))</f>
        <v>0</v>
      </c>
      <c r="D56" s="5">
        <f>INDEX(dados!$A$1:$DH$158,MATCH($A56,dados!$A$1:$A$158,0),MATCH(D$6,dados!$A$6:$DH$6,0))</f>
        <v>0</v>
      </c>
      <c r="E56" s="5">
        <f>INDEX(dados!$A$1:$DH$158,MATCH($A56,dados!$A$1:$A$158,0),MATCH(E$6,dados!$A$6:$DH$6,0))</f>
        <v>0</v>
      </c>
      <c r="F56" s="5">
        <f>INDEX(dados!$A$1:$DH$158,MATCH($A56,dados!$A$1:$A$158,0),MATCH(F$6,dados!$A$6:$DH$6,0))</f>
        <v>0</v>
      </c>
      <c r="G56" s="5">
        <f>INDEX(dados!$A$1:$DH$158,MATCH($A56,dados!$A$1:$A$158,0),MATCH(G$6,dados!$A$6:$DH$6,0))</f>
        <v>0</v>
      </c>
      <c r="H56" s="5">
        <f>INDEX(dados!$A$1:$DH$158,MATCH($A56,dados!$A$1:$A$158,0),MATCH(H$6,dados!$A$6:$DH$6,0))</f>
        <v>0</v>
      </c>
      <c r="I56" s="5">
        <f>INDEX(dados!$A$1:$DH$158,MATCH($A56,dados!$A$1:$A$158,0),MATCH(I$6,dados!$A$6:$DH$6,0))</f>
        <v>0</v>
      </c>
      <c r="J56" s="5">
        <f>INDEX(dados!$A$1:$DH$158,MATCH($A56,dados!$A$1:$A$158,0),MATCH(J$6,dados!$A$6:$DH$6,0))</f>
        <v>0</v>
      </c>
      <c r="K56" s="5">
        <f>INDEX(dados!$A$1:$DH$158,MATCH($A56,dados!$A$1:$A$158,0),MATCH(K$6,dados!$A$6:$DH$6,0))</f>
        <v>0</v>
      </c>
      <c r="L56" s="5">
        <f>INDEX(dados!$A$1:$DH$158,MATCH($A56,dados!$A$1:$A$158,0),MATCH(L$6,dados!$A$6:$DH$6,0))</f>
        <v>0</v>
      </c>
      <c r="M56" s="5">
        <f>INDEX(dados!$A$1:$DH$158,MATCH($A56,dados!$A$1:$A$158,0),MATCH(M$6,dados!$A$6:$DH$6,0))</f>
        <v>0</v>
      </c>
      <c r="N56" s="28">
        <f t="shared" si="9"/>
        <v>0</v>
      </c>
    </row>
    <row r="57" spans="1:14" ht="15.75" hidden="1" outlineLevel="1" thickBot="1" x14ac:dyDescent="0.3">
      <c r="A57" s="29" t="s">
        <v>66</v>
      </c>
      <c r="B57" s="5">
        <f>INDEX(dados!$A$1:$DH$158,MATCH($A57,dados!$A$1:$A$158,0),MATCH(B$6,dados!$A$6:$DH$6,0))</f>
        <v>300</v>
      </c>
      <c r="C57" s="5">
        <f>INDEX(dados!$A$1:$DH$158,MATCH($A57,dados!$A$1:$A$158,0),MATCH(C$6,dados!$A$6:$DH$6,0))</f>
        <v>300</v>
      </c>
      <c r="D57" s="5">
        <f>INDEX(dados!$A$1:$DH$158,MATCH($A57,dados!$A$1:$A$158,0),MATCH(D$6,dados!$A$6:$DH$6,0))</f>
        <v>300</v>
      </c>
      <c r="E57" s="5">
        <f>INDEX(dados!$A$1:$DH$158,MATCH($A57,dados!$A$1:$A$158,0),MATCH(E$6,dados!$A$6:$DH$6,0))</f>
        <v>300</v>
      </c>
      <c r="F57" s="5">
        <f>INDEX(dados!$A$1:$DH$158,MATCH($A57,dados!$A$1:$A$158,0),MATCH(F$6,dados!$A$6:$DH$6,0))</f>
        <v>300</v>
      </c>
      <c r="G57" s="5">
        <f>INDEX(dados!$A$1:$DH$158,MATCH($A57,dados!$A$1:$A$158,0),MATCH(G$6,dados!$A$6:$DH$6,0))</f>
        <v>450</v>
      </c>
      <c r="H57" s="5">
        <f>INDEX(dados!$A$1:$DH$158,MATCH($A57,dados!$A$1:$A$158,0),MATCH(H$6,dados!$A$6:$DH$6,0))</f>
        <v>150</v>
      </c>
      <c r="I57" s="5">
        <f>INDEX(dados!$A$1:$DH$158,MATCH($A57,dados!$A$1:$A$158,0),MATCH(I$6,dados!$A$6:$DH$6,0))</f>
        <v>150</v>
      </c>
      <c r="J57" s="5">
        <f>INDEX(dados!$A$1:$DH$158,MATCH($A57,dados!$A$1:$A$158,0),MATCH(J$6,dados!$A$6:$DH$6,0))</f>
        <v>150</v>
      </c>
      <c r="K57" s="5">
        <f>INDEX(dados!$A$1:$DH$158,MATCH($A57,dados!$A$1:$A$158,0),MATCH(K$6,dados!$A$6:$DH$6,0))</f>
        <v>150</v>
      </c>
      <c r="L57" s="5">
        <f>INDEX(dados!$A$1:$DH$158,MATCH($A57,dados!$A$1:$A$158,0),MATCH(L$6,dados!$A$6:$DH$6,0))</f>
        <v>150</v>
      </c>
      <c r="M57" s="5">
        <f>INDEX(dados!$A$1:$DH$158,MATCH($A57,dados!$A$1:$A$158,0),MATCH(M$6,dados!$A$6:$DH$6,0))</f>
        <v>150</v>
      </c>
      <c r="N57" s="28">
        <f t="shared" si="9"/>
        <v>2850</v>
      </c>
    </row>
    <row r="58" spans="1:14" ht="15.75" hidden="1" outlineLevel="1" thickBot="1" x14ac:dyDescent="0.3">
      <c r="A58" s="29" t="s">
        <v>67</v>
      </c>
      <c r="B58" s="5">
        <f>INDEX(dados!$A$1:$DH$158,MATCH($A58,dados!$A$1:$A$158,0),MATCH(B$6,dados!$A$6:$DH$6,0))</f>
        <v>0</v>
      </c>
      <c r="C58" s="5">
        <f>INDEX(dados!$A$1:$DH$158,MATCH($A58,dados!$A$1:$A$158,0),MATCH(C$6,dados!$A$6:$DH$6,0))</f>
        <v>0</v>
      </c>
      <c r="D58" s="5">
        <f>INDEX(dados!$A$1:$DH$158,MATCH($A58,dados!$A$1:$A$158,0),MATCH(D$6,dados!$A$6:$DH$6,0))</f>
        <v>0</v>
      </c>
      <c r="E58" s="5">
        <f>INDEX(dados!$A$1:$DH$158,MATCH($A58,dados!$A$1:$A$158,0),MATCH(E$6,dados!$A$6:$DH$6,0))</f>
        <v>0</v>
      </c>
      <c r="F58" s="5">
        <f>INDEX(dados!$A$1:$DH$158,MATCH($A58,dados!$A$1:$A$158,0),MATCH(F$6,dados!$A$6:$DH$6,0))</f>
        <v>0</v>
      </c>
      <c r="G58" s="5">
        <f>INDEX(dados!$A$1:$DH$158,MATCH($A58,dados!$A$1:$A$158,0),MATCH(G$6,dados!$A$6:$DH$6,0))</f>
        <v>0</v>
      </c>
      <c r="H58" s="5">
        <f>INDEX(dados!$A$1:$DH$158,MATCH($A58,dados!$A$1:$A$158,0),MATCH(H$6,dados!$A$6:$DH$6,0))</f>
        <v>0</v>
      </c>
      <c r="I58" s="5">
        <f>INDEX(dados!$A$1:$DH$158,MATCH($A58,dados!$A$1:$A$158,0),MATCH(I$6,dados!$A$6:$DH$6,0))</f>
        <v>0</v>
      </c>
      <c r="J58" s="5">
        <f>INDEX(dados!$A$1:$DH$158,MATCH($A58,dados!$A$1:$A$158,0),MATCH(J$6,dados!$A$6:$DH$6,0))</f>
        <v>0</v>
      </c>
      <c r="K58" s="5">
        <f>INDEX(dados!$A$1:$DH$158,MATCH($A58,dados!$A$1:$A$158,0),MATCH(K$6,dados!$A$6:$DH$6,0))</f>
        <v>0</v>
      </c>
      <c r="L58" s="5">
        <f>INDEX(dados!$A$1:$DH$158,MATCH($A58,dados!$A$1:$A$158,0),MATCH(L$6,dados!$A$6:$DH$6,0))</f>
        <v>0</v>
      </c>
      <c r="M58" s="5">
        <f>INDEX(dados!$A$1:$DH$158,MATCH($A58,dados!$A$1:$A$158,0),MATCH(M$6,dados!$A$6:$DH$6,0))</f>
        <v>0</v>
      </c>
      <c r="N58" s="28">
        <f t="shared" si="9"/>
        <v>0</v>
      </c>
    </row>
    <row r="59" spans="1:14" ht="15.75" hidden="1" outlineLevel="1" thickBot="1" x14ac:dyDescent="0.3">
      <c r="A59" s="29" t="s">
        <v>68</v>
      </c>
      <c r="B59" s="5">
        <f>INDEX(dados!$A$1:$DH$158,MATCH($A59,dados!$A$1:$A$158,0),MATCH(B$6,dados!$A$6:$DH$6,0))</f>
        <v>0</v>
      </c>
      <c r="C59" s="5">
        <f>INDEX(dados!$A$1:$DH$158,MATCH($A59,dados!$A$1:$A$158,0),MATCH(C$6,dados!$A$6:$DH$6,0))</f>
        <v>0</v>
      </c>
      <c r="D59" s="5">
        <f>INDEX(dados!$A$1:$DH$158,MATCH($A59,dados!$A$1:$A$158,0),MATCH(D$6,dados!$A$6:$DH$6,0))</f>
        <v>0</v>
      </c>
      <c r="E59" s="5">
        <f>INDEX(dados!$A$1:$DH$158,MATCH($A59,dados!$A$1:$A$158,0),MATCH(E$6,dados!$A$6:$DH$6,0))</f>
        <v>0</v>
      </c>
      <c r="F59" s="5">
        <f>INDEX(dados!$A$1:$DH$158,MATCH($A59,dados!$A$1:$A$158,0),MATCH(F$6,dados!$A$6:$DH$6,0))</f>
        <v>0</v>
      </c>
      <c r="G59" s="5">
        <f>INDEX(dados!$A$1:$DH$158,MATCH($A59,dados!$A$1:$A$158,0),MATCH(G$6,dados!$A$6:$DH$6,0))</f>
        <v>0</v>
      </c>
      <c r="H59" s="5">
        <f>INDEX(dados!$A$1:$DH$158,MATCH($A59,dados!$A$1:$A$158,0),MATCH(H$6,dados!$A$6:$DH$6,0))</f>
        <v>0</v>
      </c>
      <c r="I59" s="5">
        <f>INDEX(dados!$A$1:$DH$158,MATCH($A59,dados!$A$1:$A$158,0),MATCH(I$6,dados!$A$6:$DH$6,0))</f>
        <v>0</v>
      </c>
      <c r="J59" s="5">
        <f>INDEX(dados!$A$1:$DH$158,MATCH($A59,dados!$A$1:$A$158,0),MATCH(J$6,dados!$A$6:$DH$6,0))</f>
        <v>0</v>
      </c>
      <c r="K59" s="5">
        <f>INDEX(dados!$A$1:$DH$158,MATCH($A59,dados!$A$1:$A$158,0),MATCH(K$6,dados!$A$6:$DH$6,0))</f>
        <v>0</v>
      </c>
      <c r="L59" s="5">
        <f>INDEX(dados!$A$1:$DH$158,MATCH($A59,dados!$A$1:$A$158,0),MATCH(L$6,dados!$A$6:$DH$6,0))</f>
        <v>0</v>
      </c>
      <c r="M59" s="5">
        <f>INDEX(dados!$A$1:$DH$158,MATCH($A59,dados!$A$1:$A$158,0),MATCH(M$6,dados!$A$6:$DH$6,0))</f>
        <v>0</v>
      </c>
      <c r="N59" s="28">
        <f t="shared" si="9"/>
        <v>0</v>
      </c>
    </row>
    <row r="60" spans="1:14" ht="15.75" hidden="1" outlineLevel="1" thickBot="1" x14ac:dyDescent="0.3">
      <c r="A60" s="29" t="s">
        <v>69</v>
      </c>
      <c r="B60" s="5">
        <f>INDEX(dados!$A$1:$DH$158,MATCH($A60,dados!$A$1:$A$158,0),MATCH(B$6,dados!$A$6:$DH$6,0))</f>
        <v>20</v>
      </c>
      <c r="C60" s="5">
        <f>INDEX(dados!$A$1:$DH$158,MATCH($A60,dados!$A$1:$A$158,0),MATCH(C$6,dados!$A$6:$DH$6,0))</f>
        <v>25</v>
      </c>
      <c r="D60" s="5">
        <f>INDEX(dados!$A$1:$DH$158,MATCH($A60,dados!$A$1:$A$158,0),MATCH(D$6,dados!$A$6:$DH$6,0))</f>
        <v>0</v>
      </c>
      <c r="E60" s="5">
        <f>INDEX(dados!$A$1:$DH$158,MATCH($A60,dados!$A$1:$A$158,0),MATCH(E$6,dados!$A$6:$DH$6,0))</f>
        <v>0</v>
      </c>
      <c r="F60" s="5">
        <f>INDEX(dados!$A$1:$DH$158,MATCH($A60,dados!$A$1:$A$158,0),MATCH(F$6,dados!$A$6:$DH$6,0))</f>
        <v>0</v>
      </c>
      <c r="G60" s="5">
        <f>INDEX(dados!$A$1:$DH$158,MATCH($A60,dados!$A$1:$A$158,0),MATCH(G$6,dados!$A$6:$DH$6,0))</f>
        <v>0</v>
      </c>
      <c r="H60" s="5">
        <f>INDEX(dados!$A$1:$DH$158,MATCH($A60,dados!$A$1:$A$158,0),MATCH(H$6,dados!$A$6:$DH$6,0))</f>
        <v>0</v>
      </c>
      <c r="I60" s="5">
        <f>INDEX(dados!$A$1:$DH$158,MATCH($A60,dados!$A$1:$A$158,0),MATCH(I$6,dados!$A$6:$DH$6,0))</f>
        <v>0</v>
      </c>
      <c r="J60" s="5">
        <f>INDEX(dados!$A$1:$DH$158,MATCH($A60,dados!$A$1:$A$158,0),MATCH(J$6,dados!$A$6:$DH$6,0))</f>
        <v>0</v>
      </c>
      <c r="K60" s="5">
        <f>INDEX(dados!$A$1:$DH$158,MATCH($A60,dados!$A$1:$A$158,0),MATCH(K$6,dados!$A$6:$DH$6,0))</f>
        <v>0</v>
      </c>
      <c r="L60" s="5">
        <f>INDEX(dados!$A$1:$DH$158,MATCH($A60,dados!$A$1:$A$158,0),MATCH(L$6,dados!$A$6:$DH$6,0))</f>
        <v>0</v>
      </c>
      <c r="M60" s="5">
        <f>INDEX(dados!$A$1:$DH$158,MATCH($A60,dados!$A$1:$A$158,0),MATCH(M$6,dados!$A$6:$DH$6,0))</f>
        <v>0</v>
      </c>
      <c r="N60" s="28">
        <f t="shared" si="9"/>
        <v>45</v>
      </c>
    </row>
    <row r="61" spans="1:14" ht="15.75" hidden="1" outlineLevel="1" thickBot="1" x14ac:dyDescent="0.3">
      <c r="A61" s="30" t="s">
        <v>70</v>
      </c>
      <c r="B61" s="6">
        <f>INDEX(dados!$A$1:$DH$158,MATCH($A61,dados!$A$1:$A$158,0),MATCH(B$6,dados!$A$6:$DH$6,0))</f>
        <v>102.28</v>
      </c>
      <c r="C61" s="6">
        <f>INDEX(dados!$A$1:$DH$158,MATCH($A61,dados!$A$1:$A$158,0),MATCH(C$6,dados!$A$6:$DH$6,0))</f>
        <v>127.65</v>
      </c>
      <c r="D61" s="6">
        <f>INDEX(dados!$A$1:$DH$158,MATCH($A61,dados!$A$1:$A$158,0),MATCH(D$6,dados!$A$6:$DH$6,0))</f>
        <v>191.65</v>
      </c>
      <c r="E61" s="6">
        <f>INDEX(dados!$A$1:$DH$158,MATCH($A61,dados!$A$1:$A$158,0),MATCH(E$6,dados!$A$6:$DH$6,0))</f>
        <v>32</v>
      </c>
      <c r="F61" s="6">
        <f>INDEX(dados!$A$1:$DH$158,MATCH($A61,dados!$A$1:$A$158,0),MATCH(F$6,dados!$A$6:$DH$6,0))</f>
        <v>32</v>
      </c>
      <c r="G61" s="6">
        <f>INDEX(dados!$A$1:$DH$158,MATCH($A61,dados!$A$1:$A$158,0),MATCH(G$6,dados!$A$6:$DH$6,0))</f>
        <v>32</v>
      </c>
      <c r="H61" s="6">
        <f>INDEX(dados!$A$1:$DH$158,MATCH($A61,dados!$A$1:$A$158,0),MATCH(H$6,dados!$A$6:$DH$6,0))</f>
        <v>75.05</v>
      </c>
      <c r="I61" s="6">
        <f>INDEX(dados!$A$1:$DH$158,MATCH($A61,dados!$A$1:$A$158,0),MATCH(I$6,dados!$A$6:$DH$6,0))</f>
        <v>158.19999999999999</v>
      </c>
      <c r="J61" s="6">
        <f>INDEX(dados!$A$1:$DH$158,MATCH($A61,dados!$A$1:$A$158,0),MATCH(J$6,dados!$A$6:$DH$6,0))</f>
        <v>70.5</v>
      </c>
      <c r="K61" s="6">
        <f>INDEX(dados!$A$1:$DH$158,MATCH($A61,dados!$A$1:$A$158,0),MATCH(K$6,dados!$A$6:$DH$6,0))</f>
        <v>32.72</v>
      </c>
      <c r="L61" s="6">
        <f>INDEX(dados!$A$1:$DH$158,MATCH($A61,dados!$A$1:$A$158,0),MATCH(L$6,dados!$A$6:$DH$6,0))</f>
        <v>177.55</v>
      </c>
      <c r="M61" s="6">
        <f>INDEX(dados!$A$1:$DH$158,MATCH($A61,dados!$A$1:$A$158,0),MATCH(M$6,dados!$A$6:$DH$6,0))</f>
        <v>0</v>
      </c>
      <c r="N61" s="28">
        <f t="shared" si="9"/>
        <v>1031.5999999999999</v>
      </c>
    </row>
    <row r="62" spans="1:14" ht="15.75" collapsed="1" thickBot="1" x14ac:dyDescent="0.3">
      <c r="A62" s="8" t="s">
        <v>71</v>
      </c>
      <c r="B62" s="9">
        <f>SUBTOTAL(9,B53:B61)</f>
        <v>422.28</v>
      </c>
      <c r="C62" s="9">
        <f t="shared" ref="C62:N62" si="10">SUBTOTAL(9,C53:C61)</f>
        <v>452.65</v>
      </c>
      <c r="D62" s="9">
        <f t="shared" si="10"/>
        <v>491.65</v>
      </c>
      <c r="E62" s="9">
        <f t="shared" si="10"/>
        <v>332</v>
      </c>
      <c r="F62" s="9">
        <f t="shared" si="10"/>
        <v>332</v>
      </c>
      <c r="G62" s="9">
        <f t="shared" si="10"/>
        <v>482</v>
      </c>
      <c r="H62" s="9">
        <f t="shared" si="10"/>
        <v>225.05</v>
      </c>
      <c r="I62" s="9">
        <f t="shared" si="10"/>
        <v>342.2</v>
      </c>
      <c r="J62" s="9">
        <f t="shared" si="10"/>
        <v>720.5</v>
      </c>
      <c r="K62" s="9">
        <f t="shared" si="10"/>
        <v>432.72</v>
      </c>
      <c r="L62" s="9">
        <f t="shared" si="10"/>
        <v>1751.01</v>
      </c>
      <c r="M62" s="9">
        <f t="shared" si="10"/>
        <v>150</v>
      </c>
      <c r="N62" s="9">
        <f t="shared" si="10"/>
        <v>6134.0599999999995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7" t="s">
        <v>73</v>
      </c>
      <c r="B64" s="7">
        <f>INDEX(dados!$A$1:$DH$158,MATCH($A64,dados!$A$1:$A$158,0),MATCH(B$6,dados!$A$6:$DH$6,0))</f>
        <v>84</v>
      </c>
      <c r="C64" s="7">
        <f>INDEX(dados!$A$1:$DH$158,MATCH($A64,dados!$A$1:$A$158,0),MATCH(C$6,dados!$A$6:$DH$6,0))</f>
        <v>35</v>
      </c>
      <c r="D64" s="7">
        <f>INDEX(dados!$A$1:$DH$158,MATCH($A64,dados!$A$1:$A$158,0),MATCH(D$6,dados!$A$6:$DH$6,0))</f>
        <v>0</v>
      </c>
      <c r="E64" s="7">
        <f>INDEX(dados!$A$1:$DH$158,MATCH($A64,dados!$A$1:$A$158,0),MATCH(E$6,dados!$A$6:$DH$6,0))</f>
        <v>10</v>
      </c>
      <c r="F64" s="7">
        <f>INDEX(dados!$A$1:$DH$158,MATCH($A64,dados!$A$1:$A$158,0),MATCH(F$6,dados!$A$6:$DH$6,0))</f>
        <v>0</v>
      </c>
      <c r="G64" s="7">
        <f>INDEX(dados!$A$1:$DH$158,MATCH($A64,dados!$A$1:$A$158,0),MATCH(G$6,dados!$A$6:$DH$6,0))</f>
        <v>0</v>
      </c>
      <c r="H64" s="7">
        <f>INDEX(dados!$A$1:$DH$158,MATCH($A64,dados!$A$1:$A$158,0),MATCH(H$6,dados!$A$6:$DH$6,0))</f>
        <v>0</v>
      </c>
      <c r="I64" s="7">
        <f>INDEX(dados!$A$1:$DH$158,MATCH($A64,dados!$A$1:$A$158,0),MATCH(I$6,dados!$A$6:$DH$6,0))</f>
        <v>0</v>
      </c>
      <c r="J64" s="7">
        <f>INDEX(dados!$A$1:$DH$158,MATCH($A64,dados!$A$1:$A$158,0),MATCH(J$6,dados!$A$6:$DH$6,0))</f>
        <v>0</v>
      </c>
      <c r="K64" s="7">
        <f>INDEX(dados!$A$1:$DH$158,MATCH($A64,dados!$A$1:$A$158,0),MATCH(K$6,dados!$A$6:$DH$6,0))</f>
        <v>0</v>
      </c>
      <c r="L64" s="7">
        <f>INDEX(dados!$A$1:$DH$158,MATCH($A64,dados!$A$1:$A$158,0),MATCH(L$6,dados!$A$6:$DH$6,0))</f>
        <v>18.5</v>
      </c>
      <c r="M64" s="7">
        <f>INDEX(dados!$A$1:$DH$158,MATCH($A64,dados!$A$1:$A$158,0),MATCH(M$6,dados!$A$6:$DH$6,0))</f>
        <v>0</v>
      </c>
      <c r="N64" s="28">
        <f t="shared" ref="N64:N74" si="11">SUM(B64:M64)</f>
        <v>147.5</v>
      </c>
    </row>
    <row r="65" spans="1:14" ht="15.75" hidden="1" outlineLevel="1" thickBot="1" x14ac:dyDescent="0.3">
      <c r="A65" s="29" t="s">
        <v>74</v>
      </c>
      <c r="B65" s="5">
        <f>INDEX(dados!$A$1:$DH$158,MATCH($A65,dados!$A$1:$A$158,0),MATCH(B$6,dados!$A$6:$DH$6,0))</f>
        <v>626.20000000000005</v>
      </c>
      <c r="C65" s="5">
        <f>INDEX(dados!$A$1:$DH$158,MATCH($A65,dados!$A$1:$A$158,0),MATCH(C$6,dados!$A$6:$DH$6,0))</f>
        <v>576.20000000000005</v>
      </c>
      <c r="D65" s="5">
        <f>INDEX(dados!$A$1:$DH$158,MATCH($A65,dados!$A$1:$A$158,0),MATCH(D$6,dados!$A$6:$DH$6,0))</f>
        <v>907.1</v>
      </c>
      <c r="E65" s="5">
        <f>INDEX(dados!$A$1:$DH$158,MATCH($A65,dados!$A$1:$A$158,0),MATCH(E$6,dados!$A$6:$DH$6,0))</f>
        <v>942.32</v>
      </c>
      <c r="F65" s="5">
        <f>INDEX(dados!$A$1:$DH$158,MATCH($A65,dados!$A$1:$A$158,0),MATCH(F$6,dados!$A$6:$DH$6,0))</f>
        <v>265</v>
      </c>
      <c r="G65" s="5">
        <f>INDEX(dados!$A$1:$DH$158,MATCH($A65,dados!$A$1:$A$158,0),MATCH(G$6,dados!$A$6:$DH$6,0))</f>
        <v>49</v>
      </c>
      <c r="H65" s="5">
        <f>INDEX(dados!$A$1:$DH$158,MATCH($A65,dados!$A$1:$A$158,0),MATCH(H$6,dados!$A$6:$DH$6,0))</f>
        <v>15</v>
      </c>
      <c r="I65" s="5">
        <f>INDEX(dados!$A$1:$DH$158,MATCH($A65,dados!$A$1:$A$158,0),MATCH(I$6,dados!$A$6:$DH$6,0))</f>
        <v>80</v>
      </c>
      <c r="J65" s="5">
        <f>INDEX(dados!$A$1:$DH$158,MATCH($A65,dados!$A$1:$A$158,0),MATCH(J$6,dados!$A$6:$DH$6,0))</f>
        <v>0</v>
      </c>
      <c r="K65" s="5">
        <f>INDEX(dados!$A$1:$DH$158,MATCH($A65,dados!$A$1:$A$158,0),MATCH(K$6,dados!$A$6:$DH$6,0))</f>
        <v>20</v>
      </c>
      <c r="L65" s="5">
        <f>INDEX(dados!$A$1:$DH$158,MATCH($A65,dados!$A$1:$A$158,0),MATCH(L$6,dados!$A$6:$DH$6,0))</f>
        <v>0</v>
      </c>
      <c r="M65" s="5">
        <f>INDEX(dados!$A$1:$DH$158,MATCH($A65,dados!$A$1:$A$158,0),MATCH(M$6,dados!$A$6:$DH$6,0))</f>
        <v>8.9499999999999993</v>
      </c>
      <c r="N65" s="28">
        <f t="shared" si="11"/>
        <v>3489.77</v>
      </c>
    </row>
    <row r="66" spans="1:14" ht="15.75" hidden="1" outlineLevel="1" thickBot="1" x14ac:dyDescent="0.3">
      <c r="A66" s="29" t="s">
        <v>75</v>
      </c>
      <c r="B66" s="5">
        <f>INDEX(dados!$A$1:$DH$158,MATCH($A66,dados!$A$1:$A$158,0),MATCH(B$6,dados!$A$6:$DH$6,0))</f>
        <v>313.32</v>
      </c>
      <c r="C66" s="5">
        <f>INDEX(dados!$A$1:$DH$158,MATCH($A66,dados!$A$1:$A$158,0),MATCH(C$6,dados!$A$6:$DH$6,0))</f>
        <v>313.32</v>
      </c>
      <c r="D66" s="5">
        <f>INDEX(dados!$A$1:$DH$158,MATCH($A66,dados!$A$1:$A$158,0),MATCH(D$6,dados!$A$6:$DH$6,0))</f>
        <v>313.32</v>
      </c>
      <c r="E66" s="5">
        <f>INDEX(dados!$A$1:$DH$158,MATCH($A66,dados!$A$1:$A$158,0),MATCH(E$6,dados!$A$6:$DH$6,0))</f>
        <v>313.32</v>
      </c>
      <c r="F66" s="5">
        <f>INDEX(dados!$A$1:$DH$158,MATCH($A66,dados!$A$1:$A$158,0),MATCH(F$6,dados!$A$6:$DH$6,0))</f>
        <v>313.32</v>
      </c>
      <c r="G66" s="5">
        <f>INDEX(dados!$A$1:$DH$158,MATCH($A66,dados!$A$1:$A$158,0),MATCH(G$6,dados!$A$6:$DH$6,0))</f>
        <v>313.32</v>
      </c>
      <c r="H66" s="5">
        <f>INDEX(dados!$A$1:$DH$158,MATCH($A66,dados!$A$1:$A$158,0),MATCH(H$6,dados!$A$6:$DH$6,0))</f>
        <v>313.32</v>
      </c>
      <c r="I66" s="5">
        <f>INDEX(dados!$A$1:$DH$158,MATCH($A66,dados!$A$1:$A$158,0),MATCH(I$6,dados!$A$6:$DH$6,0))</f>
        <v>313.32</v>
      </c>
      <c r="J66" s="5">
        <f>INDEX(dados!$A$1:$DH$158,MATCH($A66,dados!$A$1:$A$158,0),MATCH(J$6,dados!$A$6:$DH$6,0))</f>
        <v>313.32</v>
      </c>
      <c r="K66" s="5">
        <f>INDEX(dados!$A$1:$DH$158,MATCH($A66,dados!$A$1:$A$158,0),MATCH(K$6,dados!$A$6:$DH$6,0))</f>
        <v>313.32</v>
      </c>
      <c r="L66" s="5">
        <f>INDEX(dados!$A$1:$DH$158,MATCH($A66,dados!$A$1:$A$158,0),MATCH(L$6,dados!$A$6:$DH$6,0))</f>
        <v>313.32</v>
      </c>
      <c r="M66" s="5">
        <f>INDEX(dados!$A$1:$DH$158,MATCH($A66,dados!$A$1:$A$158,0),MATCH(M$6,dados!$A$6:$DH$6,0))</f>
        <v>313.32</v>
      </c>
      <c r="N66" s="28">
        <f t="shared" si="11"/>
        <v>3759.8400000000006</v>
      </c>
    </row>
    <row r="67" spans="1:14" ht="15.75" hidden="1" outlineLevel="1" thickBot="1" x14ac:dyDescent="0.3">
      <c r="A67" s="29" t="s">
        <v>76</v>
      </c>
      <c r="B67" s="5">
        <f>INDEX(dados!$A$1:$DH$158,MATCH($A67,dados!$A$1:$A$158,0),MATCH(B$6,dados!$A$6:$DH$6,0))</f>
        <v>204</v>
      </c>
      <c r="C67" s="5">
        <f>INDEX(dados!$A$1:$DH$158,MATCH($A67,dados!$A$1:$A$158,0),MATCH(C$6,dados!$A$6:$DH$6,0))</f>
        <v>267.48</v>
      </c>
      <c r="D67" s="5">
        <f>INDEX(dados!$A$1:$DH$158,MATCH($A67,dados!$A$1:$A$158,0),MATCH(D$6,dados!$A$6:$DH$6,0))</f>
        <v>197.49</v>
      </c>
      <c r="E67" s="5">
        <f>INDEX(dados!$A$1:$DH$158,MATCH($A67,dados!$A$1:$A$158,0),MATCH(E$6,dados!$A$6:$DH$6,0))</f>
        <v>55</v>
      </c>
      <c r="F67" s="5">
        <f>INDEX(dados!$A$1:$DH$158,MATCH($A67,dados!$A$1:$A$158,0),MATCH(F$6,dados!$A$6:$DH$6,0))</f>
        <v>55</v>
      </c>
      <c r="G67" s="5">
        <f>INDEX(dados!$A$1:$DH$158,MATCH($A67,dados!$A$1:$A$158,0),MATCH(G$6,dados!$A$6:$DH$6,0))</f>
        <v>134</v>
      </c>
      <c r="H67" s="5">
        <f>INDEX(dados!$A$1:$DH$158,MATCH($A67,dados!$A$1:$A$158,0),MATCH(H$6,dados!$A$6:$DH$6,0))</f>
        <v>55</v>
      </c>
      <c r="I67" s="5">
        <f>INDEX(dados!$A$1:$DH$158,MATCH($A67,dados!$A$1:$A$158,0),MATCH(I$6,dados!$A$6:$DH$6,0))</f>
        <v>55</v>
      </c>
      <c r="J67" s="5">
        <f>INDEX(dados!$A$1:$DH$158,MATCH($A67,dados!$A$1:$A$158,0),MATCH(J$6,dados!$A$6:$DH$6,0))</f>
        <v>55</v>
      </c>
      <c r="K67" s="5">
        <f>INDEX(dados!$A$1:$DH$158,MATCH($A67,dados!$A$1:$A$158,0),MATCH(K$6,dados!$A$6:$DH$6,0))</f>
        <v>55</v>
      </c>
      <c r="L67" s="5">
        <f>INDEX(dados!$A$1:$DH$158,MATCH($A67,dados!$A$1:$A$158,0),MATCH(L$6,dados!$A$6:$DH$6,0))</f>
        <v>55</v>
      </c>
      <c r="M67" s="5">
        <f>INDEX(dados!$A$1:$DH$158,MATCH($A67,dados!$A$1:$A$158,0),MATCH(M$6,dados!$A$6:$DH$6,0))</f>
        <v>55</v>
      </c>
      <c r="N67" s="28">
        <f t="shared" si="11"/>
        <v>1242.97</v>
      </c>
    </row>
    <row r="68" spans="1:14" ht="15.75" hidden="1" outlineLevel="1" thickBot="1" x14ac:dyDescent="0.3">
      <c r="A68" s="29" t="s">
        <v>77</v>
      </c>
      <c r="B68" s="5">
        <f>INDEX(dados!$A$1:$DH$158,MATCH($A68,dados!$A$1:$A$158,0),MATCH(B$6,dados!$A$6:$DH$6,0))</f>
        <v>0</v>
      </c>
      <c r="C68" s="5">
        <f>INDEX(dados!$A$1:$DH$158,MATCH($A68,dados!$A$1:$A$158,0),MATCH(C$6,dados!$A$6:$DH$6,0))</f>
        <v>0</v>
      </c>
      <c r="D68" s="5">
        <f>INDEX(dados!$A$1:$DH$158,MATCH($A68,dados!$A$1:$A$158,0),MATCH(D$6,dados!$A$6:$DH$6,0))</f>
        <v>0</v>
      </c>
      <c r="E68" s="5">
        <f>INDEX(dados!$A$1:$DH$158,MATCH($A68,dados!$A$1:$A$158,0),MATCH(E$6,dados!$A$6:$DH$6,0))</f>
        <v>0</v>
      </c>
      <c r="F68" s="5">
        <f>INDEX(dados!$A$1:$DH$158,MATCH($A68,dados!$A$1:$A$158,0),MATCH(F$6,dados!$A$6:$DH$6,0))</f>
        <v>180</v>
      </c>
      <c r="G68" s="5">
        <f>INDEX(dados!$A$1:$DH$158,MATCH($A68,dados!$A$1:$A$158,0),MATCH(G$6,dados!$A$6:$DH$6,0))</f>
        <v>180</v>
      </c>
      <c r="H68" s="5">
        <f>INDEX(dados!$A$1:$DH$158,MATCH($A68,dados!$A$1:$A$158,0),MATCH(H$6,dados!$A$6:$DH$6,0))</f>
        <v>360</v>
      </c>
      <c r="I68" s="5">
        <f>INDEX(dados!$A$1:$DH$158,MATCH($A68,dados!$A$1:$A$158,0),MATCH(I$6,dados!$A$6:$DH$6,0))</f>
        <v>540</v>
      </c>
      <c r="J68" s="5">
        <f>INDEX(dados!$A$1:$DH$158,MATCH($A68,dados!$A$1:$A$158,0),MATCH(J$6,dados!$A$6:$DH$6,0))</f>
        <v>180</v>
      </c>
      <c r="K68" s="5">
        <f>INDEX(dados!$A$1:$DH$158,MATCH($A68,dados!$A$1:$A$158,0),MATCH(K$6,dados!$A$6:$DH$6,0))</f>
        <v>360</v>
      </c>
      <c r="L68" s="5">
        <f>INDEX(dados!$A$1:$DH$158,MATCH($A68,dados!$A$1:$A$158,0),MATCH(L$6,dados!$A$6:$DH$6,0))</f>
        <v>0</v>
      </c>
      <c r="M68" s="5">
        <f>INDEX(dados!$A$1:$DH$158,MATCH($A68,dados!$A$1:$A$158,0),MATCH(M$6,dados!$A$6:$DH$6,0))</f>
        <v>610</v>
      </c>
      <c r="N68" s="28">
        <f t="shared" si="11"/>
        <v>2410</v>
      </c>
    </row>
    <row r="69" spans="1:14" ht="15.75" hidden="1" outlineLevel="1" thickBot="1" x14ac:dyDescent="0.3">
      <c r="A69" s="29" t="s">
        <v>78</v>
      </c>
      <c r="B69" s="5">
        <f>INDEX(dados!$A$1:$DH$158,MATCH($A69,dados!$A$1:$A$158,0),MATCH(B$6,dados!$A$6:$DH$6,0))</f>
        <v>0</v>
      </c>
      <c r="C69" s="5">
        <f>INDEX(dados!$A$1:$DH$158,MATCH($A69,dados!$A$1:$A$158,0),MATCH(C$6,dados!$A$6:$DH$6,0))</f>
        <v>330</v>
      </c>
      <c r="D69" s="5">
        <f>INDEX(dados!$A$1:$DH$158,MATCH($A69,dados!$A$1:$A$158,0),MATCH(D$6,dados!$A$6:$DH$6,0))</f>
        <v>330</v>
      </c>
      <c r="E69" s="5">
        <f>INDEX(dados!$A$1:$DH$158,MATCH($A69,dados!$A$1:$A$158,0),MATCH(E$6,dados!$A$6:$DH$6,0))</f>
        <v>0</v>
      </c>
      <c r="F69" s="5">
        <f>INDEX(dados!$A$1:$DH$158,MATCH($A69,dados!$A$1:$A$158,0),MATCH(F$6,dados!$A$6:$DH$6,0))</f>
        <v>45.4</v>
      </c>
      <c r="G69" s="5">
        <f>INDEX(dados!$A$1:$DH$158,MATCH($A69,dados!$A$1:$A$158,0),MATCH(G$6,dados!$A$6:$DH$6,0))</f>
        <v>0</v>
      </c>
      <c r="H69" s="5">
        <f>INDEX(dados!$A$1:$DH$158,MATCH($A69,dados!$A$1:$A$158,0),MATCH(H$6,dados!$A$6:$DH$6,0))</f>
        <v>0</v>
      </c>
      <c r="I69" s="5">
        <f>INDEX(dados!$A$1:$DH$158,MATCH($A69,dados!$A$1:$A$158,0),MATCH(I$6,dados!$A$6:$DH$6,0))</f>
        <v>0</v>
      </c>
      <c r="J69" s="5">
        <f>INDEX(dados!$A$1:$DH$158,MATCH($A69,dados!$A$1:$A$158,0),MATCH(J$6,dados!$A$6:$DH$6,0))</f>
        <v>0</v>
      </c>
      <c r="K69" s="5">
        <f>INDEX(dados!$A$1:$DH$158,MATCH($A69,dados!$A$1:$A$158,0),MATCH(K$6,dados!$A$6:$DH$6,0))</f>
        <v>0</v>
      </c>
      <c r="L69" s="5">
        <f>INDEX(dados!$A$1:$DH$158,MATCH($A69,dados!$A$1:$A$158,0),MATCH(L$6,dados!$A$6:$DH$6,0))</f>
        <v>0</v>
      </c>
      <c r="M69" s="5">
        <f>INDEX(dados!$A$1:$DH$158,MATCH($A69,dados!$A$1:$A$158,0),MATCH(M$6,dados!$A$6:$DH$6,0))</f>
        <v>0</v>
      </c>
      <c r="N69" s="28">
        <f t="shared" si="11"/>
        <v>705.4</v>
      </c>
    </row>
    <row r="70" spans="1:14" ht="15.75" hidden="1" outlineLevel="1" thickBot="1" x14ac:dyDescent="0.3">
      <c r="A70" s="29" t="s">
        <v>79</v>
      </c>
      <c r="B70" s="5">
        <f>INDEX(dados!$A$1:$DH$158,MATCH($A70,dados!$A$1:$A$158,0),MATCH(B$6,dados!$A$6:$DH$6,0))</f>
        <v>0</v>
      </c>
      <c r="C70" s="5">
        <f>INDEX(dados!$A$1:$DH$158,MATCH($A70,dados!$A$1:$A$158,0),MATCH(C$6,dados!$A$6:$DH$6,0))</f>
        <v>5</v>
      </c>
      <c r="D70" s="5">
        <f>INDEX(dados!$A$1:$DH$158,MATCH($A70,dados!$A$1:$A$158,0),MATCH(D$6,dados!$A$6:$DH$6,0))</f>
        <v>5</v>
      </c>
      <c r="E70" s="5">
        <f>INDEX(dados!$A$1:$DH$158,MATCH($A70,dados!$A$1:$A$158,0),MATCH(E$6,dados!$A$6:$DH$6,0))</f>
        <v>0</v>
      </c>
      <c r="F70" s="5">
        <f>INDEX(dados!$A$1:$DH$158,MATCH($A70,dados!$A$1:$A$158,0),MATCH(F$6,dados!$A$6:$DH$6,0))</f>
        <v>0</v>
      </c>
      <c r="G70" s="5">
        <f>INDEX(dados!$A$1:$DH$158,MATCH($A70,dados!$A$1:$A$158,0),MATCH(G$6,dados!$A$6:$DH$6,0))</f>
        <v>0</v>
      </c>
      <c r="H70" s="5">
        <f>INDEX(dados!$A$1:$DH$158,MATCH($A70,dados!$A$1:$A$158,0),MATCH(H$6,dados!$A$6:$DH$6,0))</f>
        <v>0</v>
      </c>
      <c r="I70" s="5">
        <f>INDEX(dados!$A$1:$DH$158,MATCH($A70,dados!$A$1:$A$158,0),MATCH(I$6,dados!$A$6:$DH$6,0))</f>
        <v>0</v>
      </c>
      <c r="J70" s="5">
        <f>INDEX(dados!$A$1:$DH$158,MATCH($A70,dados!$A$1:$A$158,0),MATCH(J$6,dados!$A$6:$DH$6,0))</f>
        <v>0</v>
      </c>
      <c r="K70" s="5">
        <f>INDEX(dados!$A$1:$DH$158,MATCH($A70,dados!$A$1:$A$158,0),MATCH(K$6,dados!$A$6:$DH$6,0))</f>
        <v>0</v>
      </c>
      <c r="L70" s="5">
        <f>INDEX(dados!$A$1:$DH$158,MATCH($A70,dados!$A$1:$A$158,0),MATCH(L$6,dados!$A$6:$DH$6,0))</f>
        <v>0</v>
      </c>
      <c r="M70" s="5">
        <f>INDEX(dados!$A$1:$DH$158,MATCH($A70,dados!$A$1:$A$158,0),MATCH(M$6,dados!$A$6:$DH$6,0))</f>
        <v>0</v>
      </c>
      <c r="N70" s="28">
        <f t="shared" si="11"/>
        <v>10</v>
      </c>
    </row>
    <row r="71" spans="1:14" ht="15.75" hidden="1" outlineLevel="1" thickBot="1" x14ac:dyDescent="0.3">
      <c r="A71" s="29" t="s">
        <v>80</v>
      </c>
      <c r="B71" s="5">
        <f>INDEX(dados!$A$1:$DH$158,MATCH($A71,dados!$A$1:$A$158,0),MATCH(B$6,dados!$A$6:$DH$6,0))</f>
        <v>0</v>
      </c>
      <c r="C71" s="5">
        <f>INDEX(dados!$A$1:$DH$158,MATCH($A71,dados!$A$1:$A$158,0),MATCH(C$6,dados!$A$6:$DH$6,0))</f>
        <v>0</v>
      </c>
      <c r="D71" s="5">
        <f>INDEX(dados!$A$1:$DH$158,MATCH($A71,dados!$A$1:$A$158,0),MATCH(D$6,dados!$A$6:$DH$6,0))</f>
        <v>38</v>
      </c>
      <c r="E71" s="5">
        <f>INDEX(dados!$A$1:$DH$158,MATCH($A71,dados!$A$1:$A$158,0),MATCH(E$6,dados!$A$6:$DH$6,0))</f>
        <v>0</v>
      </c>
      <c r="F71" s="5">
        <f>INDEX(dados!$A$1:$DH$158,MATCH($A71,dados!$A$1:$A$158,0),MATCH(F$6,dados!$A$6:$DH$6,0))</f>
        <v>0</v>
      </c>
      <c r="G71" s="5">
        <f>INDEX(dados!$A$1:$DH$158,MATCH($A71,dados!$A$1:$A$158,0),MATCH(G$6,dados!$A$6:$DH$6,0))</f>
        <v>0</v>
      </c>
      <c r="H71" s="5">
        <f>INDEX(dados!$A$1:$DH$158,MATCH($A71,dados!$A$1:$A$158,0),MATCH(H$6,dados!$A$6:$DH$6,0))</f>
        <v>0</v>
      </c>
      <c r="I71" s="5">
        <f>INDEX(dados!$A$1:$DH$158,MATCH($A71,dados!$A$1:$A$158,0),MATCH(I$6,dados!$A$6:$DH$6,0))</f>
        <v>0</v>
      </c>
      <c r="J71" s="5">
        <f>INDEX(dados!$A$1:$DH$158,MATCH($A71,dados!$A$1:$A$158,0),MATCH(J$6,dados!$A$6:$DH$6,0))</f>
        <v>0</v>
      </c>
      <c r="K71" s="5">
        <f>INDEX(dados!$A$1:$DH$158,MATCH($A71,dados!$A$1:$A$158,0),MATCH(K$6,dados!$A$6:$DH$6,0))</f>
        <v>0</v>
      </c>
      <c r="L71" s="5">
        <f>INDEX(dados!$A$1:$DH$158,MATCH($A71,dados!$A$1:$A$158,0),MATCH(L$6,dados!$A$6:$DH$6,0))</f>
        <v>0</v>
      </c>
      <c r="M71" s="5">
        <f>INDEX(dados!$A$1:$DH$158,MATCH($A71,dados!$A$1:$A$158,0),MATCH(M$6,dados!$A$6:$DH$6,0))</f>
        <v>0</v>
      </c>
      <c r="N71" s="28">
        <f t="shared" si="11"/>
        <v>38</v>
      </c>
    </row>
    <row r="72" spans="1:14" ht="15.75" hidden="1" outlineLevel="1" thickBot="1" x14ac:dyDescent="0.3">
      <c r="A72" s="29" t="s">
        <v>81</v>
      </c>
      <c r="B72" s="5">
        <f>INDEX(dados!$A$1:$DH$158,MATCH($A72,dados!$A$1:$A$158,0),MATCH(B$6,dados!$A$6:$DH$6,0))</f>
        <v>0</v>
      </c>
      <c r="C72" s="5">
        <f>INDEX(dados!$A$1:$DH$158,MATCH($A72,dados!$A$1:$A$158,0),MATCH(C$6,dados!$A$6:$DH$6,0))</f>
        <v>0</v>
      </c>
      <c r="D72" s="5">
        <f>INDEX(dados!$A$1:$DH$158,MATCH($A72,dados!$A$1:$A$158,0),MATCH(D$6,dados!$A$6:$DH$6,0))</f>
        <v>0</v>
      </c>
      <c r="E72" s="5">
        <f>INDEX(dados!$A$1:$DH$158,MATCH($A72,dados!$A$1:$A$158,0),MATCH(E$6,dados!$A$6:$DH$6,0))</f>
        <v>27.56</v>
      </c>
      <c r="F72" s="5">
        <f>INDEX(dados!$A$1:$DH$158,MATCH($A72,dados!$A$1:$A$158,0),MATCH(F$6,dados!$A$6:$DH$6,0))</f>
        <v>27.57</v>
      </c>
      <c r="G72" s="5">
        <f>INDEX(dados!$A$1:$DH$158,MATCH($A72,dados!$A$1:$A$158,0),MATCH(G$6,dados!$A$6:$DH$6,0))</f>
        <v>0</v>
      </c>
      <c r="H72" s="5">
        <f>INDEX(dados!$A$1:$DH$158,MATCH($A72,dados!$A$1:$A$158,0),MATCH(H$6,dados!$A$6:$DH$6,0))</f>
        <v>0</v>
      </c>
      <c r="I72" s="5">
        <f>INDEX(dados!$A$1:$DH$158,MATCH($A72,dados!$A$1:$A$158,0),MATCH(I$6,dados!$A$6:$DH$6,0))</f>
        <v>0</v>
      </c>
      <c r="J72" s="5">
        <f>INDEX(dados!$A$1:$DH$158,MATCH($A72,dados!$A$1:$A$158,0),MATCH(J$6,dados!$A$6:$DH$6,0))</f>
        <v>0</v>
      </c>
      <c r="K72" s="5">
        <f>INDEX(dados!$A$1:$DH$158,MATCH($A72,dados!$A$1:$A$158,0),MATCH(K$6,dados!$A$6:$DH$6,0))</f>
        <v>0</v>
      </c>
      <c r="L72" s="5">
        <f>INDEX(dados!$A$1:$DH$158,MATCH($A72,dados!$A$1:$A$158,0),MATCH(L$6,dados!$A$6:$DH$6,0))</f>
        <v>0</v>
      </c>
      <c r="M72" s="5">
        <f>INDEX(dados!$A$1:$DH$158,MATCH($A72,dados!$A$1:$A$158,0),MATCH(M$6,dados!$A$6:$DH$6,0))</f>
        <v>0</v>
      </c>
      <c r="N72" s="28">
        <f t="shared" si="11"/>
        <v>55.129999999999995</v>
      </c>
    </row>
    <row r="73" spans="1:14" ht="15.75" hidden="1" outlineLevel="1" thickBot="1" x14ac:dyDescent="0.3">
      <c r="A73" s="29" t="s">
        <v>82</v>
      </c>
      <c r="B73" s="5">
        <f>INDEX(dados!$A$1:$DH$158,MATCH($A73,dados!$A$1:$A$158,0),MATCH(B$6,dados!$A$6:$DH$6,0))</f>
        <v>20</v>
      </c>
      <c r="C73" s="5">
        <f>INDEX(dados!$A$1:$DH$158,MATCH($A73,dados!$A$1:$A$158,0),MATCH(C$6,dados!$A$6:$DH$6,0))</f>
        <v>0</v>
      </c>
      <c r="D73" s="5">
        <f>INDEX(dados!$A$1:$DH$158,MATCH($A73,dados!$A$1:$A$158,0),MATCH(D$6,dados!$A$6:$DH$6,0))</f>
        <v>65</v>
      </c>
      <c r="E73" s="5">
        <f>INDEX(dados!$A$1:$DH$158,MATCH($A73,dados!$A$1:$A$158,0),MATCH(E$6,dados!$A$6:$DH$6,0))</f>
        <v>55</v>
      </c>
      <c r="F73" s="5">
        <f>INDEX(dados!$A$1:$DH$158,MATCH($A73,dados!$A$1:$A$158,0),MATCH(F$6,dados!$A$6:$DH$6,0))</f>
        <v>30</v>
      </c>
      <c r="G73" s="5">
        <f>INDEX(dados!$A$1:$DH$158,MATCH($A73,dados!$A$1:$A$158,0),MATCH(G$6,dados!$A$6:$DH$6,0))</f>
        <v>45</v>
      </c>
      <c r="H73" s="5">
        <f>INDEX(dados!$A$1:$DH$158,MATCH($A73,dados!$A$1:$A$158,0),MATCH(H$6,dados!$A$6:$DH$6,0))</f>
        <v>30</v>
      </c>
      <c r="I73" s="5">
        <f>INDEX(dados!$A$1:$DH$158,MATCH($A73,dados!$A$1:$A$158,0),MATCH(I$6,dados!$A$6:$DH$6,0))</f>
        <v>0</v>
      </c>
      <c r="J73" s="5">
        <f>INDEX(dados!$A$1:$DH$158,MATCH($A73,dados!$A$1:$A$158,0),MATCH(J$6,dados!$A$6:$DH$6,0))</f>
        <v>70</v>
      </c>
      <c r="K73" s="5">
        <f>INDEX(dados!$A$1:$DH$158,MATCH($A73,dados!$A$1:$A$158,0),MATCH(K$6,dados!$A$6:$DH$6,0))</f>
        <v>0</v>
      </c>
      <c r="L73" s="5">
        <f>INDEX(dados!$A$1:$DH$158,MATCH($A73,dados!$A$1:$A$158,0),MATCH(L$6,dados!$A$6:$DH$6,0))</f>
        <v>50</v>
      </c>
      <c r="M73" s="5">
        <f>INDEX(dados!$A$1:$DH$158,MATCH($A73,dados!$A$1:$A$158,0),MATCH(M$6,dados!$A$6:$DH$6,0))</f>
        <v>0</v>
      </c>
      <c r="N73" s="28">
        <f t="shared" si="11"/>
        <v>365</v>
      </c>
    </row>
    <row r="74" spans="1:14" ht="15.75" hidden="1" outlineLevel="1" thickBot="1" x14ac:dyDescent="0.3">
      <c r="A74" s="30" t="s">
        <v>83</v>
      </c>
      <c r="B74" s="6">
        <f>INDEX(dados!$A$1:$DH$158,MATCH($A74,dados!$A$1:$A$158,0),MATCH(B$6,dados!$A$6:$DH$6,0))</f>
        <v>0</v>
      </c>
      <c r="C74" s="6">
        <f>INDEX(dados!$A$1:$DH$158,MATCH($A74,dados!$A$1:$A$158,0),MATCH(C$6,dados!$A$6:$DH$6,0))</f>
        <v>89.98</v>
      </c>
      <c r="D74" s="6">
        <f>INDEX(dados!$A$1:$DH$158,MATCH($A74,dados!$A$1:$A$158,0),MATCH(D$6,dados!$A$6:$DH$6,0))</f>
        <v>0</v>
      </c>
      <c r="E74" s="6">
        <f>INDEX(dados!$A$1:$DH$158,MATCH($A74,dados!$A$1:$A$158,0),MATCH(E$6,dados!$A$6:$DH$6,0))</f>
        <v>0</v>
      </c>
      <c r="F74" s="6">
        <f>INDEX(dados!$A$1:$DH$158,MATCH($A74,dados!$A$1:$A$158,0),MATCH(F$6,dados!$A$6:$DH$6,0))</f>
        <v>0</v>
      </c>
      <c r="G74" s="6">
        <f>INDEX(dados!$A$1:$DH$158,MATCH($A74,dados!$A$1:$A$158,0),MATCH(G$6,dados!$A$6:$DH$6,0))</f>
        <v>49.99</v>
      </c>
      <c r="H74" s="6">
        <f>INDEX(dados!$A$1:$DH$158,MATCH($A74,dados!$A$1:$A$158,0),MATCH(H$6,dados!$A$6:$DH$6,0))</f>
        <v>0</v>
      </c>
      <c r="I74" s="6">
        <f>INDEX(dados!$A$1:$DH$158,MATCH($A74,dados!$A$1:$A$158,0),MATCH(I$6,dados!$A$6:$DH$6,0))</f>
        <v>0</v>
      </c>
      <c r="J74" s="6">
        <f>INDEX(dados!$A$1:$DH$158,MATCH($A74,dados!$A$1:$A$158,0),MATCH(J$6,dados!$A$6:$DH$6,0))</f>
        <v>0</v>
      </c>
      <c r="K74" s="6">
        <f>INDEX(dados!$A$1:$DH$158,MATCH($A74,dados!$A$1:$A$158,0),MATCH(K$6,dados!$A$6:$DH$6,0))</f>
        <v>0</v>
      </c>
      <c r="L74" s="6">
        <f>INDEX(dados!$A$1:$DH$158,MATCH($A74,dados!$A$1:$A$158,0),MATCH(L$6,dados!$A$6:$DH$6,0))</f>
        <v>0</v>
      </c>
      <c r="M74" s="6">
        <f>INDEX(dados!$A$1:$DH$158,MATCH($A74,dados!$A$1:$A$158,0),MATCH(M$6,dados!$A$6:$DH$6,0))</f>
        <v>0</v>
      </c>
      <c r="N74" s="28">
        <f t="shared" si="11"/>
        <v>139.97</v>
      </c>
    </row>
    <row r="75" spans="1:14" ht="15.75" collapsed="1" thickBot="1" x14ac:dyDescent="0.3">
      <c r="A75" s="8" t="s">
        <v>84</v>
      </c>
      <c r="B75" s="9">
        <f>SUBTOTAL(9,B64:B74)</f>
        <v>1247.52</v>
      </c>
      <c r="C75" s="9">
        <f t="shared" ref="C75:N75" si="12">SUBTOTAL(9,C64:C74)</f>
        <v>1616.98</v>
      </c>
      <c r="D75" s="9">
        <f t="shared" si="12"/>
        <v>1855.91</v>
      </c>
      <c r="E75" s="9">
        <f t="shared" si="12"/>
        <v>1403.2</v>
      </c>
      <c r="F75" s="9">
        <f t="shared" si="12"/>
        <v>916.29</v>
      </c>
      <c r="G75" s="9">
        <f t="shared" si="12"/>
        <v>771.31</v>
      </c>
      <c r="H75" s="9">
        <f t="shared" si="12"/>
        <v>773.31999999999994</v>
      </c>
      <c r="I75" s="9">
        <f t="shared" si="12"/>
        <v>988.31999999999994</v>
      </c>
      <c r="J75" s="9">
        <f t="shared" si="12"/>
        <v>618.31999999999994</v>
      </c>
      <c r="K75" s="9">
        <f t="shared" si="12"/>
        <v>748.31999999999994</v>
      </c>
      <c r="L75" s="9">
        <f t="shared" si="12"/>
        <v>436.82</v>
      </c>
      <c r="M75" s="9">
        <f t="shared" si="12"/>
        <v>987.27</v>
      </c>
      <c r="N75" s="9">
        <f t="shared" si="12"/>
        <v>12363.579999999998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7" t="s">
        <v>98</v>
      </c>
      <c r="B77" s="7">
        <f>INDEX(dados!$A$1:$DH$158,MATCH($A77,dados!$A$1:$A$158,0),MATCH(B$6,dados!$A$6:$DH$6,0))</f>
        <v>0</v>
      </c>
      <c r="C77" s="7">
        <f>INDEX(dados!$A$1:$DH$158,MATCH($A77,dados!$A$1:$A$158,0),MATCH(C$6,dados!$A$6:$DH$6,0))</f>
        <v>0</v>
      </c>
      <c r="D77" s="7">
        <f>INDEX(dados!$A$1:$DH$158,MATCH($A77,dados!$A$1:$A$158,0),MATCH(D$6,dados!$A$6:$DH$6,0))</f>
        <v>0</v>
      </c>
      <c r="E77" s="7">
        <f>INDEX(dados!$A$1:$DH$158,MATCH($A77,dados!$A$1:$A$158,0),MATCH(E$6,dados!$A$6:$DH$6,0))</f>
        <v>0</v>
      </c>
      <c r="F77" s="7">
        <f>INDEX(dados!$A$1:$DH$158,MATCH($A77,dados!$A$1:$A$158,0),MATCH(F$6,dados!$A$6:$DH$6,0))</f>
        <v>0</v>
      </c>
      <c r="G77" s="7">
        <f>INDEX(dados!$A$1:$DH$158,MATCH($A77,dados!$A$1:$A$158,0),MATCH(G$6,dados!$A$6:$DH$6,0))</f>
        <v>0</v>
      </c>
      <c r="H77" s="7">
        <f>INDEX(dados!$A$1:$DH$158,MATCH($A77,dados!$A$1:$A$158,0),MATCH(H$6,dados!$A$6:$DH$6,0))</f>
        <v>0</v>
      </c>
      <c r="I77" s="7">
        <f>INDEX(dados!$A$1:$DH$158,MATCH($A77,dados!$A$1:$A$158,0),MATCH(I$6,dados!$A$6:$DH$6,0))</f>
        <v>0</v>
      </c>
      <c r="J77" s="7">
        <f>INDEX(dados!$A$1:$DH$158,MATCH($A77,dados!$A$1:$A$158,0),MATCH(J$6,dados!$A$6:$DH$6,0))</f>
        <v>0</v>
      </c>
      <c r="K77" s="7">
        <f>INDEX(dados!$A$1:$DH$158,MATCH($A77,dados!$A$1:$A$158,0),MATCH(K$6,dados!$A$6:$DH$6,0))</f>
        <v>0</v>
      </c>
      <c r="L77" s="7">
        <f>INDEX(dados!$A$1:$DH$158,MATCH($A77,dados!$A$1:$A$158,0),MATCH(L$6,dados!$A$6:$DH$6,0))</f>
        <v>0</v>
      </c>
      <c r="M77" s="7">
        <f>INDEX(dados!$A$1:$DH$158,MATCH($A77,dados!$A$1:$A$158,0),MATCH(M$6,dados!$A$6:$DH$6,0))</f>
        <v>0</v>
      </c>
      <c r="N77" s="28">
        <f t="shared" ref="N77:N88" si="13">SUM(B77:M77)</f>
        <v>0</v>
      </c>
    </row>
    <row r="78" spans="1:14" ht="15.75" hidden="1" outlineLevel="1" thickBot="1" x14ac:dyDescent="0.3">
      <c r="A78" s="29" t="s">
        <v>99</v>
      </c>
      <c r="B78" s="5">
        <f>INDEX(dados!$A$1:$DH$158,MATCH($A78,dados!$A$1:$A$158,0),MATCH(B$6,dados!$A$6:$DH$6,0))</f>
        <v>52</v>
      </c>
      <c r="C78" s="5">
        <f>INDEX(dados!$A$1:$DH$158,MATCH($A78,dados!$A$1:$A$158,0),MATCH(C$6,dados!$A$6:$DH$6,0))</f>
        <v>204.5</v>
      </c>
      <c r="D78" s="5">
        <f>INDEX(dados!$A$1:$DH$158,MATCH($A78,dados!$A$1:$A$158,0),MATCH(D$6,dados!$A$6:$DH$6,0))</f>
        <v>100</v>
      </c>
      <c r="E78" s="5">
        <f>INDEX(dados!$A$1:$DH$158,MATCH($A78,dados!$A$1:$A$158,0),MATCH(E$6,dados!$A$6:$DH$6,0))</f>
        <v>140</v>
      </c>
      <c r="F78" s="5">
        <f>INDEX(dados!$A$1:$DH$158,MATCH($A78,dados!$A$1:$A$158,0),MATCH(F$6,dados!$A$6:$DH$6,0))</f>
        <v>50</v>
      </c>
      <c r="G78" s="5">
        <f>INDEX(dados!$A$1:$DH$158,MATCH($A78,dados!$A$1:$A$158,0),MATCH(G$6,dados!$A$6:$DH$6,0))</f>
        <v>15</v>
      </c>
      <c r="H78" s="5">
        <f>INDEX(dados!$A$1:$DH$158,MATCH($A78,dados!$A$1:$A$158,0),MATCH(H$6,dados!$A$6:$DH$6,0))</f>
        <v>0</v>
      </c>
      <c r="I78" s="5">
        <f>INDEX(dados!$A$1:$DH$158,MATCH($A78,dados!$A$1:$A$158,0),MATCH(I$6,dados!$A$6:$DH$6,0))</f>
        <v>131</v>
      </c>
      <c r="J78" s="5">
        <f>INDEX(dados!$A$1:$DH$158,MATCH($A78,dados!$A$1:$A$158,0),MATCH(J$6,dados!$A$6:$DH$6,0))</f>
        <v>70</v>
      </c>
      <c r="K78" s="5">
        <f>INDEX(dados!$A$1:$DH$158,MATCH($A78,dados!$A$1:$A$158,0),MATCH(K$6,dados!$A$6:$DH$6,0))</f>
        <v>60</v>
      </c>
      <c r="L78" s="5">
        <f>INDEX(dados!$A$1:$DH$158,MATCH($A78,dados!$A$1:$A$158,0),MATCH(L$6,dados!$A$6:$DH$6,0))</f>
        <v>212</v>
      </c>
      <c r="M78" s="5">
        <f>INDEX(dados!$A$1:$DH$158,MATCH($A78,dados!$A$1:$A$158,0),MATCH(M$6,dados!$A$6:$DH$6,0))</f>
        <v>0</v>
      </c>
      <c r="N78" s="28">
        <f t="shared" si="13"/>
        <v>1034.5</v>
      </c>
    </row>
    <row r="79" spans="1:14" ht="15.75" hidden="1" outlineLevel="1" thickBot="1" x14ac:dyDescent="0.3">
      <c r="A79" s="29" t="s">
        <v>100</v>
      </c>
      <c r="B79" s="5">
        <f>INDEX(dados!$A$1:$DH$158,MATCH($A79,dados!$A$1:$A$158,0),MATCH(B$6,dados!$A$6:$DH$6,0))</f>
        <v>0</v>
      </c>
      <c r="C79" s="5">
        <f>INDEX(dados!$A$1:$DH$158,MATCH($A79,dados!$A$1:$A$158,0),MATCH(C$6,dados!$A$6:$DH$6,0))</f>
        <v>0</v>
      </c>
      <c r="D79" s="5">
        <f>INDEX(dados!$A$1:$DH$158,MATCH($A79,dados!$A$1:$A$158,0),MATCH(D$6,dados!$A$6:$DH$6,0))</f>
        <v>0</v>
      </c>
      <c r="E79" s="5">
        <f>INDEX(dados!$A$1:$DH$158,MATCH($A79,dados!$A$1:$A$158,0),MATCH(E$6,dados!$A$6:$DH$6,0))</f>
        <v>0</v>
      </c>
      <c r="F79" s="5">
        <f>INDEX(dados!$A$1:$DH$158,MATCH($A79,dados!$A$1:$A$158,0),MATCH(F$6,dados!$A$6:$DH$6,0))</f>
        <v>0</v>
      </c>
      <c r="G79" s="5">
        <f>INDEX(dados!$A$1:$DH$158,MATCH($A79,dados!$A$1:$A$158,0),MATCH(G$6,dados!$A$6:$DH$6,0))</f>
        <v>0</v>
      </c>
      <c r="H79" s="5">
        <f>INDEX(dados!$A$1:$DH$158,MATCH($A79,dados!$A$1:$A$158,0),MATCH(H$6,dados!$A$6:$DH$6,0))</f>
        <v>0</v>
      </c>
      <c r="I79" s="5">
        <f>INDEX(dados!$A$1:$DH$158,MATCH($A79,dados!$A$1:$A$158,0),MATCH(I$6,dados!$A$6:$DH$6,0))</f>
        <v>0</v>
      </c>
      <c r="J79" s="5">
        <f>INDEX(dados!$A$1:$DH$158,MATCH($A79,dados!$A$1:$A$158,0),MATCH(J$6,dados!$A$6:$DH$6,0))</f>
        <v>0</v>
      </c>
      <c r="K79" s="5">
        <f>INDEX(dados!$A$1:$DH$158,MATCH($A79,dados!$A$1:$A$158,0),MATCH(K$6,dados!$A$6:$DH$6,0))</f>
        <v>0</v>
      </c>
      <c r="L79" s="5">
        <f>INDEX(dados!$A$1:$DH$158,MATCH($A79,dados!$A$1:$A$158,0),MATCH(L$6,dados!$A$6:$DH$6,0))</f>
        <v>0</v>
      </c>
      <c r="M79" s="5">
        <f>INDEX(dados!$A$1:$DH$158,MATCH($A79,dados!$A$1:$A$158,0),MATCH(M$6,dados!$A$6:$DH$6,0))</f>
        <v>0</v>
      </c>
      <c r="N79" s="28">
        <f t="shared" si="13"/>
        <v>0</v>
      </c>
    </row>
    <row r="80" spans="1:14" ht="15.75" hidden="1" outlineLevel="1" thickBot="1" x14ac:dyDescent="0.3">
      <c r="A80" s="29" t="s">
        <v>101</v>
      </c>
      <c r="B80" s="5">
        <f>INDEX(dados!$A$1:$DH$158,MATCH($A80,dados!$A$1:$A$158,0),MATCH(B$6,dados!$A$6:$DH$6,0))</f>
        <v>0</v>
      </c>
      <c r="C80" s="5">
        <f>INDEX(dados!$A$1:$DH$158,MATCH($A80,dados!$A$1:$A$158,0),MATCH(C$6,dados!$A$6:$DH$6,0))</f>
        <v>0</v>
      </c>
      <c r="D80" s="5">
        <f>INDEX(dados!$A$1:$DH$158,MATCH($A80,dados!$A$1:$A$158,0),MATCH(D$6,dados!$A$6:$DH$6,0))</f>
        <v>0</v>
      </c>
      <c r="E80" s="5">
        <f>INDEX(dados!$A$1:$DH$158,MATCH($A80,dados!$A$1:$A$158,0),MATCH(E$6,dados!$A$6:$DH$6,0))</f>
        <v>0</v>
      </c>
      <c r="F80" s="5">
        <f>INDEX(dados!$A$1:$DH$158,MATCH($A80,dados!$A$1:$A$158,0),MATCH(F$6,dados!$A$6:$DH$6,0))</f>
        <v>0</v>
      </c>
      <c r="G80" s="5">
        <f>INDEX(dados!$A$1:$DH$158,MATCH($A80,dados!$A$1:$A$158,0),MATCH(G$6,dados!$A$6:$DH$6,0))</f>
        <v>0</v>
      </c>
      <c r="H80" s="5">
        <f>INDEX(dados!$A$1:$DH$158,MATCH($A80,dados!$A$1:$A$158,0),MATCH(H$6,dados!$A$6:$DH$6,0))</f>
        <v>0</v>
      </c>
      <c r="I80" s="5">
        <f>INDEX(dados!$A$1:$DH$158,MATCH($A80,dados!$A$1:$A$158,0),MATCH(I$6,dados!$A$6:$DH$6,0))</f>
        <v>0</v>
      </c>
      <c r="J80" s="5">
        <f>INDEX(dados!$A$1:$DH$158,MATCH($A80,dados!$A$1:$A$158,0),MATCH(J$6,dados!$A$6:$DH$6,0))</f>
        <v>0</v>
      </c>
      <c r="K80" s="5">
        <f>INDEX(dados!$A$1:$DH$158,MATCH($A80,dados!$A$1:$A$158,0),MATCH(K$6,dados!$A$6:$DH$6,0))</f>
        <v>0</v>
      </c>
      <c r="L80" s="5">
        <f>INDEX(dados!$A$1:$DH$158,MATCH($A80,dados!$A$1:$A$158,0),MATCH(L$6,dados!$A$6:$DH$6,0))</f>
        <v>0</v>
      </c>
      <c r="M80" s="5">
        <f>INDEX(dados!$A$1:$DH$158,MATCH($A80,dados!$A$1:$A$158,0),MATCH(M$6,dados!$A$6:$DH$6,0))</f>
        <v>0</v>
      </c>
      <c r="N80" s="28">
        <f t="shared" si="13"/>
        <v>0</v>
      </c>
    </row>
    <row r="81" spans="1:14" ht="15.75" hidden="1" outlineLevel="1" thickBot="1" x14ac:dyDescent="0.3">
      <c r="A81" s="29" t="s">
        <v>102</v>
      </c>
      <c r="B81" s="5">
        <f>INDEX(dados!$A$1:$DH$158,MATCH($A81,dados!$A$1:$A$158,0),MATCH(B$6,dados!$A$6:$DH$6,0))</f>
        <v>0</v>
      </c>
      <c r="C81" s="5">
        <f>INDEX(dados!$A$1:$DH$158,MATCH($A81,dados!$A$1:$A$158,0),MATCH(C$6,dados!$A$6:$DH$6,0))</f>
        <v>0</v>
      </c>
      <c r="D81" s="5">
        <f>INDEX(dados!$A$1:$DH$158,MATCH($A81,dados!$A$1:$A$158,0),MATCH(D$6,dados!$A$6:$DH$6,0))</f>
        <v>0</v>
      </c>
      <c r="E81" s="5">
        <f>INDEX(dados!$A$1:$DH$158,MATCH($A81,dados!$A$1:$A$158,0),MATCH(E$6,dados!$A$6:$DH$6,0))</f>
        <v>0</v>
      </c>
      <c r="F81" s="5">
        <f>INDEX(dados!$A$1:$DH$158,MATCH($A81,dados!$A$1:$A$158,0),MATCH(F$6,dados!$A$6:$DH$6,0))</f>
        <v>0</v>
      </c>
      <c r="G81" s="5">
        <f>INDEX(dados!$A$1:$DH$158,MATCH($A81,dados!$A$1:$A$158,0),MATCH(G$6,dados!$A$6:$DH$6,0))</f>
        <v>0</v>
      </c>
      <c r="H81" s="5">
        <f>INDEX(dados!$A$1:$DH$158,MATCH($A81,dados!$A$1:$A$158,0),MATCH(H$6,dados!$A$6:$DH$6,0))</f>
        <v>0</v>
      </c>
      <c r="I81" s="5">
        <f>INDEX(dados!$A$1:$DH$158,MATCH($A81,dados!$A$1:$A$158,0),MATCH(I$6,dados!$A$6:$DH$6,0))</f>
        <v>0</v>
      </c>
      <c r="J81" s="5">
        <f>INDEX(dados!$A$1:$DH$158,MATCH($A81,dados!$A$1:$A$158,0),MATCH(J$6,dados!$A$6:$DH$6,0))</f>
        <v>59.28</v>
      </c>
      <c r="K81" s="5">
        <f>INDEX(dados!$A$1:$DH$158,MATCH($A81,dados!$A$1:$A$158,0),MATCH(K$6,dados!$A$6:$DH$6,0))</f>
        <v>0</v>
      </c>
      <c r="L81" s="5">
        <f>INDEX(dados!$A$1:$DH$158,MATCH($A81,dados!$A$1:$A$158,0),MATCH(L$6,dados!$A$6:$DH$6,0))</f>
        <v>0</v>
      </c>
      <c r="M81" s="5">
        <f>INDEX(dados!$A$1:$DH$158,MATCH($A81,dados!$A$1:$A$158,0),MATCH(M$6,dados!$A$6:$DH$6,0))</f>
        <v>0</v>
      </c>
      <c r="N81" s="28">
        <f t="shared" si="13"/>
        <v>59.28</v>
      </c>
    </row>
    <row r="82" spans="1:14" ht="15.75" hidden="1" outlineLevel="1" thickBot="1" x14ac:dyDescent="0.3">
      <c r="A82" s="29" t="s">
        <v>103</v>
      </c>
      <c r="B82" s="5">
        <f>INDEX(dados!$A$1:$DH$158,MATCH($A82,dados!$A$1:$A$158,0),MATCH(B$6,dados!$A$6:$DH$6,0))</f>
        <v>119.83</v>
      </c>
      <c r="C82" s="5">
        <f>INDEX(dados!$A$1:$DH$158,MATCH($A82,dados!$A$1:$A$158,0),MATCH(C$6,dados!$A$6:$DH$6,0))</f>
        <v>53.28</v>
      </c>
      <c r="D82" s="5">
        <f>INDEX(dados!$A$1:$DH$158,MATCH($A82,dados!$A$1:$A$158,0),MATCH(D$6,dados!$A$6:$DH$6,0))</f>
        <v>62.4</v>
      </c>
      <c r="E82" s="5">
        <f>INDEX(dados!$A$1:$DH$158,MATCH($A82,dados!$A$1:$A$158,0),MATCH(E$6,dados!$A$6:$DH$6,0))</f>
        <v>216.41</v>
      </c>
      <c r="F82" s="5">
        <f>INDEX(dados!$A$1:$DH$158,MATCH($A82,dados!$A$1:$A$158,0),MATCH(F$6,dados!$A$6:$DH$6,0))</f>
        <v>156.81</v>
      </c>
      <c r="G82" s="5">
        <f>INDEX(dados!$A$1:$DH$158,MATCH($A82,dados!$A$1:$A$158,0),MATCH(G$6,dados!$A$6:$DH$6,0))</f>
        <v>101.14</v>
      </c>
      <c r="H82" s="5">
        <f>INDEX(dados!$A$1:$DH$158,MATCH($A82,dados!$A$1:$A$158,0),MATCH(H$6,dados!$A$6:$DH$6,0))</f>
        <v>156.97999999999999</v>
      </c>
      <c r="I82" s="5">
        <f>INDEX(dados!$A$1:$DH$158,MATCH($A82,dados!$A$1:$A$158,0),MATCH(I$6,dados!$A$6:$DH$6,0))</f>
        <v>74.64</v>
      </c>
      <c r="J82" s="5">
        <f>INDEX(dados!$A$1:$DH$158,MATCH($A82,dados!$A$1:$A$158,0),MATCH(J$6,dados!$A$6:$DH$6,0))</f>
        <v>74.650000000000006</v>
      </c>
      <c r="K82" s="5">
        <f>INDEX(dados!$A$1:$DH$158,MATCH($A82,dados!$A$1:$A$158,0),MATCH(K$6,dados!$A$6:$DH$6,0))</f>
        <v>83.77</v>
      </c>
      <c r="L82" s="5">
        <f>INDEX(dados!$A$1:$DH$158,MATCH($A82,dados!$A$1:$A$158,0),MATCH(L$6,dados!$A$6:$DH$6,0))</f>
        <v>124.67</v>
      </c>
      <c r="M82" s="5">
        <f>INDEX(dados!$A$1:$DH$158,MATCH($A82,dados!$A$1:$A$158,0),MATCH(M$6,dados!$A$6:$DH$6,0))</f>
        <v>44.81</v>
      </c>
      <c r="N82" s="28">
        <f t="shared" si="13"/>
        <v>1269.3900000000001</v>
      </c>
    </row>
    <row r="83" spans="1:14" ht="15.75" hidden="1" outlineLevel="1" thickBot="1" x14ac:dyDescent="0.3">
      <c r="A83" s="29" t="s">
        <v>104</v>
      </c>
      <c r="B83" s="5">
        <f>INDEX(dados!$A$1:$DH$158,MATCH($A83,dados!$A$1:$A$158,0),MATCH(B$6,dados!$A$6:$DH$6,0))</f>
        <v>0</v>
      </c>
      <c r="C83" s="5">
        <f>INDEX(dados!$A$1:$DH$158,MATCH($A83,dados!$A$1:$A$158,0),MATCH(C$6,dados!$A$6:$DH$6,0))</f>
        <v>0</v>
      </c>
      <c r="D83" s="5">
        <f>INDEX(dados!$A$1:$DH$158,MATCH($A83,dados!$A$1:$A$158,0),MATCH(D$6,dados!$A$6:$DH$6,0))</f>
        <v>0</v>
      </c>
      <c r="E83" s="5">
        <f>INDEX(dados!$A$1:$DH$158,MATCH($A83,dados!$A$1:$A$158,0),MATCH(E$6,dados!$A$6:$DH$6,0))</f>
        <v>56.99</v>
      </c>
      <c r="F83" s="5">
        <f>INDEX(dados!$A$1:$DH$158,MATCH($A83,dados!$A$1:$A$158,0),MATCH(F$6,dados!$A$6:$DH$6,0))</f>
        <v>0</v>
      </c>
      <c r="G83" s="5">
        <f>INDEX(dados!$A$1:$DH$158,MATCH($A83,dados!$A$1:$A$158,0),MATCH(G$6,dados!$A$6:$DH$6,0))</f>
        <v>0</v>
      </c>
      <c r="H83" s="5">
        <f>INDEX(dados!$A$1:$DH$158,MATCH($A83,dados!$A$1:$A$158,0),MATCH(H$6,dados!$A$6:$DH$6,0))</f>
        <v>0</v>
      </c>
      <c r="I83" s="5">
        <f>INDEX(dados!$A$1:$DH$158,MATCH($A83,dados!$A$1:$A$158,0),MATCH(I$6,dados!$A$6:$DH$6,0))</f>
        <v>0</v>
      </c>
      <c r="J83" s="5">
        <f>INDEX(dados!$A$1:$DH$158,MATCH($A83,dados!$A$1:$A$158,0),MATCH(J$6,dados!$A$6:$DH$6,0))</f>
        <v>0</v>
      </c>
      <c r="K83" s="5">
        <f>INDEX(dados!$A$1:$DH$158,MATCH($A83,dados!$A$1:$A$158,0),MATCH(K$6,dados!$A$6:$DH$6,0))</f>
        <v>0</v>
      </c>
      <c r="L83" s="5">
        <f>INDEX(dados!$A$1:$DH$158,MATCH($A83,dados!$A$1:$A$158,0),MATCH(L$6,dados!$A$6:$DH$6,0))</f>
        <v>0</v>
      </c>
      <c r="M83" s="5">
        <f>INDEX(dados!$A$1:$DH$158,MATCH($A83,dados!$A$1:$A$158,0),MATCH(M$6,dados!$A$6:$DH$6,0))</f>
        <v>0</v>
      </c>
      <c r="N83" s="28">
        <f t="shared" si="13"/>
        <v>56.99</v>
      </c>
    </row>
    <row r="84" spans="1:14" ht="15.75" hidden="1" outlineLevel="1" thickBot="1" x14ac:dyDescent="0.3">
      <c r="A84" s="29" t="s">
        <v>105</v>
      </c>
      <c r="B84" s="5">
        <f>INDEX(dados!$A$1:$DH$158,MATCH($A84,dados!$A$1:$A$158,0),MATCH(B$6,dados!$A$6:$DH$6,0))</f>
        <v>555.16</v>
      </c>
      <c r="C84" s="5">
        <f>INDEX(dados!$A$1:$DH$158,MATCH($A84,dados!$A$1:$A$158,0),MATCH(C$6,dados!$A$6:$DH$6,0))</f>
        <v>481.96</v>
      </c>
      <c r="D84" s="5">
        <f>INDEX(dados!$A$1:$DH$158,MATCH($A84,dados!$A$1:$A$158,0),MATCH(D$6,dados!$A$6:$DH$6,0))</f>
        <v>579.05999999999995</v>
      </c>
      <c r="E84" s="5">
        <f>INDEX(dados!$A$1:$DH$158,MATCH($A84,dados!$A$1:$A$158,0),MATCH(E$6,dados!$A$6:$DH$6,0))</f>
        <v>88.3</v>
      </c>
      <c r="F84" s="5">
        <f>INDEX(dados!$A$1:$DH$158,MATCH($A84,dados!$A$1:$A$158,0),MATCH(F$6,dados!$A$6:$DH$6,0))</f>
        <v>154.97999999999999</v>
      </c>
      <c r="G84" s="5">
        <f>INDEX(dados!$A$1:$DH$158,MATCH($A84,dados!$A$1:$A$158,0),MATCH(G$6,dados!$A$6:$DH$6,0))</f>
        <v>0</v>
      </c>
      <c r="H84" s="5">
        <f>INDEX(dados!$A$1:$DH$158,MATCH($A84,dados!$A$1:$A$158,0),MATCH(H$6,dados!$A$6:$DH$6,0))</f>
        <v>139.04</v>
      </c>
      <c r="I84" s="5">
        <f>INDEX(dados!$A$1:$DH$158,MATCH($A84,dados!$A$1:$A$158,0),MATCH(I$6,dados!$A$6:$DH$6,0))</f>
        <v>699.76</v>
      </c>
      <c r="J84" s="5">
        <f>INDEX(dados!$A$1:$DH$158,MATCH($A84,dados!$A$1:$A$158,0),MATCH(J$6,dados!$A$6:$DH$6,0))</f>
        <v>587.75</v>
      </c>
      <c r="K84" s="5">
        <f>INDEX(dados!$A$1:$DH$158,MATCH($A84,dados!$A$1:$A$158,0),MATCH(K$6,dados!$A$6:$DH$6,0))</f>
        <v>623.5</v>
      </c>
      <c r="L84" s="5">
        <f>INDEX(dados!$A$1:$DH$158,MATCH($A84,dados!$A$1:$A$158,0),MATCH(L$6,dados!$A$6:$DH$6,0))</f>
        <v>619.73</v>
      </c>
      <c r="M84" s="5">
        <f>INDEX(dados!$A$1:$DH$158,MATCH($A84,dados!$A$1:$A$158,0),MATCH(M$6,dados!$A$6:$DH$6,0))</f>
        <v>0</v>
      </c>
      <c r="N84" s="28">
        <f t="shared" si="13"/>
        <v>4529.24</v>
      </c>
    </row>
    <row r="85" spans="1:14" ht="15.75" hidden="1" outlineLevel="1" thickBot="1" x14ac:dyDescent="0.3">
      <c r="A85" s="29" t="s">
        <v>106</v>
      </c>
      <c r="B85" s="5">
        <f>INDEX(dados!$A$1:$DH$158,MATCH($A85,dados!$A$1:$A$158,0),MATCH(B$6,dados!$A$6:$DH$6,0))</f>
        <v>280</v>
      </c>
      <c r="C85" s="5">
        <f>INDEX(dados!$A$1:$DH$158,MATCH($A85,dados!$A$1:$A$158,0),MATCH(C$6,dados!$A$6:$DH$6,0))</f>
        <v>740</v>
      </c>
      <c r="D85" s="5">
        <f>INDEX(dados!$A$1:$DH$158,MATCH($A85,dados!$A$1:$A$158,0),MATCH(D$6,dados!$A$6:$DH$6,0))</f>
        <v>830</v>
      </c>
      <c r="E85" s="5">
        <f>INDEX(dados!$A$1:$DH$158,MATCH($A85,dados!$A$1:$A$158,0),MATCH(E$6,dados!$A$6:$DH$6,0))</f>
        <v>910</v>
      </c>
      <c r="F85" s="5">
        <f>INDEX(dados!$A$1:$DH$158,MATCH($A85,dados!$A$1:$A$158,0),MATCH(F$6,dados!$A$6:$DH$6,0))</f>
        <v>240</v>
      </c>
      <c r="G85" s="5">
        <f>INDEX(dados!$A$1:$DH$158,MATCH($A85,dados!$A$1:$A$158,0),MATCH(G$6,dados!$A$6:$DH$6,0))</f>
        <v>75</v>
      </c>
      <c r="H85" s="5">
        <f>INDEX(dados!$A$1:$DH$158,MATCH($A85,dados!$A$1:$A$158,0),MATCH(H$6,dados!$A$6:$DH$6,0))</f>
        <v>1692</v>
      </c>
      <c r="I85" s="5">
        <f>INDEX(dados!$A$1:$DH$158,MATCH($A85,dados!$A$1:$A$158,0),MATCH(I$6,dados!$A$6:$DH$6,0))</f>
        <v>430</v>
      </c>
      <c r="J85" s="5">
        <f>INDEX(dados!$A$1:$DH$158,MATCH($A85,dados!$A$1:$A$158,0),MATCH(J$6,dados!$A$6:$DH$6,0))</f>
        <v>90</v>
      </c>
      <c r="K85" s="5">
        <f>INDEX(dados!$A$1:$DH$158,MATCH($A85,dados!$A$1:$A$158,0),MATCH(K$6,dados!$A$6:$DH$6,0))</f>
        <v>240</v>
      </c>
      <c r="L85" s="5">
        <f>INDEX(dados!$A$1:$DH$158,MATCH($A85,dados!$A$1:$A$158,0),MATCH(L$6,dados!$A$6:$DH$6,0))</f>
        <v>730</v>
      </c>
      <c r="M85" s="5">
        <f>INDEX(dados!$A$1:$DH$158,MATCH($A85,dados!$A$1:$A$158,0),MATCH(M$6,dados!$A$6:$DH$6,0))</f>
        <v>1776</v>
      </c>
      <c r="N85" s="28">
        <f t="shared" si="13"/>
        <v>8033</v>
      </c>
    </row>
    <row r="86" spans="1:14" ht="15.75" hidden="1" outlineLevel="1" thickBot="1" x14ac:dyDescent="0.3">
      <c r="A86" s="29" t="s">
        <v>107</v>
      </c>
      <c r="B86" s="5">
        <f>INDEX(dados!$A$1:$DH$158,MATCH($A86,dados!$A$1:$A$158,0),MATCH(B$6,dados!$A$6:$DH$6,0))</f>
        <v>0</v>
      </c>
      <c r="C86" s="5">
        <f>INDEX(dados!$A$1:$DH$158,MATCH($A86,dados!$A$1:$A$158,0),MATCH(C$6,dados!$A$6:$DH$6,0))</f>
        <v>0</v>
      </c>
      <c r="D86" s="5">
        <f>INDEX(dados!$A$1:$DH$158,MATCH($A86,dados!$A$1:$A$158,0),MATCH(D$6,dados!$A$6:$DH$6,0))</f>
        <v>0</v>
      </c>
      <c r="E86" s="5">
        <f>INDEX(dados!$A$1:$DH$158,MATCH($A86,dados!$A$1:$A$158,0),MATCH(E$6,dados!$A$6:$DH$6,0))</f>
        <v>0</v>
      </c>
      <c r="F86" s="5">
        <f>INDEX(dados!$A$1:$DH$158,MATCH($A86,dados!$A$1:$A$158,0),MATCH(F$6,dados!$A$6:$DH$6,0))</f>
        <v>0</v>
      </c>
      <c r="G86" s="5">
        <f>INDEX(dados!$A$1:$DH$158,MATCH($A86,dados!$A$1:$A$158,0),MATCH(G$6,dados!$A$6:$DH$6,0))</f>
        <v>0</v>
      </c>
      <c r="H86" s="5">
        <f>INDEX(dados!$A$1:$DH$158,MATCH($A86,dados!$A$1:$A$158,0),MATCH(H$6,dados!$A$6:$DH$6,0))</f>
        <v>0</v>
      </c>
      <c r="I86" s="5">
        <f>INDEX(dados!$A$1:$DH$158,MATCH($A86,dados!$A$1:$A$158,0),MATCH(I$6,dados!$A$6:$DH$6,0))</f>
        <v>0</v>
      </c>
      <c r="J86" s="5">
        <f>INDEX(dados!$A$1:$DH$158,MATCH($A86,dados!$A$1:$A$158,0),MATCH(J$6,dados!$A$6:$DH$6,0))</f>
        <v>0</v>
      </c>
      <c r="K86" s="5">
        <f>INDEX(dados!$A$1:$DH$158,MATCH($A86,dados!$A$1:$A$158,0),MATCH(K$6,dados!$A$6:$DH$6,0))</f>
        <v>290</v>
      </c>
      <c r="L86" s="5">
        <f>INDEX(dados!$A$1:$DH$158,MATCH($A86,dados!$A$1:$A$158,0),MATCH(L$6,dados!$A$6:$DH$6,0))</f>
        <v>0</v>
      </c>
      <c r="M86" s="5">
        <f>INDEX(dados!$A$1:$DH$158,MATCH($A86,dados!$A$1:$A$158,0),MATCH(M$6,dados!$A$6:$DH$6,0))</f>
        <v>290</v>
      </c>
      <c r="N86" s="28">
        <f t="shared" si="13"/>
        <v>580</v>
      </c>
    </row>
    <row r="87" spans="1:14" ht="15.75" hidden="1" outlineLevel="1" thickBot="1" x14ac:dyDescent="0.3">
      <c r="A87" s="29" t="s">
        <v>108</v>
      </c>
      <c r="B87" s="5">
        <f>INDEX(dados!$A$1:$DH$158,MATCH($A87,dados!$A$1:$A$158,0),MATCH(B$6,dados!$A$6:$DH$6,0))</f>
        <v>0</v>
      </c>
      <c r="C87" s="5">
        <f>INDEX(dados!$A$1:$DH$158,MATCH($A87,dados!$A$1:$A$158,0),MATCH(C$6,dados!$A$6:$DH$6,0))</f>
        <v>0</v>
      </c>
      <c r="D87" s="5">
        <f>INDEX(dados!$A$1:$DH$158,MATCH($A87,dados!$A$1:$A$158,0),MATCH(D$6,dados!$A$6:$DH$6,0))</f>
        <v>0</v>
      </c>
      <c r="E87" s="5">
        <f>INDEX(dados!$A$1:$DH$158,MATCH($A87,dados!$A$1:$A$158,0),MATCH(E$6,dados!$A$6:$DH$6,0))</f>
        <v>0</v>
      </c>
      <c r="F87" s="5">
        <f>INDEX(dados!$A$1:$DH$158,MATCH($A87,dados!$A$1:$A$158,0),MATCH(F$6,dados!$A$6:$DH$6,0))</f>
        <v>0</v>
      </c>
      <c r="G87" s="5">
        <f>INDEX(dados!$A$1:$DH$158,MATCH($A87,dados!$A$1:$A$158,0),MATCH(G$6,dados!$A$6:$DH$6,0))</f>
        <v>0</v>
      </c>
      <c r="H87" s="5">
        <f>INDEX(dados!$A$1:$DH$158,MATCH($A87,dados!$A$1:$A$158,0),MATCH(H$6,dados!$A$6:$DH$6,0))</f>
        <v>0</v>
      </c>
      <c r="I87" s="5">
        <f>INDEX(dados!$A$1:$DH$158,MATCH($A87,dados!$A$1:$A$158,0),MATCH(I$6,dados!$A$6:$DH$6,0))</f>
        <v>350</v>
      </c>
      <c r="J87" s="5">
        <f>INDEX(dados!$A$1:$DH$158,MATCH($A87,dados!$A$1:$A$158,0),MATCH(J$6,dados!$A$6:$DH$6,0))</f>
        <v>0</v>
      </c>
      <c r="K87" s="5">
        <f>INDEX(dados!$A$1:$DH$158,MATCH($A87,dados!$A$1:$A$158,0),MATCH(K$6,dados!$A$6:$DH$6,0))</f>
        <v>0</v>
      </c>
      <c r="L87" s="5">
        <f>INDEX(dados!$A$1:$DH$158,MATCH($A87,dados!$A$1:$A$158,0),MATCH(L$6,dados!$A$6:$DH$6,0))</f>
        <v>0</v>
      </c>
      <c r="M87" s="5">
        <f>INDEX(dados!$A$1:$DH$158,MATCH($A87,dados!$A$1:$A$158,0),MATCH(M$6,dados!$A$6:$DH$6,0))</f>
        <v>230</v>
      </c>
      <c r="N87" s="28">
        <f t="shared" si="13"/>
        <v>580</v>
      </c>
    </row>
    <row r="88" spans="1:14" ht="15.75" hidden="1" outlineLevel="1" thickBot="1" x14ac:dyDescent="0.3">
      <c r="A88" s="30" t="s">
        <v>109</v>
      </c>
      <c r="B88" s="6">
        <f>INDEX(dados!$A$1:$DH$158,MATCH($A88,dados!$A$1:$A$158,0),MATCH(B$6,dados!$A$6:$DH$6,0))</f>
        <v>239.45</v>
      </c>
      <c r="C88" s="6">
        <f>INDEX(dados!$A$1:$DH$158,MATCH($A88,dados!$A$1:$A$158,0),MATCH(C$6,dados!$A$6:$DH$6,0))</f>
        <v>541.29</v>
      </c>
      <c r="D88" s="6">
        <f>INDEX(dados!$A$1:$DH$158,MATCH($A88,dados!$A$1:$A$158,0),MATCH(D$6,dados!$A$6:$DH$6,0))</f>
        <v>408.09</v>
      </c>
      <c r="E88" s="6">
        <f>INDEX(dados!$A$1:$DH$158,MATCH($A88,dados!$A$1:$A$158,0),MATCH(E$6,dados!$A$6:$DH$6,0))</f>
        <v>487.39</v>
      </c>
      <c r="F88" s="6">
        <f>INDEX(dados!$A$1:$DH$158,MATCH($A88,dados!$A$1:$A$158,0),MATCH(F$6,dados!$A$6:$DH$6,0))</f>
        <v>168.66</v>
      </c>
      <c r="G88" s="6">
        <f>INDEX(dados!$A$1:$DH$158,MATCH($A88,dados!$A$1:$A$158,0),MATCH(G$6,dados!$A$6:$DH$6,0))</f>
        <v>0</v>
      </c>
      <c r="H88" s="6">
        <f>INDEX(dados!$A$1:$DH$158,MATCH($A88,dados!$A$1:$A$158,0),MATCH(H$6,dados!$A$6:$DH$6,0))</f>
        <v>111.65</v>
      </c>
      <c r="I88" s="6">
        <f>INDEX(dados!$A$1:$DH$158,MATCH($A88,dados!$A$1:$A$158,0),MATCH(I$6,dados!$A$6:$DH$6,0))</f>
        <v>111.65</v>
      </c>
      <c r="J88" s="6">
        <f>INDEX(dados!$A$1:$DH$158,MATCH($A88,dados!$A$1:$A$158,0),MATCH(J$6,dados!$A$6:$DH$6,0))</f>
        <v>145.46</v>
      </c>
      <c r="K88" s="6">
        <f>INDEX(dados!$A$1:$DH$158,MATCH($A88,dados!$A$1:$A$158,0),MATCH(K$6,dados!$A$6:$DH$6,0))</f>
        <v>145.46</v>
      </c>
      <c r="L88" s="6">
        <f>INDEX(dados!$A$1:$DH$158,MATCH($A88,dados!$A$1:$A$158,0),MATCH(L$6,dados!$A$6:$DH$6,0))</f>
        <v>160.47</v>
      </c>
      <c r="M88" s="6">
        <f>INDEX(dados!$A$1:$DH$158,MATCH($A88,dados!$A$1:$A$158,0),MATCH(M$6,dados!$A$6:$DH$6,0))</f>
        <v>0</v>
      </c>
      <c r="N88" s="28">
        <f t="shared" si="13"/>
        <v>2519.5699999999997</v>
      </c>
    </row>
    <row r="89" spans="1:14" ht="15.75" collapsed="1" thickBot="1" x14ac:dyDescent="0.3">
      <c r="A89" s="8" t="s">
        <v>110</v>
      </c>
      <c r="B89" s="9">
        <f>SUBTOTAL(9,B77:B88)</f>
        <v>1246.44</v>
      </c>
      <c r="C89" s="9">
        <f t="shared" ref="C89:N89" si="14">SUBTOTAL(9,C77:C88)</f>
        <v>2021.03</v>
      </c>
      <c r="D89" s="9">
        <f t="shared" si="14"/>
        <v>1979.55</v>
      </c>
      <c r="E89" s="9">
        <f t="shared" si="14"/>
        <v>1899.0900000000001</v>
      </c>
      <c r="F89" s="9">
        <f t="shared" si="14"/>
        <v>770.44999999999993</v>
      </c>
      <c r="G89" s="9">
        <f t="shared" si="14"/>
        <v>191.14</v>
      </c>
      <c r="H89" s="9">
        <f t="shared" si="14"/>
        <v>2099.67</v>
      </c>
      <c r="I89" s="9">
        <f t="shared" si="14"/>
        <v>1797.0500000000002</v>
      </c>
      <c r="J89" s="9">
        <f t="shared" si="14"/>
        <v>1027.1400000000001</v>
      </c>
      <c r="K89" s="9">
        <f t="shared" si="14"/>
        <v>1442.73</v>
      </c>
      <c r="L89" s="9">
        <f t="shared" si="14"/>
        <v>1846.8700000000001</v>
      </c>
      <c r="M89" s="9">
        <f t="shared" si="14"/>
        <v>2340.81</v>
      </c>
      <c r="N89" s="9">
        <f t="shared" si="14"/>
        <v>18661.97</v>
      </c>
    </row>
    <row r="90" spans="1:14" ht="15.75" outlineLevel="1" thickBot="1" x14ac:dyDescent="0.3">
      <c r="A90" s="17" t="s">
        <v>111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7" t="s">
        <v>112</v>
      </c>
      <c r="B91" s="7">
        <f>INDEX(dados!$A$1:$DH$158,MATCH($A91,dados!$A$1:$A$158,0),MATCH(B$6,dados!$A$6:$DH$6,0))</f>
        <v>0</v>
      </c>
      <c r="C91" s="7">
        <f>INDEX(dados!$A$1:$DH$158,MATCH($A91,dados!$A$1:$A$158,0),MATCH(C$6,dados!$A$6:$DH$6,0))</f>
        <v>0</v>
      </c>
      <c r="D91" s="7">
        <f>INDEX(dados!$A$1:$DH$158,MATCH($A91,dados!$A$1:$A$158,0),MATCH(D$6,dados!$A$6:$DH$6,0))</f>
        <v>0</v>
      </c>
      <c r="E91" s="7">
        <f>INDEX(dados!$A$1:$DH$158,MATCH($A91,dados!$A$1:$A$158,0),MATCH(E$6,dados!$A$6:$DH$6,0))</f>
        <v>0</v>
      </c>
      <c r="F91" s="7">
        <f>INDEX(dados!$A$1:$DH$158,MATCH($A91,dados!$A$1:$A$158,0),MATCH(F$6,dados!$A$6:$DH$6,0))</f>
        <v>0</v>
      </c>
      <c r="G91" s="7">
        <f>INDEX(dados!$A$1:$DH$158,MATCH($A91,dados!$A$1:$A$158,0),MATCH(G$6,dados!$A$6:$DH$6,0))</f>
        <v>0</v>
      </c>
      <c r="H91" s="7">
        <f>INDEX(dados!$A$1:$DH$158,MATCH($A91,dados!$A$1:$A$158,0),MATCH(H$6,dados!$A$6:$DH$6,0))</f>
        <v>0</v>
      </c>
      <c r="I91" s="7">
        <f>INDEX(dados!$A$1:$DH$158,MATCH($A91,dados!$A$1:$A$158,0),MATCH(I$6,dados!$A$6:$DH$6,0))</f>
        <v>0</v>
      </c>
      <c r="J91" s="7">
        <f>INDEX(dados!$A$1:$DH$158,MATCH($A91,dados!$A$1:$A$158,0),MATCH(J$6,dados!$A$6:$DH$6,0))</f>
        <v>0</v>
      </c>
      <c r="K91" s="7">
        <f>INDEX(dados!$A$1:$DH$158,MATCH($A91,dados!$A$1:$A$158,0),MATCH(K$6,dados!$A$6:$DH$6,0))</f>
        <v>0</v>
      </c>
      <c r="L91" s="7">
        <f>INDEX(dados!$A$1:$DH$158,MATCH($A91,dados!$A$1:$A$158,0),MATCH(L$6,dados!$A$6:$DH$6,0))</f>
        <v>0</v>
      </c>
      <c r="M91" s="7">
        <f>INDEX(dados!$A$1:$DH$158,MATCH($A91,dados!$A$1:$A$158,0),MATCH(M$6,dados!$A$6:$DH$6,0))</f>
        <v>0</v>
      </c>
      <c r="N91" s="28">
        <f>SUM(B91:M91)</f>
        <v>0</v>
      </c>
    </row>
    <row r="92" spans="1:14" outlineLevel="1" x14ac:dyDescent="0.25">
      <c r="A92" s="29" t="s">
        <v>113</v>
      </c>
      <c r="B92" s="5">
        <f>INDEX(dados!$A$1:$DH$158,MATCH($A92,dados!$A$1:$A$158,0),MATCH(B$6,dados!$A$6:$DH$6,0))</f>
        <v>570</v>
      </c>
      <c r="C92" s="5">
        <f>INDEX(dados!$A$1:$DH$158,MATCH($A92,dados!$A$1:$A$158,0),MATCH(C$6,dados!$A$6:$DH$6,0))</f>
        <v>20</v>
      </c>
      <c r="D92" s="5">
        <f>INDEX(dados!$A$1:$DH$158,MATCH($A92,dados!$A$1:$A$158,0),MATCH(D$6,dados!$A$6:$DH$6,0))</f>
        <v>236.01</v>
      </c>
      <c r="E92" s="5">
        <f>INDEX(dados!$A$1:$DH$158,MATCH($A92,dados!$A$1:$A$158,0),MATCH(E$6,dados!$A$6:$DH$6,0))</f>
        <v>451.97</v>
      </c>
      <c r="F92" s="5">
        <f>INDEX(dados!$A$1:$DH$158,MATCH($A92,dados!$A$1:$A$158,0),MATCH(F$6,dados!$A$6:$DH$6,0))</f>
        <v>180</v>
      </c>
      <c r="G92" s="5">
        <f>INDEX(dados!$A$1:$DH$158,MATCH($A92,dados!$A$1:$A$158,0),MATCH(G$6,dados!$A$6:$DH$6,0))</f>
        <v>213.89</v>
      </c>
      <c r="H92" s="5">
        <f>INDEX(dados!$A$1:$DH$158,MATCH($A92,dados!$A$1:$A$158,0),MATCH(H$6,dados!$A$6:$DH$6,0))</f>
        <v>2572.3200000000002</v>
      </c>
      <c r="I92" s="5">
        <f>INDEX(dados!$A$1:$DH$158,MATCH($A92,dados!$A$1:$A$158,0),MATCH(I$6,dados!$A$6:$DH$6,0))</f>
        <v>0</v>
      </c>
      <c r="J92" s="5">
        <f>INDEX(dados!$A$1:$DH$158,MATCH($A92,dados!$A$1:$A$158,0),MATCH(J$6,dados!$A$6:$DH$6,0))</f>
        <v>0</v>
      </c>
      <c r="K92" s="5">
        <f>INDEX(dados!$A$1:$DH$158,MATCH($A92,dados!$A$1:$A$158,0),MATCH(K$6,dados!$A$6:$DH$6,0))</f>
        <v>35.47</v>
      </c>
      <c r="L92" s="5">
        <f>INDEX(dados!$A$1:$DH$158,MATCH($A92,dados!$A$1:$A$158,0),MATCH(L$6,dados!$A$6:$DH$6,0))</f>
        <v>56.21</v>
      </c>
      <c r="M92" s="5">
        <f>INDEX(dados!$A$1:$DH$158,MATCH($A92,dados!$A$1:$A$158,0),MATCH(M$6,dados!$A$6:$DH$6,0))</f>
        <v>40</v>
      </c>
      <c r="N92" s="28">
        <f>SUM(B92:M92)</f>
        <v>4375.8700000000008</v>
      </c>
    </row>
    <row r="93" spans="1:14" outlineLevel="1" x14ac:dyDescent="0.25">
      <c r="A93" s="30" t="s">
        <v>114</v>
      </c>
      <c r="B93" s="6">
        <f>INDEX(dados!$A$1:$DH$158,MATCH($A93,dados!$A$1:$A$158,0),MATCH(B$6,dados!$A$6:$DH$6,0))</f>
        <v>2208.0700000000002</v>
      </c>
      <c r="C93" s="6">
        <f>INDEX(dados!$A$1:$DH$158,MATCH($A93,dados!$A$1:$A$158,0),MATCH(C$6,dados!$A$6:$DH$6,0))</f>
        <v>518.05999999999995</v>
      </c>
      <c r="D93" s="6">
        <f>INDEX(dados!$A$1:$DH$158,MATCH($A93,dados!$A$1:$A$158,0),MATCH(D$6,dados!$A$6:$DH$6,0))</f>
        <v>666.02</v>
      </c>
      <c r="E93" s="6">
        <f>INDEX(dados!$A$1:$DH$158,MATCH($A93,dados!$A$1:$A$158,0),MATCH(E$6,dados!$A$6:$DH$6,0))</f>
        <v>0</v>
      </c>
      <c r="F93" s="6">
        <f>INDEX(dados!$A$1:$DH$158,MATCH($A93,dados!$A$1:$A$158,0),MATCH(F$6,dados!$A$6:$DH$6,0))</f>
        <v>0</v>
      </c>
      <c r="G93" s="6">
        <f>INDEX(dados!$A$1:$DH$158,MATCH($A93,dados!$A$1:$A$158,0),MATCH(G$6,dados!$A$6:$DH$6,0))</f>
        <v>0</v>
      </c>
      <c r="H93" s="6">
        <f>INDEX(dados!$A$1:$DH$158,MATCH($A93,dados!$A$1:$A$158,0),MATCH(H$6,dados!$A$6:$DH$6,0))</f>
        <v>0</v>
      </c>
      <c r="I93" s="6">
        <f>INDEX(dados!$A$1:$DH$158,MATCH($A93,dados!$A$1:$A$158,0),MATCH(I$6,dados!$A$6:$DH$6,0))</f>
        <v>70</v>
      </c>
      <c r="J93" s="6">
        <f>INDEX(dados!$A$1:$DH$158,MATCH($A93,dados!$A$1:$A$158,0),MATCH(J$6,dados!$A$6:$DH$6,0))</f>
        <v>0</v>
      </c>
      <c r="K93" s="6">
        <f>INDEX(dados!$A$1:$DH$158,MATCH($A93,dados!$A$1:$A$158,0),MATCH(K$6,dados!$A$6:$DH$6,0))</f>
        <v>0</v>
      </c>
      <c r="L93" s="6">
        <f>INDEX(dados!$A$1:$DH$158,MATCH($A93,dados!$A$1:$A$158,0),MATCH(L$6,dados!$A$6:$DH$6,0))</f>
        <v>0</v>
      </c>
      <c r="M93" s="6">
        <f>INDEX(dados!$A$1:$DH$158,MATCH($A93,dados!$A$1:$A$158,0),MATCH(M$6,dados!$A$6:$DH$6,0))</f>
        <v>0</v>
      </c>
      <c r="N93" s="28">
        <f>SUM(B93:M93)</f>
        <v>3462.15</v>
      </c>
    </row>
    <row r="94" spans="1:14" ht="15.75" outlineLevel="1" thickBot="1" x14ac:dyDescent="0.3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/>
    </row>
    <row r="95" spans="1:14" ht="15.75" thickBot="1" x14ac:dyDescent="0.3">
      <c r="A95" s="8" t="s">
        <v>115</v>
      </c>
      <c r="B95" s="9">
        <f>SUBTOTAL(9,B91:B93)</f>
        <v>2778.07</v>
      </c>
      <c r="C95" s="9">
        <f t="shared" ref="C95:N95" si="15">SUBTOTAL(9,C91:C93)</f>
        <v>538.05999999999995</v>
      </c>
      <c r="D95" s="9">
        <f t="shared" si="15"/>
        <v>902.03</v>
      </c>
      <c r="E95" s="9">
        <f t="shared" si="15"/>
        <v>451.97</v>
      </c>
      <c r="F95" s="9">
        <f t="shared" si="15"/>
        <v>180</v>
      </c>
      <c r="G95" s="9">
        <f t="shared" si="15"/>
        <v>213.89</v>
      </c>
      <c r="H95" s="9">
        <f t="shared" si="15"/>
        <v>2572.3200000000002</v>
      </c>
      <c r="I95" s="9">
        <f t="shared" si="15"/>
        <v>70</v>
      </c>
      <c r="J95" s="9">
        <f t="shared" si="15"/>
        <v>0</v>
      </c>
      <c r="K95" s="9">
        <f t="shared" si="15"/>
        <v>35.47</v>
      </c>
      <c r="L95" s="9">
        <f t="shared" si="15"/>
        <v>56.21</v>
      </c>
      <c r="M95" s="9">
        <f t="shared" si="15"/>
        <v>40</v>
      </c>
      <c r="N95" s="9">
        <f t="shared" si="15"/>
        <v>7838.02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7" t="s">
        <v>117</v>
      </c>
      <c r="B97" s="7">
        <f>INDEX(dados!$A$1:$DH$158,MATCH($A97,dados!$A$1:$A$158,0),MATCH(B$6,dados!$A$6:$DH$6,0))</f>
        <v>51.8</v>
      </c>
      <c r="C97" s="7">
        <f>INDEX(dados!$A$1:$DH$158,MATCH($A97,dados!$A$1:$A$158,0),MATCH(C$6,dados!$A$6:$DH$6,0))</f>
        <v>51.8</v>
      </c>
      <c r="D97" s="7">
        <f>INDEX(dados!$A$1:$DH$158,MATCH($A97,dados!$A$1:$A$158,0),MATCH(D$6,dados!$A$6:$DH$6,0))</f>
        <v>51.8</v>
      </c>
      <c r="E97" s="7">
        <f>INDEX(dados!$A$1:$DH$158,MATCH($A97,dados!$A$1:$A$158,0),MATCH(E$6,dados!$A$6:$DH$6,0))</f>
        <v>46.82</v>
      </c>
      <c r="F97" s="7">
        <f>INDEX(dados!$A$1:$DH$158,MATCH($A97,dados!$A$1:$A$158,0),MATCH(F$6,dados!$A$6:$DH$6,0))</f>
        <v>52.04</v>
      </c>
      <c r="G97" s="7">
        <f>INDEX(dados!$A$1:$DH$158,MATCH($A97,dados!$A$1:$A$158,0),MATCH(G$6,dados!$A$6:$DH$6,0))</f>
        <v>42.82</v>
      </c>
      <c r="H97" s="7">
        <f>INDEX(dados!$A$1:$DH$158,MATCH($A97,dados!$A$1:$A$158,0),MATCH(H$6,dados!$A$6:$DH$6,0))</f>
        <v>37.72</v>
      </c>
      <c r="I97" s="7">
        <f>INDEX(dados!$A$1:$DH$158,MATCH($A97,dados!$A$1:$A$158,0),MATCH(I$6,dados!$A$6:$DH$6,0))</f>
        <v>47.92</v>
      </c>
      <c r="J97" s="7">
        <f>INDEX(dados!$A$1:$DH$158,MATCH($A97,dados!$A$1:$A$158,0),MATCH(J$6,dados!$A$6:$DH$6,0))</f>
        <v>42.82</v>
      </c>
      <c r="K97" s="7">
        <f>INDEX(dados!$A$1:$DH$158,MATCH($A97,dados!$A$1:$A$158,0),MATCH(K$6,dados!$A$6:$DH$6,0))</f>
        <v>37.72</v>
      </c>
      <c r="L97" s="7">
        <f>INDEX(dados!$A$1:$DH$158,MATCH($A97,dados!$A$1:$A$158,0),MATCH(L$6,dados!$A$6:$DH$6,0))</f>
        <v>42.82</v>
      </c>
      <c r="M97" s="7">
        <f>INDEX(dados!$A$1:$DH$158,MATCH($A97,dados!$A$1:$A$158,0),MATCH(M$6,dados!$A$6:$DH$6,0))</f>
        <v>53.02</v>
      </c>
      <c r="N97" s="28">
        <f t="shared" ref="N97:N108" si="16">SUM(B97:M97)</f>
        <v>559.1</v>
      </c>
    </row>
    <row r="98" spans="1:14" ht="15.75" hidden="1" outlineLevel="1" thickBot="1" x14ac:dyDescent="0.3">
      <c r="A98" s="29" t="s">
        <v>118</v>
      </c>
      <c r="B98" s="5">
        <f>INDEX(dados!$A$1:$DH$158,MATCH($A98,dados!$A$1:$A$158,0),MATCH(B$6,dados!$A$6:$DH$6,0))</f>
        <v>15</v>
      </c>
      <c r="C98" s="5">
        <f>INDEX(dados!$A$1:$DH$158,MATCH($A98,dados!$A$1:$A$158,0),MATCH(C$6,dados!$A$6:$DH$6,0))</f>
        <v>51.85</v>
      </c>
      <c r="D98" s="5">
        <f>INDEX(dados!$A$1:$DH$158,MATCH($A98,dados!$A$1:$A$158,0),MATCH(D$6,dados!$A$6:$DH$6,0))</f>
        <v>87.84</v>
      </c>
      <c r="E98" s="5">
        <f>INDEX(dados!$A$1:$DH$158,MATCH($A98,dados!$A$1:$A$158,0),MATCH(E$6,dados!$A$6:$DH$6,0))</f>
        <v>0</v>
      </c>
      <c r="F98" s="5">
        <f>INDEX(dados!$A$1:$DH$158,MATCH($A98,dados!$A$1:$A$158,0),MATCH(F$6,dados!$A$6:$DH$6,0))</f>
        <v>0</v>
      </c>
      <c r="G98" s="5">
        <f>INDEX(dados!$A$1:$DH$158,MATCH($A98,dados!$A$1:$A$158,0),MATCH(G$6,dados!$A$6:$DH$6,0))</f>
        <v>0</v>
      </c>
      <c r="H98" s="5">
        <f>INDEX(dados!$A$1:$DH$158,MATCH($A98,dados!$A$1:$A$158,0),MATCH(H$6,dados!$A$6:$DH$6,0))</f>
        <v>0</v>
      </c>
      <c r="I98" s="5">
        <f>INDEX(dados!$A$1:$DH$158,MATCH($A98,dados!$A$1:$A$158,0),MATCH(I$6,dados!$A$6:$DH$6,0))</f>
        <v>0</v>
      </c>
      <c r="J98" s="5">
        <f>INDEX(dados!$A$1:$DH$158,MATCH($A98,dados!$A$1:$A$158,0),MATCH(J$6,dados!$A$6:$DH$6,0))</f>
        <v>0</v>
      </c>
      <c r="K98" s="5">
        <f>INDEX(dados!$A$1:$DH$158,MATCH($A98,dados!$A$1:$A$158,0),MATCH(K$6,dados!$A$6:$DH$6,0))</f>
        <v>0</v>
      </c>
      <c r="L98" s="5">
        <f>INDEX(dados!$A$1:$DH$158,MATCH($A98,dados!$A$1:$A$158,0),MATCH(L$6,dados!$A$6:$DH$6,0))</f>
        <v>0</v>
      </c>
      <c r="M98" s="5">
        <f>INDEX(dados!$A$1:$DH$158,MATCH($A98,dados!$A$1:$A$158,0),MATCH(M$6,dados!$A$6:$DH$6,0))</f>
        <v>0</v>
      </c>
      <c r="N98" s="28">
        <f t="shared" si="16"/>
        <v>154.69</v>
      </c>
    </row>
    <row r="99" spans="1:14" ht="15.75" hidden="1" outlineLevel="1" thickBot="1" x14ac:dyDescent="0.3">
      <c r="A99" s="29" t="s">
        <v>119</v>
      </c>
      <c r="B99" s="5">
        <f>INDEX(dados!$A$1:$DH$158,MATCH($A99,dados!$A$1:$A$158,0),MATCH(B$6,dados!$A$6:$DH$6,0))</f>
        <v>79.8</v>
      </c>
      <c r="C99" s="5">
        <f>INDEX(dados!$A$1:$DH$158,MATCH($A99,dados!$A$1:$A$158,0),MATCH(C$6,dados!$A$6:$DH$6,0))</f>
        <v>30</v>
      </c>
      <c r="D99" s="5">
        <f>INDEX(dados!$A$1:$DH$158,MATCH($A99,dados!$A$1:$A$158,0),MATCH(D$6,dados!$A$6:$DH$6,0))</f>
        <v>69.8</v>
      </c>
      <c r="E99" s="5">
        <f>INDEX(dados!$A$1:$DH$158,MATCH($A99,dados!$A$1:$A$158,0),MATCH(E$6,dados!$A$6:$DH$6,0))</f>
        <v>62.9</v>
      </c>
      <c r="F99" s="5">
        <f>INDEX(dados!$A$1:$DH$158,MATCH($A99,dados!$A$1:$A$158,0),MATCH(F$6,dados!$A$6:$DH$6,0))</f>
        <v>59.8</v>
      </c>
      <c r="G99" s="5">
        <f>INDEX(dados!$A$1:$DH$158,MATCH($A99,dados!$A$1:$A$158,0),MATCH(G$6,dados!$A$6:$DH$6,0))</f>
        <v>10</v>
      </c>
      <c r="H99" s="5">
        <f>INDEX(dados!$A$1:$DH$158,MATCH($A99,dados!$A$1:$A$158,0),MATCH(H$6,dados!$A$6:$DH$6,0))</f>
        <v>52.9</v>
      </c>
      <c r="I99" s="5">
        <f>INDEX(dados!$A$1:$DH$158,MATCH($A99,dados!$A$1:$A$158,0),MATCH(I$6,dados!$A$6:$DH$6,0))</f>
        <v>98.9</v>
      </c>
      <c r="J99" s="5">
        <f>INDEX(dados!$A$1:$DH$158,MATCH($A99,dados!$A$1:$A$158,0),MATCH(J$6,dados!$A$6:$DH$6,0))</f>
        <v>12</v>
      </c>
      <c r="K99" s="5">
        <f>INDEX(dados!$A$1:$DH$158,MATCH($A99,dados!$A$1:$A$158,0),MATCH(K$6,dados!$A$6:$DH$6,0))</f>
        <v>32.9</v>
      </c>
      <c r="L99" s="5">
        <f>INDEX(dados!$A$1:$DH$158,MATCH($A99,dados!$A$1:$A$158,0),MATCH(L$6,dados!$A$6:$DH$6,0))</f>
        <v>44.9</v>
      </c>
      <c r="M99" s="5">
        <f>INDEX(dados!$A$1:$DH$158,MATCH($A99,dados!$A$1:$A$158,0),MATCH(M$6,dados!$A$6:$DH$6,0))</f>
        <v>32</v>
      </c>
      <c r="N99" s="28">
        <f t="shared" si="16"/>
        <v>585.9</v>
      </c>
    </row>
    <row r="100" spans="1:14" ht="15.75" hidden="1" outlineLevel="1" thickBot="1" x14ac:dyDescent="0.3">
      <c r="A100" s="29" t="s">
        <v>120</v>
      </c>
      <c r="B100" s="5">
        <f>INDEX(dados!$A$1:$DH$158,MATCH($A100,dados!$A$1:$A$158,0),MATCH(B$6,dados!$A$6:$DH$6,0))</f>
        <v>0</v>
      </c>
      <c r="C100" s="5">
        <f>INDEX(dados!$A$1:$DH$158,MATCH($A100,dados!$A$1:$A$158,0),MATCH(C$6,dados!$A$6:$DH$6,0))</f>
        <v>0</v>
      </c>
      <c r="D100" s="5">
        <f>INDEX(dados!$A$1:$DH$158,MATCH($A100,dados!$A$1:$A$158,0),MATCH(D$6,dados!$A$6:$DH$6,0))</f>
        <v>0</v>
      </c>
      <c r="E100" s="5">
        <f>INDEX(dados!$A$1:$DH$158,MATCH($A100,dados!$A$1:$A$158,0),MATCH(E$6,dados!$A$6:$DH$6,0))</f>
        <v>0</v>
      </c>
      <c r="F100" s="5">
        <f>INDEX(dados!$A$1:$DH$158,MATCH($A100,dados!$A$1:$A$158,0),MATCH(F$6,dados!$A$6:$DH$6,0))</f>
        <v>0</v>
      </c>
      <c r="G100" s="5">
        <f>INDEX(dados!$A$1:$DH$158,MATCH($A100,dados!$A$1:$A$158,0),MATCH(G$6,dados!$A$6:$DH$6,0))</f>
        <v>0</v>
      </c>
      <c r="H100" s="5">
        <f>INDEX(dados!$A$1:$DH$158,MATCH($A100,dados!$A$1:$A$158,0),MATCH(H$6,dados!$A$6:$DH$6,0))</f>
        <v>0</v>
      </c>
      <c r="I100" s="5">
        <f>INDEX(dados!$A$1:$DH$158,MATCH($A100,dados!$A$1:$A$158,0),MATCH(I$6,dados!$A$6:$DH$6,0))</f>
        <v>0</v>
      </c>
      <c r="J100" s="5">
        <f>INDEX(dados!$A$1:$DH$158,MATCH($A100,dados!$A$1:$A$158,0),MATCH(J$6,dados!$A$6:$DH$6,0))</f>
        <v>0</v>
      </c>
      <c r="K100" s="5">
        <f>INDEX(dados!$A$1:$DH$158,MATCH($A100,dados!$A$1:$A$158,0),MATCH(K$6,dados!$A$6:$DH$6,0))</f>
        <v>0</v>
      </c>
      <c r="L100" s="5">
        <f>INDEX(dados!$A$1:$DH$158,MATCH($A100,dados!$A$1:$A$158,0),MATCH(L$6,dados!$A$6:$DH$6,0))</f>
        <v>0</v>
      </c>
      <c r="M100" s="5">
        <f>INDEX(dados!$A$1:$DH$158,MATCH($A100,dados!$A$1:$A$158,0),MATCH(M$6,dados!$A$6:$DH$6,0))</f>
        <v>0</v>
      </c>
      <c r="N100" s="28">
        <f t="shared" si="16"/>
        <v>0</v>
      </c>
    </row>
    <row r="101" spans="1:14" ht="15.75" hidden="1" outlineLevel="1" thickBot="1" x14ac:dyDescent="0.3">
      <c r="A101" s="29" t="s">
        <v>121</v>
      </c>
      <c r="B101" s="5">
        <f>INDEX(dados!$A$1:$DH$158,MATCH($A101,dados!$A$1:$A$158,0),MATCH(B$6,dados!$A$6:$DH$6,0))</f>
        <v>100</v>
      </c>
      <c r="C101" s="5">
        <f>INDEX(dados!$A$1:$DH$158,MATCH($A101,dados!$A$1:$A$158,0),MATCH(C$6,dados!$A$6:$DH$6,0))</f>
        <v>0</v>
      </c>
      <c r="D101" s="5">
        <f>INDEX(dados!$A$1:$DH$158,MATCH($A101,dados!$A$1:$A$158,0),MATCH(D$6,dados!$A$6:$DH$6,0))</f>
        <v>0</v>
      </c>
      <c r="E101" s="5">
        <f>INDEX(dados!$A$1:$DH$158,MATCH($A101,dados!$A$1:$A$158,0),MATCH(E$6,dados!$A$6:$DH$6,0))</f>
        <v>0</v>
      </c>
      <c r="F101" s="5">
        <f>INDEX(dados!$A$1:$DH$158,MATCH($A101,dados!$A$1:$A$158,0),MATCH(F$6,dados!$A$6:$DH$6,0))</f>
        <v>0</v>
      </c>
      <c r="G101" s="5">
        <f>INDEX(dados!$A$1:$DH$158,MATCH($A101,dados!$A$1:$A$158,0),MATCH(G$6,dados!$A$6:$DH$6,0))</f>
        <v>0</v>
      </c>
      <c r="H101" s="5">
        <f>INDEX(dados!$A$1:$DH$158,MATCH($A101,dados!$A$1:$A$158,0),MATCH(H$6,dados!$A$6:$DH$6,0))</f>
        <v>0</v>
      </c>
      <c r="I101" s="5">
        <f>INDEX(dados!$A$1:$DH$158,MATCH($A101,dados!$A$1:$A$158,0),MATCH(I$6,dados!$A$6:$DH$6,0))</f>
        <v>50</v>
      </c>
      <c r="J101" s="5">
        <f>INDEX(dados!$A$1:$DH$158,MATCH($A101,dados!$A$1:$A$158,0),MATCH(J$6,dados!$A$6:$DH$6,0))</f>
        <v>0</v>
      </c>
      <c r="K101" s="5">
        <f>INDEX(dados!$A$1:$DH$158,MATCH($A101,dados!$A$1:$A$158,0),MATCH(K$6,dados!$A$6:$DH$6,0))</f>
        <v>100</v>
      </c>
      <c r="L101" s="5">
        <f>INDEX(dados!$A$1:$DH$158,MATCH($A101,dados!$A$1:$A$158,0),MATCH(L$6,dados!$A$6:$DH$6,0))</f>
        <v>0</v>
      </c>
      <c r="M101" s="5">
        <f>INDEX(dados!$A$1:$DH$158,MATCH($A101,dados!$A$1:$A$158,0),MATCH(M$6,dados!$A$6:$DH$6,0))</f>
        <v>0</v>
      </c>
      <c r="N101" s="28">
        <f t="shared" si="16"/>
        <v>250</v>
      </c>
    </row>
    <row r="102" spans="1:14" ht="15.75" hidden="1" outlineLevel="1" thickBot="1" x14ac:dyDescent="0.3">
      <c r="A102" s="29" t="s">
        <v>122</v>
      </c>
      <c r="B102" s="5">
        <f>INDEX(dados!$A$1:$DH$158,MATCH($A102,dados!$A$1:$A$158,0),MATCH(B$6,dados!$A$6:$DH$6,0))</f>
        <v>0</v>
      </c>
      <c r="C102" s="5">
        <f>INDEX(dados!$A$1:$DH$158,MATCH($A102,dados!$A$1:$A$158,0),MATCH(C$6,dados!$A$6:$DH$6,0))</f>
        <v>0</v>
      </c>
      <c r="D102" s="5">
        <f>INDEX(dados!$A$1:$DH$158,MATCH($A102,dados!$A$1:$A$158,0),MATCH(D$6,dados!$A$6:$DH$6,0))</f>
        <v>0</v>
      </c>
      <c r="E102" s="5">
        <f>INDEX(dados!$A$1:$DH$158,MATCH($A102,dados!$A$1:$A$158,0),MATCH(E$6,dados!$A$6:$DH$6,0))</f>
        <v>0</v>
      </c>
      <c r="F102" s="5">
        <f>INDEX(dados!$A$1:$DH$158,MATCH($A102,dados!$A$1:$A$158,0),MATCH(F$6,dados!$A$6:$DH$6,0))</f>
        <v>0</v>
      </c>
      <c r="G102" s="5">
        <f>INDEX(dados!$A$1:$DH$158,MATCH($A102,dados!$A$1:$A$158,0),MATCH(G$6,dados!$A$6:$DH$6,0))</f>
        <v>0</v>
      </c>
      <c r="H102" s="5">
        <f>INDEX(dados!$A$1:$DH$158,MATCH($A102,dados!$A$1:$A$158,0),MATCH(H$6,dados!$A$6:$DH$6,0))</f>
        <v>0</v>
      </c>
      <c r="I102" s="5">
        <f>INDEX(dados!$A$1:$DH$158,MATCH($A102,dados!$A$1:$A$158,0),MATCH(I$6,dados!$A$6:$DH$6,0))</f>
        <v>0</v>
      </c>
      <c r="J102" s="5">
        <f>INDEX(dados!$A$1:$DH$158,MATCH($A102,dados!$A$1:$A$158,0),MATCH(J$6,dados!$A$6:$DH$6,0))</f>
        <v>0</v>
      </c>
      <c r="K102" s="5">
        <f>INDEX(dados!$A$1:$DH$158,MATCH($A102,dados!$A$1:$A$158,0),MATCH(K$6,dados!$A$6:$DH$6,0))</f>
        <v>0</v>
      </c>
      <c r="L102" s="5">
        <f>INDEX(dados!$A$1:$DH$158,MATCH($A102,dados!$A$1:$A$158,0),MATCH(L$6,dados!$A$6:$DH$6,0))</f>
        <v>0</v>
      </c>
      <c r="M102" s="5">
        <f>INDEX(dados!$A$1:$DH$158,MATCH($A102,dados!$A$1:$A$158,0),MATCH(M$6,dados!$A$6:$DH$6,0))</f>
        <v>0</v>
      </c>
      <c r="N102" s="28">
        <f t="shared" si="16"/>
        <v>0</v>
      </c>
    </row>
    <row r="103" spans="1:14" ht="15.75" hidden="1" outlineLevel="1" thickBot="1" x14ac:dyDescent="0.3">
      <c r="A103" s="29" t="s">
        <v>123</v>
      </c>
      <c r="B103" s="5">
        <f>INDEX(dados!$A$1:$DH$158,MATCH($A103,dados!$A$1:$A$158,0),MATCH(B$6,dados!$A$6:$DH$6,0))</f>
        <v>0</v>
      </c>
      <c r="C103" s="5">
        <f>INDEX(dados!$A$1:$DH$158,MATCH($A103,dados!$A$1:$A$158,0),MATCH(C$6,dados!$A$6:$DH$6,0))</f>
        <v>0</v>
      </c>
      <c r="D103" s="5">
        <f>INDEX(dados!$A$1:$DH$158,MATCH($A103,dados!$A$1:$A$158,0),MATCH(D$6,dados!$A$6:$DH$6,0))</f>
        <v>0</v>
      </c>
      <c r="E103" s="5">
        <f>INDEX(dados!$A$1:$DH$158,MATCH($A103,dados!$A$1:$A$158,0),MATCH(E$6,dados!$A$6:$DH$6,0))</f>
        <v>100</v>
      </c>
      <c r="F103" s="5">
        <f>INDEX(dados!$A$1:$DH$158,MATCH($A103,dados!$A$1:$A$158,0),MATCH(F$6,dados!$A$6:$DH$6,0))</f>
        <v>0</v>
      </c>
      <c r="G103" s="5">
        <f>INDEX(dados!$A$1:$DH$158,MATCH($A103,dados!$A$1:$A$158,0),MATCH(G$6,dados!$A$6:$DH$6,0))</f>
        <v>0</v>
      </c>
      <c r="H103" s="5">
        <f>INDEX(dados!$A$1:$DH$158,MATCH($A103,dados!$A$1:$A$158,0),MATCH(H$6,dados!$A$6:$DH$6,0))</f>
        <v>0</v>
      </c>
      <c r="I103" s="5">
        <f>INDEX(dados!$A$1:$DH$158,MATCH($A103,dados!$A$1:$A$158,0),MATCH(I$6,dados!$A$6:$DH$6,0))</f>
        <v>0</v>
      </c>
      <c r="J103" s="5">
        <f>INDEX(dados!$A$1:$DH$158,MATCH($A103,dados!$A$1:$A$158,0),MATCH(J$6,dados!$A$6:$DH$6,0))</f>
        <v>0</v>
      </c>
      <c r="K103" s="5">
        <f>INDEX(dados!$A$1:$DH$158,MATCH($A103,dados!$A$1:$A$158,0),MATCH(K$6,dados!$A$6:$DH$6,0))</f>
        <v>0</v>
      </c>
      <c r="L103" s="5">
        <f>INDEX(dados!$A$1:$DH$158,MATCH($A103,dados!$A$1:$A$158,0),MATCH(L$6,dados!$A$6:$DH$6,0))</f>
        <v>0</v>
      </c>
      <c r="M103" s="5">
        <f>INDEX(dados!$A$1:$DH$158,MATCH($A103,dados!$A$1:$A$158,0),MATCH(M$6,dados!$A$6:$DH$6,0))</f>
        <v>0</v>
      </c>
      <c r="N103" s="28">
        <f t="shared" si="16"/>
        <v>100</v>
      </c>
    </row>
    <row r="104" spans="1:14" ht="15.75" hidden="1" outlineLevel="1" thickBot="1" x14ac:dyDescent="0.3">
      <c r="A104" s="29" t="s">
        <v>124</v>
      </c>
      <c r="B104" s="5">
        <f>INDEX(dados!$A$1:$DH$158,MATCH($A104,dados!$A$1:$A$158,0),MATCH(B$6,dados!$A$6:$DH$6,0))</f>
        <v>96.77</v>
      </c>
      <c r="C104" s="5">
        <f>INDEX(dados!$A$1:$DH$158,MATCH($A104,dados!$A$1:$A$158,0),MATCH(C$6,dados!$A$6:$DH$6,0))</f>
        <v>100.68</v>
      </c>
      <c r="D104" s="5">
        <f>INDEX(dados!$A$1:$DH$158,MATCH($A104,dados!$A$1:$A$158,0),MATCH(D$6,dados!$A$6:$DH$6,0))</f>
        <v>94.93</v>
      </c>
      <c r="E104" s="5">
        <f>INDEX(dados!$A$1:$DH$158,MATCH($A104,dados!$A$1:$A$158,0),MATCH(E$6,dados!$A$6:$DH$6,0))</f>
        <v>84.25</v>
      </c>
      <c r="F104" s="5">
        <f>INDEX(dados!$A$1:$DH$158,MATCH($A104,dados!$A$1:$A$158,0),MATCH(F$6,dados!$A$6:$DH$6,0))</f>
        <v>86.69</v>
      </c>
      <c r="G104" s="5">
        <f>INDEX(dados!$A$1:$DH$158,MATCH($A104,dados!$A$1:$A$158,0),MATCH(G$6,dados!$A$6:$DH$6,0))</f>
        <v>84.28</v>
      </c>
      <c r="H104" s="5">
        <f>INDEX(dados!$A$1:$DH$158,MATCH($A104,dados!$A$1:$A$158,0),MATCH(H$6,dados!$A$6:$DH$6,0))</f>
        <v>62.14</v>
      </c>
      <c r="I104" s="5">
        <f>INDEX(dados!$A$1:$DH$158,MATCH($A104,dados!$A$1:$A$158,0),MATCH(I$6,dados!$A$6:$DH$6,0))</f>
        <v>83.24</v>
      </c>
      <c r="J104" s="5">
        <f>INDEX(dados!$A$1:$DH$158,MATCH($A104,dados!$A$1:$A$158,0),MATCH(J$6,dados!$A$6:$DH$6,0))</f>
        <v>76.290000000000006</v>
      </c>
      <c r="K104" s="5">
        <f>INDEX(dados!$A$1:$DH$158,MATCH($A104,dados!$A$1:$A$158,0),MATCH(K$6,dados!$A$6:$DH$6,0))</f>
        <v>74.489999999999995</v>
      </c>
      <c r="L104" s="5">
        <f>INDEX(dados!$A$1:$DH$158,MATCH($A104,dados!$A$1:$A$158,0),MATCH(L$6,dados!$A$6:$DH$6,0))</f>
        <v>79.3</v>
      </c>
      <c r="M104" s="5">
        <f>INDEX(dados!$A$1:$DH$158,MATCH($A104,dados!$A$1:$A$158,0),MATCH(M$6,dados!$A$6:$DH$6,0))</f>
        <v>86.87</v>
      </c>
      <c r="N104" s="28">
        <f t="shared" si="16"/>
        <v>1009.93</v>
      </c>
    </row>
    <row r="105" spans="1:14" ht="15.75" hidden="1" outlineLevel="1" thickBot="1" x14ac:dyDescent="0.3">
      <c r="A105" s="29" t="s">
        <v>125</v>
      </c>
      <c r="B105" s="5">
        <f>INDEX(dados!$A$1:$DH$158,MATCH($A105,dados!$A$1:$A$158,0),MATCH(B$6,dados!$A$6:$DH$6,0))</f>
        <v>0</v>
      </c>
      <c r="C105" s="5">
        <f>INDEX(dados!$A$1:$DH$158,MATCH($A105,dados!$A$1:$A$158,0),MATCH(C$6,dados!$A$6:$DH$6,0))</f>
        <v>20</v>
      </c>
      <c r="D105" s="5">
        <f>INDEX(dados!$A$1:$DH$158,MATCH($A105,dados!$A$1:$A$158,0),MATCH(D$6,dados!$A$6:$DH$6,0))</f>
        <v>71.89</v>
      </c>
      <c r="E105" s="5">
        <f>INDEX(dados!$A$1:$DH$158,MATCH($A105,dados!$A$1:$A$158,0),MATCH(E$6,dados!$A$6:$DH$6,0))</f>
        <v>0</v>
      </c>
      <c r="F105" s="5">
        <f>INDEX(dados!$A$1:$DH$158,MATCH($A105,dados!$A$1:$A$158,0),MATCH(F$6,dados!$A$6:$DH$6,0))</f>
        <v>0</v>
      </c>
      <c r="G105" s="5">
        <f>INDEX(dados!$A$1:$DH$158,MATCH($A105,dados!$A$1:$A$158,0),MATCH(G$6,dados!$A$6:$DH$6,0))</f>
        <v>0</v>
      </c>
      <c r="H105" s="5">
        <f>INDEX(dados!$A$1:$DH$158,MATCH($A105,dados!$A$1:$A$158,0),MATCH(H$6,dados!$A$6:$DH$6,0))</f>
        <v>67.42</v>
      </c>
      <c r="I105" s="5">
        <f>INDEX(dados!$A$1:$DH$158,MATCH($A105,dados!$A$1:$A$158,0),MATCH(I$6,dados!$A$6:$DH$6,0))</f>
        <v>0</v>
      </c>
      <c r="J105" s="5">
        <f>INDEX(dados!$A$1:$DH$158,MATCH($A105,dados!$A$1:$A$158,0),MATCH(J$6,dados!$A$6:$DH$6,0))</f>
        <v>0</v>
      </c>
      <c r="K105" s="5">
        <f>INDEX(dados!$A$1:$DH$158,MATCH($A105,dados!$A$1:$A$158,0),MATCH(K$6,dados!$A$6:$DH$6,0))</f>
        <v>0</v>
      </c>
      <c r="L105" s="5">
        <f>INDEX(dados!$A$1:$DH$158,MATCH($A105,dados!$A$1:$A$158,0),MATCH(L$6,dados!$A$6:$DH$6,0))</f>
        <v>0</v>
      </c>
      <c r="M105" s="5">
        <f>INDEX(dados!$A$1:$DH$158,MATCH($A105,dados!$A$1:$A$158,0),MATCH(M$6,dados!$A$6:$DH$6,0))</f>
        <v>0</v>
      </c>
      <c r="N105" s="28">
        <f t="shared" si="16"/>
        <v>159.31</v>
      </c>
    </row>
    <row r="106" spans="1:14" ht="15.75" hidden="1" outlineLevel="1" thickBot="1" x14ac:dyDescent="0.3">
      <c r="A106" s="29" t="s">
        <v>126</v>
      </c>
      <c r="B106" s="5">
        <f>INDEX(dados!$A$1:$DH$158,MATCH($A106,dados!$A$1:$A$158,0),MATCH(B$6,dados!$A$6:$DH$6,0))</f>
        <v>103.9</v>
      </c>
      <c r="C106" s="5">
        <f>INDEX(dados!$A$1:$DH$158,MATCH($A106,dados!$A$1:$A$158,0),MATCH(C$6,dados!$A$6:$DH$6,0))</f>
        <v>268.48</v>
      </c>
      <c r="D106" s="5">
        <f>INDEX(dados!$A$1:$DH$158,MATCH($A106,dados!$A$1:$A$158,0),MATCH(D$6,dados!$A$6:$DH$6,0))</f>
        <v>44.98</v>
      </c>
      <c r="E106" s="5">
        <f>INDEX(dados!$A$1:$DH$158,MATCH($A106,dados!$A$1:$A$158,0),MATCH(E$6,dados!$A$6:$DH$6,0))</f>
        <v>0</v>
      </c>
      <c r="F106" s="5">
        <f>INDEX(dados!$A$1:$DH$158,MATCH($A106,dados!$A$1:$A$158,0),MATCH(F$6,dados!$A$6:$DH$6,0))</f>
        <v>0</v>
      </c>
      <c r="G106" s="5">
        <f>INDEX(dados!$A$1:$DH$158,MATCH($A106,dados!$A$1:$A$158,0),MATCH(G$6,dados!$A$6:$DH$6,0))</f>
        <v>110</v>
      </c>
      <c r="H106" s="5">
        <f>INDEX(dados!$A$1:$DH$158,MATCH($A106,dados!$A$1:$A$158,0),MATCH(H$6,dados!$A$6:$DH$6,0))</f>
        <v>0</v>
      </c>
      <c r="I106" s="5">
        <f>INDEX(dados!$A$1:$DH$158,MATCH($A106,dados!$A$1:$A$158,0),MATCH(I$6,dados!$A$6:$DH$6,0))</f>
        <v>219.95</v>
      </c>
      <c r="J106" s="5">
        <f>INDEX(dados!$A$1:$DH$158,MATCH($A106,dados!$A$1:$A$158,0),MATCH(J$6,dados!$A$6:$DH$6,0))</f>
        <v>6.66</v>
      </c>
      <c r="K106" s="5">
        <f>INDEX(dados!$A$1:$DH$158,MATCH($A106,dados!$A$1:$A$158,0),MATCH(K$6,dados!$A$6:$DH$6,0))</f>
        <v>15</v>
      </c>
      <c r="L106" s="5">
        <f>INDEX(dados!$A$1:$DH$158,MATCH($A106,dados!$A$1:$A$158,0),MATCH(L$6,dados!$A$6:$DH$6,0))</f>
        <v>106</v>
      </c>
      <c r="M106" s="5">
        <f>INDEX(dados!$A$1:$DH$158,MATCH($A106,dados!$A$1:$A$158,0),MATCH(M$6,dados!$A$6:$DH$6,0))</f>
        <v>2.29</v>
      </c>
      <c r="N106" s="28">
        <f t="shared" si="16"/>
        <v>877.25999999999988</v>
      </c>
    </row>
    <row r="107" spans="1:14" ht="15.75" hidden="1" outlineLevel="1" thickBot="1" x14ac:dyDescent="0.3">
      <c r="A107" s="29" t="s">
        <v>127</v>
      </c>
      <c r="B107" s="5">
        <f>INDEX(dados!$A$1:$DH$158,MATCH($A107,dados!$A$1:$A$158,0),MATCH(B$6,dados!$A$6:$DH$6,0))</f>
        <v>117.08</v>
      </c>
      <c r="C107" s="5">
        <f>INDEX(dados!$A$1:$DH$158,MATCH($A107,dados!$A$1:$A$158,0),MATCH(C$6,dados!$A$6:$DH$6,0))</f>
        <v>76.53</v>
      </c>
      <c r="D107" s="5">
        <f>INDEX(dados!$A$1:$DH$158,MATCH($A107,dados!$A$1:$A$158,0),MATCH(D$6,dados!$A$6:$DH$6,0))</f>
        <v>66.27</v>
      </c>
      <c r="E107" s="5">
        <f>INDEX(dados!$A$1:$DH$158,MATCH($A107,dados!$A$1:$A$158,0),MATCH(E$6,dados!$A$6:$DH$6,0))</f>
        <v>62.35</v>
      </c>
      <c r="F107" s="5">
        <f>INDEX(dados!$A$1:$DH$158,MATCH($A107,dados!$A$1:$A$158,0),MATCH(F$6,dados!$A$6:$DH$6,0))</f>
        <v>65.38</v>
      </c>
      <c r="G107" s="5">
        <f>INDEX(dados!$A$1:$DH$158,MATCH($A107,dados!$A$1:$A$158,0),MATCH(G$6,dados!$A$6:$DH$6,0))</f>
        <v>66.58</v>
      </c>
      <c r="H107" s="5">
        <f>INDEX(dados!$A$1:$DH$158,MATCH($A107,dados!$A$1:$A$158,0),MATCH(H$6,dados!$A$6:$DH$6,0))</f>
        <v>66.17</v>
      </c>
      <c r="I107" s="5">
        <f>INDEX(dados!$A$1:$DH$158,MATCH($A107,dados!$A$1:$A$158,0),MATCH(I$6,dados!$A$6:$DH$6,0))</f>
        <v>66.58</v>
      </c>
      <c r="J107" s="5">
        <f>INDEX(dados!$A$1:$DH$158,MATCH($A107,dados!$A$1:$A$158,0),MATCH(J$6,dados!$A$6:$DH$6,0))</f>
        <v>62.63</v>
      </c>
      <c r="K107" s="5">
        <f>INDEX(dados!$A$1:$DH$158,MATCH($A107,dados!$A$1:$A$158,0),MATCH(K$6,dados!$A$6:$DH$6,0))</f>
        <v>68.2</v>
      </c>
      <c r="L107" s="5">
        <f>INDEX(dados!$A$1:$DH$158,MATCH($A107,dados!$A$1:$A$158,0),MATCH(L$6,dados!$A$6:$DH$6,0))</f>
        <v>69.48</v>
      </c>
      <c r="M107" s="5">
        <f>INDEX(dados!$A$1:$DH$158,MATCH($A107,dados!$A$1:$A$158,0),MATCH(M$6,dados!$A$6:$DH$6,0))</f>
        <v>69.62</v>
      </c>
      <c r="N107" s="28">
        <f t="shared" si="16"/>
        <v>856.87000000000012</v>
      </c>
    </row>
    <row r="108" spans="1:14" ht="15.75" hidden="1" outlineLevel="1" thickBot="1" x14ac:dyDescent="0.3">
      <c r="A108" s="30" t="s">
        <v>128</v>
      </c>
      <c r="B108" s="6">
        <f>INDEX(dados!$A$1:$DH$158,MATCH($A108,dados!$A$1:$A$158,0),MATCH(B$6,dados!$A$6:$DH$6,0))</f>
        <v>88.5</v>
      </c>
      <c r="C108" s="6">
        <f>INDEX(dados!$A$1:$DH$158,MATCH($A108,dados!$A$1:$A$158,0),MATCH(C$6,dados!$A$6:$DH$6,0))</f>
        <v>80.900000000000006</v>
      </c>
      <c r="D108" s="6">
        <f>INDEX(dados!$A$1:$DH$158,MATCH($A108,dados!$A$1:$A$158,0),MATCH(D$6,dados!$A$6:$DH$6,0))</f>
        <v>80.900000000000006</v>
      </c>
      <c r="E108" s="6">
        <f>INDEX(dados!$A$1:$DH$158,MATCH($A108,dados!$A$1:$A$158,0),MATCH(E$6,dados!$A$6:$DH$6,0))</f>
        <v>80.900000000000006</v>
      </c>
      <c r="F108" s="6">
        <f>INDEX(dados!$A$1:$DH$158,MATCH($A108,dados!$A$1:$A$158,0),MATCH(F$6,dados!$A$6:$DH$6,0))</f>
        <v>80.900000000000006</v>
      </c>
      <c r="G108" s="6">
        <f>INDEX(dados!$A$1:$DH$158,MATCH($A108,dados!$A$1:$A$158,0),MATCH(G$6,dados!$A$6:$DH$6,0))</f>
        <v>0</v>
      </c>
      <c r="H108" s="6">
        <f>INDEX(dados!$A$1:$DH$158,MATCH($A108,dados!$A$1:$A$158,0),MATCH(H$6,dados!$A$6:$DH$6,0))</f>
        <v>0</v>
      </c>
      <c r="I108" s="6">
        <f>INDEX(dados!$A$1:$DH$158,MATCH($A108,dados!$A$1:$A$158,0),MATCH(I$6,dados!$A$6:$DH$6,0))</f>
        <v>80.900000000000006</v>
      </c>
      <c r="J108" s="6">
        <f>INDEX(dados!$A$1:$DH$158,MATCH($A108,dados!$A$1:$A$158,0),MATCH(J$6,dados!$A$6:$DH$6,0))</f>
        <v>92.52</v>
      </c>
      <c r="K108" s="6">
        <f>INDEX(dados!$A$1:$DH$158,MATCH($A108,dados!$A$1:$A$158,0),MATCH(K$6,dados!$A$6:$DH$6,0))</f>
        <v>100.8</v>
      </c>
      <c r="L108" s="6">
        <f>INDEX(dados!$A$1:$DH$158,MATCH($A108,dados!$A$1:$A$158,0),MATCH(L$6,dados!$A$6:$DH$6,0))</f>
        <v>193.52</v>
      </c>
      <c r="M108" s="6">
        <f>INDEX(dados!$A$1:$DH$158,MATCH($A108,dados!$A$1:$A$158,0),MATCH(M$6,dados!$A$6:$DH$6,0))</f>
        <v>0</v>
      </c>
      <c r="N108" s="28">
        <f t="shared" si="16"/>
        <v>879.83999999999992</v>
      </c>
    </row>
    <row r="109" spans="1:14" ht="15.75" collapsed="1" thickBot="1" x14ac:dyDescent="0.3">
      <c r="A109" s="8" t="s">
        <v>129</v>
      </c>
      <c r="B109" s="9">
        <f>SUBTOTAL(9,B97:B108)</f>
        <v>652.85</v>
      </c>
      <c r="C109" s="9">
        <f t="shared" ref="C109:N109" si="17">SUBTOTAL(9,C97:C108)</f>
        <v>680.24</v>
      </c>
      <c r="D109" s="9">
        <f t="shared" si="17"/>
        <v>568.41</v>
      </c>
      <c r="E109" s="9">
        <f t="shared" si="17"/>
        <v>437.22</v>
      </c>
      <c r="F109" s="9">
        <f t="shared" si="17"/>
        <v>344.80999999999995</v>
      </c>
      <c r="G109" s="9">
        <f t="shared" si="17"/>
        <v>313.68</v>
      </c>
      <c r="H109" s="9">
        <f t="shared" si="17"/>
        <v>286.35000000000002</v>
      </c>
      <c r="I109" s="9">
        <f t="shared" si="17"/>
        <v>647.49</v>
      </c>
      <c r="J109" s="9">
        <f t="shared" si="17"/>
        <v>292.92</v>
      </c>
      <c r="K109" s="9">
        <f t="shared" si="17"/>
        <v>429.11</v>
      </c>
      <c r="L109" s="9">
        <f t="shared" si="17"/>
        <v>536.02</v>
      </c>
      <c r="M109" s="9">
        <f t="shared" si="17"/>
        <v>243.8</v>
      </c>
      <c r="N109" s="9">
        <f t="shared" si="17"/>
        <v>5432.9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7" t="s">
        <v>131</v>
      </c>
      <c r="B111" s="7">
        <f>INDEX(dados!$A$1:$DH$158,MATCH($A111,dados!$A$1:$A$158,0),MATCH(B$6,dados!$A$6:$DH$6,0))</f>
        <v>0</v>
      </c>
      <c r="C111" s="7">
        <f>INDEX(dados!$A$1:$DH$158,MATCH($A111,dados!$A$1:$A$158,0),MATCH(C$6,dados!$A$6:$DH$6,0))</f>
        <v>0</v>
      </c>
      <c r="D111" s="7">
        <f>INDEX(dados!$A$1:$DH$158,MATCH($A111,dados!$A$1:$A$158,0),MATCH(D$6,dados!$A$6:$DH$6,0))</f>
        <v>0</v>
      </c>
      <c r="E111" s="7">
        <f>INDEX(dados!$A$1:$DH$158,MATCH($A111,dados!$A$1:$A$158,0),MATCH(E$6,dados!$A$6:$DH$6,0))</f>
        <v>0</v>
      </c>
      <c r="F111" s="7">
        <f>INDEX(dados!$A$1:$DH$158,MATCH($A111,dados!$A$1:$A$158,0),MATCH(F$6,dados!$A$6:$DH$6,0))</f>
        <v>0</v>
      </c>
      <c r="G111" s="7">
        <f>INDEX(dados!$A$1:$DH$158,MATCH($A111,dados!$A$1:$A$158,0),MATCH(G$6,dados!$A$6:$DH$6,0))</f>
        <v>0</v>
      </c>
      <c r="H111" s="7">
        <f>INDEX(dados!$A$1:$DH$158,MATCH($A111,dados!$A$1:$A$158,0),MATCH(H$6,dados!$A$6:$DH$6,0))</f>
        <v>0</v>
      </c>
      <c r="I111" s="7">
        <f>INDEX(dados!$A$1:$DH$158,MATCH($A111,dados!$A$1:$A$158,0),MATCH(I$6,dados!$A$6:$DH$6,0))</f>
        <v>0</v>
      </c>
      <c r="J111" s="7">
        <f>INDEX(dados!$A$1:$DH$158,MATCH($A111,dados!$A$1:$A$158,0),MATCH(J$6,dados!$A$6:$DH$6,0))</f>
        <v>0</v>
      </c>
      <c r="K111" s="7">
        <f>INDEX(dados!$A$1:$DH$158,MATCH($A111,dados!$A$1:$A$158,0),MATCH(K$6,dados!$A$6:$DH$6,0))</f>
        <v>0</v>
      </c>
      <c r="L111" s="7">
        <f>INDEX(dados!$A$1:$DH$158,MATCH($A111,dados!$A$1:$A$158,0),MATCH(L$6,dados!$A$6:$DH$6,0))</f>
        <v>0</v>
      </c>
      <c r="M111" s="7">
        <f>INDEX(dados!$A$1:$DH$158,MATCH($A111,dados!$A$1:$A$158,0),MATCH(M$6,dados!$A$6:$DH$6,0))</f>
        <v>0</v>
      </c>
      <c r="N111" s="28">
        <f>SUM(B111:M111)</f>
        <v>0</v>
      </c>
    </row>
    <row r="112" spans="1:14" ht="15.75" hidden="1" outlineLevel="1" thickBot="1" x14ac:dyDescent="0.3">
      <c r="A112" s="29" t="s">
        <v>132</v>
      </c>
      <c r="B112" s="5">
        <f>INDEX(dados!$A$1:$DH$158,MATCH($A112,dados!$A$1:$A$158,0),MATCH(B$6,dados!$A$6:$DH$6,0))</f>
        <v>0</v>
      </c>
      <c r="C112" s="5">
        <f>INDEX(dados!$A$1:$DH$158,MATCH($A112,dados!$A$1:$A$158,0),MATCH(C$6,dados!$A$6:$DH$6,0))</f>
        <v>0</v>
      </c>
      <c r="D112" s="5">
        <f>INDEX(dados!$A$1:$DH$158,MATCH($A112,dados!$A$1:$A$158,0),MATCH(D$6,dados!$A$6:$DH$6,0))</f>
        <v>0</v>
      </c>
      <c r="E112" s="5">
        <f>INDEX(dados!$A$1:$DH$158,MATCH($A112,dados!$A$1:$A$158,0),MATCH(E$6,dados!$A$6:$DH$6,0))</f>
        <v>0</v>
      </c>
      <c r="F112" s="5">
        <f>INDEX(dados!$A$1:$DH$158,MATCH($A112,dados!$A$1:$A$158,0),MATCH(F$6,dados!$A$6:$DH$6,0))</f>
        <v>0</v>
      </c>
      <c r="G112" s="5">
        <f>INDEX(dados!$A$1:$DH$158,MATCH($A112,dados!$A$1:$A$158,0),MATCH(G$6,dados!$A$6:$DH$6,0))</f>
        <v>0</v>
      </c>
      <c r="H112" s="5">
        <f>INDEX(dados!$A$1:$DH$158,MATCH($A112,dados!$A$1:$A$158,0),MATCH(H$6,dados!$A$6:$DH$6,0))</f>
        <v>0</v>
      </c>
      <c r="I112" s="5">
        <f>INDEX(dados!$A$1:$DH$158,MATCH($A112,dados!$A$1:$A$158,0),MATCH(I$6,dados!$A$6:$DH$6,0))</f>
        <v>0</v>
      </c>
      <c r="J112" s="5">
        <f>INDEX(dados!$A$1:$DH$158,MATCH($A112,dados!$A$1:$A$158,0),MATCH(J$6,dados!$A$6:$DH$6,0))</f>
        <v>0</v>
      </c>
      <c r="K112" s="5">
        <f>INDEX(dados!$A$1:$DH$158,MATCH($A112,dados!$A$1:$A$158,0),MATCH(K$6,dados!$A$6:$DH$6,0))</f>
        <v>0</v>
      </c>
      <c r="L112" s="5">
        <f>INDEX(dados!$A$1:$DH$158,MATCH($A112,dados!$A$1:$A$158,0),MATCH(L$6,dados!$A$6:$DH$6,0))</f>
        <v>0</v>
      </c>
      <c r="M112" s="5">
        <f>INDEX(dados!$A$1:$DH$158,MATCH($A112,dados!$A$1:$A$158,0),MATCH(M$6,dados!$A$6:$DH$6,0))</f>
        <v>0</v>
      </c>
      <c r="N112" s="28">
        <f>SUM(B112:M112)</f>
        <v>0</v>
      </c>
    </row>
    <row r="113" spans="1:14" ht="15.75" hidden="1" outlineLevel="1" thickBot="1" x14ac:dyDescent="0.3">
      <c r="A113" s="29" t="s">
        <v>133</v>
      </c>
      <c r="B113" s="5">
        <f>INDEX(dados!$A$1:$DH$158,MATCH($A113,dados!$A$1:$A$158,0),MATCH(B$6,dados!$A$6:$DH$6,0))</f>
        <v>0</v>
      </c>
      <c r="C113" s="5">
        <f>INDEX(dados!$A$1:$DH$158,MATCH($A113,dados!$A$1:$A$158,0),MATCH(C$6,dados!$A$6:$DH$6,0))</f>
        <v>0</v>
      </c>
      <c r="D113" s="5">
        <f>INDEX(dados!$A$1:$DH$158,MATCH($A113,dados!$A$1:$A$158,0),MATCH(D$6,dados!$A$6:$DH$6,0))</f>
        <v>0</v>
      </c>
      <c r="E113" s="5">
        <f>INDEX(dados!$A$1:$DH$158,MATCH($A113,dados!$A$1:$A$158,0),MATCH(E$6,dados!$A$6:$DH$6,0))</f>
        <v>0</v>
      </c>
      <c r="F113" s="5">
        <f>INDEX(dados!$A$1:$DH$158,MATCH($A113,dados!$A$1:$A$158,0),MATCH(F$6,dados!$A$6:$DH$6,0))</f>
        <v>0</v>
      </c>
      <c r="G113" s="5">
        <f>INDEX(dados!$A$1:$DH$158,MATCH($A113,dados!$A$1:$A$158,0),MATCH(G$6,dados!$A$6:$DH$6,0))</f>
        <v>0</v>
      </c>
      <c r="H113" s="5">
        <f>INDEX(dados!$A$1:$DH$158,MATCH($A113,dados!$A$1:$A$158,0),MATCH(H$6,dados!$A$6:$DH$6,0))</f>
        <v>0</v>
      </c>
      <c r="I113" s="5">
        <f>INDEX(dados!$A$1:$DH$158,MATCH($A113,dados!$A$1:$A$158,0),MATCH(I$6,dados!$A$6:$DH$6,0))</f>
        <v>0</v>
      </c>
      <c r="J113" s="5">
        <f>INDEX(dados!$A$1:$DH$158,MATCH($A113,dados!$A$1:$A$158,0),MATCH(J$6,dados!$A$6:$DH$6,0))</f>
        <v>0</v>
      </c>
      <c r="K113" s="5">
        <f>INDEX(dados!$A$1:$DH$158,MATCH($A113,dados!$A$1:$A$158,0),MATCH(K$6,dados!$A$6:$DH$6,0))</f>
        <v>0</v>
      </c>
      <c r="L113" s="5">
        <f>INDEX(dados!$A$1:$DH$158,MATCH($A113,dados!$A$1:$A$158,0),MATCH(L$6,dados!$A$6:$DH$6,0))</f>
        <v>0</v>
      </c>
      <c r="M113" s="5">
        <f>INDEX(dados!$A$1:$DH$158,MATCH($A113,dados!$A$1:$A$158,0),MATCH(M$6,dados!$A$6:$DH$6,0))</f>
        <v>0</v>
      </c>
      <c r="N113" s="28">
        <f>SUM(B113:M113)</f>
        <v>0</v>
      </c>
    </row>
    <row r="114" spans="1:14" ht="15.75" hidden="1" outlineLevel="1" thickBot="1" x14ac:dyDescent="0.3">
      <c r="A114" s="30" t="s">
        <v>134</v>
      </c>
      <c r="B114" s="6">
        <f>INDEX(dados!$A$1:$DH$158,MATCH($A114,dados!$A$1:$A$158,0),MATCH(B$6,dados!$A$6:$DH$6,0))</f>
        <v>0</v>
      </c>
      <c r="C114" s="6">
        <f>INDEX(dados!$A$1:$DH$158,MATCH($A114,dados!$A$1:$A$158,0),MATCH(C$6,dados!$A$6:$DH$6,0))</f>
        <v>0</v>
      </c>
      <c r="D114" s="6">
        <f>INDEX(dados!$A$1:$DH$158,MATCH($A114,dados!$A$1:$A$158,0),MATCH(D$6,dados!$A$6:$DH$6,0))</f>
        <v>0</v>
      </c>
      <c r="E114" s="6">
        <f>INDEX(dados!$A$1:$DH$158,MATCH($A114,dados!$A$1:$A$158,0),MATCH(E$6,dados!$A$6:$DH$6,0))</f>
        <v>0</v>
      </c>
      <c r="F114" s="6">
        <f>INDEX(dados!$A$1:$DH$158,MATCH($A114,dados!$A$1:$A$158,0),MATCH(F$6,dados!$A$6:$DH$6,0))</f>
        <v>0</v>
      </c>
      <c r="G114" s="6">
        <f>INDEX(dados!$A$1:$DH$158,MATCH($A114,dados!$A$1:$A$158,0),MATCH(G$6,dados!$A$6:$DH$6,0))</f>
        <v>0</v>
      </c>
      <c r="H114" s="6">
        <f>INDEX(dados!$A$1:$DH$158,MATCH($A114,dados!$A$1:$A$158,0),MATCH(H$6,dados!$A$6:$DH$6,0))</f>
        <v>0</v>
      </c>
      <c r="I114" s="6">
        <f>INDEX(dados!$A$1:$DH$158,MATCH($A114,dados!$A$1:$A$158,0),MATCH(I$6,dados!$A$6:$DH$6,0))</f>
        <v>0</v>
      </c>
      <c r="J114" s="6">
        <f>INDEX(dados!$A$1:$DH$158,MATCH($A114,dados!$A$1:$A$158,0),MATCH(J$6,dados!$A$6:$DH$6,0))</f>
        <v>0</v>
      </c>
      <c r="K114" s="6">
        <f>INDEX(dados!$A$1:$DH$158,MATCH($A114,dados!$A$1:$A$158,0),MATCH(K$6,dados!$A$6:$DH$6,0))</f>
        <v>0</v>
      </c>
      <c r="L114" s="6">
        <f>INDEX(dados!$A$1:$DH$158,MATCH($A114,dados!$A$1:$A$158,0),MATCH(L$6,dados!$A$6:$DH$6,0))</f>
        <v>0</v>
      </c>
      <c r="M114" s="6">
        <f>INDEX(dados!$A$1:$DH$158,MATCH($A114,dados!$A$1:$A$158,0),MATCH(M$6,dados!$A$6:$DH$6,0))</f>
        <v>0</v>
      </c>
      <c r="N114" s="28">
        <f>SUM(B114:M114)</f>
        <v>0</v>
      </c>
    </row>
    <row r="115" spans="1:14" ht="15.75" collapsed="1" thickBot="1" x14ac:dyDescent="0.3">
      <c r="A115" s="8" t="s">
        <v>135</v>
      </c>
      <c r="B115" s="9">
        <f>SUBTOTAL(9,B111:B114)</f>
        <v>0</v>
      </c>
      <c r="C115" s="9">
        <f t="shared" ref="C115:N115" si="18">SUBTOTAL(9,C111:C114)</f>
        <v>0</v>
      </c>
      <c r="D115" s="9">
        <f t="shared" si="18"/>
        <v>0</v>
      </c>
      <c r="E115" s="9">
        <f t="shared" si="18"/>
        <v>0</v>
      </c>
      <c r="F115" s="9">
        <f t="shared" si="18"/>
        <v>0</v>
      </c>
      <c r="G115" s="9">
        <f t="shared" si="18"/>
        <v>0</v>
      </c>
      <c r="H115" s="9">
        <f t="shared" si="18"/>
        <v>0</v>
      </c>
      <c r="I115" s="9">
        <f t="shared" si="18"/>
        <v>0</v>
      </c>
      <c r="J115" s="9">
        <f t="shared" si="18"/>
        <v>0</v>
      </c>
      <c r="K115" s="9">
        <f t="shared" si="18"/>
        <v>0</v>
      </c>
      <c r="L115" s="9">
        <f t="shared" si="18"/>
        <v>0</v>
      </c>
      <c r="M115" s="9">
        <f t="shared" si="18"/>
        <v>0</v>
      </c>
      <c r="N115" s="9">
        <f t="shared" si="18"/>
        <v>0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7" t="s">
        <v>137</v>
      </c>
      <c r="B117" s="7">
        <f>INDEX(dados!$A$1:$DH$158,MATCH($A117,dados!$A$1:$A$158,0),MATCH(B$6,dados!$A$6:$DH$6,0))</f>
        <v>33.49</v>
      </c>
      <c r="C117" s="7">
        <f>INDEX(dados!$A$1:$DH$158,MATCH($A117,dados!$A$1:$A$158,0),MATCH(C$6,dados!$A$6:$DH$6,0))</f>
        <v>0</v>
      </c>
      <c r="D117" s="7">
        <f>INDEX(dados!$A$1:$DH$158,MATCH($A117,dados!$A$1:$A$158,0),MATCH(D$6,dados!$A$6:$DH$6,0))</f>
        <v>0</v>
      </c>
      <c r="E117" s="7">
        <f>INDEX(dados!$A$1:$DH$158,MATCH($A117,dados!$A$1:$A$158,0),MATCH(E$6,dados!$A$6:$DH$6,0))</f>
        <v>17.02</v>
      </c>
      <c r="F117" s="7">
        <f>INDEX(dados!$A$1:$DH$158,MATCH($A117,dados!$A$1:$A$158,0),MATCH(F$6,dados!$A$6:$DH$6,0))</f>
        <v>32.380000000000003</v>
      </c>
      <c r="G117" s="7">
        <f>INDEX(dados!$A$1:$DH$158,MATCH($A117,dados!$A$1:$A$158,0),MATCH(G$6,dados!$A$6:$DH$6,0))</f>
        <v>51.18</v>
      </c>
      <c r="H117" s="7">
        <f>INDEX(dados!$A$1:$DH$158,MATCH($A117,dados!$A$1:$A$158,0),MATCH(H$6,dados!$A$6:$DH$6,0))</f>
        <v>0</v>
      </c>
      <c r="I117" s="7">
        <f>INDEX(dados!$A$1:$DH$158,MATCH($A117,dados!$A$1:$A$158,0),MATCH(I$6,dados!$A$6:$DH$6,0))</f>
        <v>10</v>
      </c>
      <c r="J117" s="7">
        <f>INDEX(dados!$A$1:$DH$158,MATCH($A117,dados!$A$1:$A$158,0),MATCH(J$6,dados!$A$6:$DH$6,0))</f>
        <v>0</v>
      </c>
      <c r="K117" s="7">
        <f>INDEX(dados!$A$1:$DH$158,MATCH($A117,dados!$A$1:$A$158,0),MATCH(K$6,dados!$A$6:$DH$6,0))</f>
        <v>0</v>
      </c>
      <c r="L117" s="7">
        <f>INDEX(dados!$A$1:$DH$158,MATCH($A117,dados!$A$1:$A$158,0),MATCH(L$6,dados!$A$6:$DH$6,0))</f>
        <v>0</v>
      </c>
      <c r="M117" s="7">
        <f>INDEX(dados!$A$1:$DH$158,MATCH($A117,dados!$A$1:$A$158,0),MATCH(M$6,dados!$A$6:$DH$6,0))</f>
        <v>0</v>
      </c>
      <c r="N117" s="28">
        <f>SUM(B117:M117)</f>
        <v>144.07000000000002</v>
      </c>
    </row>
    <row r="118" spans="1:14" ht="15.75" hidden="1" outlineLevel="1" thickBot="1" x14ac:dyDescent="0.3">
      <c r="A118" s="29" t="s">
        <v>138</v>
      </c>
      <c r="B118" s="5">
        <f>INDEX(dados!$A$1:$DH$158,MATCH($A118,dados!$A$1:$A$158,0),MATCH(B$6,dados!$A$6:$DH$6,0))</f>
        <v>25</v>
      </c>
      <c r="C118" s="5">
        <f>INDEX(dados!$A$1:$DH$158,MATCH($A118,dados!$A$1:$A$158,0),MATCH(C$6,dados!$A$6:$DH$6,0))</f>
        <v>0</v>
      </c>
      <c r="D118" s="5">
        <f>INDEX(dados!$A$1:$DH$158,MATCH($A118,dados!$A$1:$A$158,0),MATCH(D$6,dados!$A$6:$DH$6,0))</f>
        <v>0</v>
      </c>
      <c r="E118" s="5">
        <f>INDEX(dados!$A$1:$DH$158,MATCH($A118,dados!$A$1:$A$158,0),MATCH(E$6,dados!$A$6:$DH$6,0))</f>
        <v>34</v>
      </c>
      <c r="F118" s="5">
        <f>INDEX(dados!$A$1:$DH$158,MATCH($A118,dados!$A$1:$A$158,0),MATCH(F$6,dados!$A$6:$DH$6,0))</f>
        <v>0</v>
      </c>
      <c r="G118" s="5">
        <f>INDEX(dados!$A$1:$DH$158,MATCH($A118,dados!$A$1:$A$158,0),MATCH(G$6,dados!$A$6:$DH$6,0))</f>
        <v>0</v>
      </c>
      <c r="H118" s="5">
        <f>INDEX(dados!$A$1:$DH$158,MATCH($A118,dados!$A$1:$A$158,0),MATCH(H$6,dados!$A$6:$DH$6,0))</f>
        <v>0</v>
      </c>
      <c r="I118" s="5">
        <f>INDEX(dados!$A$1:$DH$158,MATCH($A118,dados!$A$1:$A$158,0),MATCH(I$6,dados!$A$6:$DH$6,0))</f>
        <v>0</v>
      </c>
      <c r="J118" s="5">
        <f>INDEX(dados!$A$1:$DH$158,MATCH($A118,dados!$A$1:$A$158,0),MATCH(J$6,dados!$A$6:$DH$6,0))</f>
        <v>44.25</v>
      </c>
      <c r="K118" s="5">
        <f>INDEX(dados!$A$1:$DH$158,MATCH($A118,dados!$A$1:$A$158,0),MATCH(K$6,dados!$A$6:$DH$6,0))</f>
        <v>0</v>
      </c>
      <c r="L118" s="5">
        <f>INDEX(dados!$A$1:$DH$158,MATCH($A118,dados!$A$1:$A$158,0),MATCH(L$6,dados!$A$6:$DH$6,0))</f>
        <v>0</v>
      </c>
      <c r="M118" s="5">
        <f>INDEX(dados!$A$1:$DH$158,MATCH($A118,dados!$A$1:$A$158,0),MATCH(M$6,dados!$A$6:$DH$6,0))</f>
        <v>0</v>
      </c>
      <c r="N118" s="28">
        <f t="shared" ref="N118:N123" si="19">SUM(B118:M118)</f>
        <v>103.25</v>
      </c>
    </row>
    <row r="119" spans="1:14" ht="15.75" hidden="1" outlineLevel="1" thickBot="1" x14ac:dyDescent="0.3">
      <c r="A119" s="29" t="s">
        <v>139</v>
      </c>
      <c r="B119" s="5">
        <f>INDEX(dados!$A$1:$DH$158,MATCH($A119,dados!$A$1:$A$158,0),MATCH(B$6,dados!$A$6:$DH$6,0))</f>
        <v>0</v>
      </c>
      <c r="C119" s="5">
        <f>INDEX(dados!$A$1:$DH$158,MATCH($A119,dados!$A$1:$A$158,0),MATCH(C$6,dados!$A$6:$DH$6,0))</f>
        <v>25</v>
      </c>
      <c r="D119" s="5">
        <f>INDEX(dados!$A$1:$DH$158,MATCH($A119,dados!$A$1:$A$158,0),MATCH(D$6,dados!$A$6:$DH$6,0))</f>
        <v>0</v>
      </c>
      <c r="E119" s="5">
        <f>INDEX(dados!$A$1:$DH$158,MATCH($A119,dados!$A$1:$A$158,0),MATCH(E$6,dados!$A$6:$DH$6,0))</f>
        <v>0</v>
      </c>
      <c r="F119" s="5">
        <f>INDEX(dados!$A$1:$DH$158,MATCH($A119,dados!$A$1:$A$158,0),MATCH(F$6,dados!$A$6:$DH$6,0))</f>
        <v>0</v>
      </c>
      <c r="G119" s="5">
        <f>INDEX(dados!$A$1:$DH$158,MATCH($A119,dados!$A$1:$A$158,0),MATCH(G$6,dados!$A$6:$DH$6,0))</f>
        <v>0</v>
      </c>
      <c r="H119" s="5">
        <f>INDEX(dados!$A$1:$DH$158,MATCH($A119,dados!$A$1:$A$158,0),MATCH(H$6,dados!$A$6:$DH$6,0))</f>
        <v>0</v>
      </c>
      <c r="I119" s="5">
        <f>INDEX(dados!$A$1:$DH$158,MATCH($A119,dados!$A$1:$A$158,0),MATCH(I$6,dados!$A$6:$DH$6,0))</f>
        <v>0</v>
      </c>
      <c r="J119" s="5">
        <f>INDEX(dados!$A$1:$DH$158,MATCH($A119,dados!$A$1:$A$158,0),MATCH(J$6,dados!$A$6:$DH$6,0))</f>
        <v>0</v>
      </c>
      <c r="K119" s="5">
        <f>INDEX(dados!$A$1:$DH$158,MATCH($A119,dados!$A$1:$A$158,0),MATCH(K$6,dados!$A$6:$DH$6,0))</f>
        <v>0</v>
      </c>
      <c r="L119" s="5">
        <f>INDEX(dados!$A$1:$DH$158,MATCH($A119,dados!$A$1:$A$158,0),MATCH(L$6,dados!$A$6:$DH$6,0))</f>
        <v>0</v>
      </c>
      <c r="M119" s="5">
        <f>INDEX(dados!$A$1:$DH$158,MATCH($A119,dados!$A$1:$A$158,0),MATCH(M$6,dados!$A$6:$DH$6,0))</f>
        <v>0</v>
      </c>
      <c r="N119" s="28">
        <f t="shared" si="19"/>
        <v>25</v>
      </c>
    </row>
    <row r="120" spans="1:14" ht="15.75" hidden="1" outlineLevel="1" thickBot="1" x14ac:dyDescent="0.3">
      <c r="A120" s="29" t="s">
        <v>140</v>
      </c>
      <c r="B120" s="5">
        <f>INDEX(dados!$A$1:$DH$158,MATCH($A120,dados!$A$1:$A$158,0),MATCH(B$6,dados!$A$6:$DH$6,0))</f>
        <v>12</v>
      </c>
      <c r="C120" s="5">
        <f>INDEX(dados!$A$1:$DH$158,MATCH($A120,dados!$A$1:$A$158,0),MATCH(C$6,dados!$A$6:$DH$6,0))</f>
        <v>0</v>
      </c>
      <c r="D120" s="5">
        <f>INDEX(dados!$A$1:$DH$158,MATCH($A120,dados!$A$1:$A$158,0),MATCH(D$6,dados!$A$6:$DH$6,0))</f>
        <v>0</v>
      </c>
      <c r="E120" s="5">
        <f>INDEX(dados!$A$1:$DH$158,MATCH($A120,dados!$A$1:$A$158,0),MATCH(E$6,dados!$A$6:$DH$6,0))</f>
        <v>0</v>
      </c>
      <c r="F120" s="5">
        <f>INDEX(dados!$A$1:$DH$158,MATCH($A120,dados!$A$1:$A$158,0),MATCH(F$6,dados!$A$6:$DH$6,0))</f>
        <v>0</v>
      </c>
      <c r="G120" s="5">
        <f>INDEX(dados!$A$1:$DH$158,MATCH($A120,dados!$A$1:$A$158,0),MATCH(G$6,dados!$A$6:$DH$6,0))</f>
        <v>0</v>
      </c>
      <c r="H120" s="5">
        <f>INDEX(dados!$A$1:$DH$158,MATCH($A120,dados!$A$1:$A$158,0),MATCH(H$6,dados!$A$6:$DH$6,0))</f>
        <v>86</v>
      </c>
      <c r="I120" s="5">
        <f>INDEX(dados!$A$1:$DH$158,MATCH($A120,dados!$A$1:$A$158,0),MATCH(I$6,dados!$A$6:$DH$6,0))</f>
        <v>0</v>
      </c>
      <c r="J120" s="5">
        <f>INDEX(dados!$A$1:$DH$158,MATCH($A120,dados!$A$1:$A$158,0),MATCH(J$6,dados!$A$6:$DH$6,0))</f>
        <v>0</v>
      </c>
      <c r="K120" s="5">
        <f>INDEX(dados!$A$1:$DH$158,MATCH($A120,dados!$A$1:$A$158,0),MATCH(K$6,dados!$A$6:$DH$6,0))</f>
        <v>0</v>
      </c>
      <c r="L120" s="5">
        <f>INDEX(dados!$A$1:$DH$158,MATCH($A120,dados!$A$1:$A$158,0),MATCH(L$6,dados!$A$6:$DH$6,0))</f>
        <v>0</v>
      </c>
      <c r="M120" s="5">
        <f>INDEX(dados!$A$1:$DH$158,MATCH($A120,dados!$A$1:$A$158,0),MATCH(M$6,dados!$A$6:$DH$6,0))</f>
        <v>0</v>
      </c>
      <c r="N120" s="28">
        <f t="shared" si="19"/>
        <v>98</v>
      </c>
    </row>
    <row r="121" spans="1:14" ht="15.75" hidden="1" outlineLevel="1" thickBot="1" x14ac:dyDescent="0.3">
      <c r="A121" s="29" t="s">
        <v>122</v>
      </c>
      <c r="B121" s="5">
        <f>INDEX(dados!$A$1:$DH$158,MATCH($A121,dados!$A$1:$A$158,0),MATCH(B$6,dados!$A$6:$DH$6,0))</f>
        <v>0</v>
      </c>
      <c r="C121" s="5">
        <f>INDEX(dados!$A$1:$DH$158,MATCH($A121,dados!$A$1:$A$158,0),MATCH(C$6,dados!$A$6:$DH$6,0))</f>
        <v>0</v>
      </c>
      <c r="D121" s="5">
        <f>INDEX(dados!$A$1:$DH$158,MATCH($A121,dados!$A$1:$A$158,0),MATCH(D$6,dados!$A$6:$DH$6,0))</f>
        <v>0</v>
      </c>
      <c r="E121" s="5">
        <f>INDEX(dados!$A$1:$DH$158,MATCH($A121,dados!$A$1:$A$158,0),MATCH(E$6,dados!$A$6:$DH$6,0))</f>
        <v>0</v>
      </c>
      <c r="F121" s="5">
        <f>INDEX(dados!$A$1:$DH$158,MATCH($A121,dados!$A$1:$A$158,0),MATCH(F$6,dados!$A$6:$DH$6,0))</f>
        <v>0</v>
      </c>
      <c r="G121" s="5">
        <f>INDEX(dados!$A$1:$DH$158,MATCH($A121,dados!$A$1:$A$158,0),MATCH(G$6,dados!$A$6:$DH$6,0))</f>
        <v>0</v>
      </c>
      <c r="H121" s="5">
        <f>INDEX(dados!$A$1:$DH$158,MATCH($A121,dados!$A$1:$A$158,0),MATCH(H$6,dados!$A$6:$DH$6,0))</f>
        <v>0</v>
      </c>
      <c r="I121" s="5">
        <f>INDEX(dados!$A$1:$DH$158,MATCH($A121,dados!$A$1:$A$158,0),MATCH(I$6,dados!$A$6:$DH$6,0))</f>
        <v>0</v>
      </c>
      <c r="J121" s="5">
        <f>INDEX(dados!$A$1:$DH$158,MATCH($A121,dados!$A$1:$A$158,0),MATCH(J$6,dados!$A$6:$DH$6,0))</f>
        <v>0</v>
      </c>
      <c r="K121" s="5">
        <f>INDEX(dados!$A$1:$DH$158,MATCH($A121,dados!$A$1:$A$158,0),MATCH(K$6,dados!$A$6:$DH$6,0))</f>
        <v>0</v>
      </c>
      <c r="L121" s="5">
        <f>INDEX(dados!$A$1:$DH$158,MATCH($A121,dados!$A$1:$A$158,0),MATCH(L$6,dados!$A$6:$DH$6,0))</f>
        <v>0</v>
      </c>
      <c r="M121" s="5">
        <f>INDEX(dados!$A$1:$DH$158,MATCH($A121,dados!$A$1:$A$158,0),MATCH(M$6,dados!$A$6:$DH$6,0))</f>
        <v>0</v>
      </c>
      <c r="N121" s="28">
        <f t="shared" si="19"/>
        <v>0</v>
      </c>
    </row>
    <row r="122" spans="1:14" ht="15.75" hidden="1" outlineLevel="1" thickBot="1" x14ac:dyDescent="0.3">
      <c r="A122" s="29" t="s">
        <v>141</v>
      </c>
      <c r="B122" s="5">
        <f>INDEX(dados!$A$1:$DH$158,MATCH($A122,dados!$A$1:$A$158,0),MATCH(B$6,dados!$A$6:$DH$6,0))</f>
        <v>0</v>
      </c>
      <c r="C122" s="5">
        <f>INDEX(dados!$A$1:$DH$158,MATCH($A122,dados!$A$1:$A$158,0),MATCH(C$6,dados!$A$6:$DH$6,0))</f>
        <v>0</v>
      </c>
      <c r="D122" s="5">
        <f>INDEX(dados!$A$1:$DH$158,MATCH($A122,dados!$A$1:$A$158,0),MATCH(D$6,dados!$A$6:$DH$6,0))</f>
        <v>0</v>
      </c>
      <c r="E122" s="5">
        <f>INDEX(dados!$A$1:$DH$158,MATCH($A122,dados!$A$1:$A$158,0),MATCH(E$6,dados!$A$6:$DH$6,0))</f>
        <v>0</v>
      </c>
      <c r="F122" s="5">
        <f>INDEX(dados!$A$1:$DH$158,MATCH($A122,dados!$A$1:$A$158,0),MATCH(F$6,dados!$A$6:$DH$6,0))</f>
        <v>0</v>
      </c>
      <c r="G122" s="5">
        <f>INDEX(dados!$A$1:$DH$158,MATCH($A122,dados!$A$1:$A$158,0),MATCH(G$6,dados!$A$6:$DH$6,0))</f>
        <v>0</v>
      </c>
      <c r="H122" s="5">
        <f>INDEX(dados!$A$1:$DH$158,MATCH($A122,dados!$A$1:$A$158,0),MATCH(H$6,dados!$A$6:$DH$6,0))</f>
        <v>0</v>
      </c>
      <c r="I122" s="5">
        <f>INDEX(dados!$A$1:$DH$158,MATCH($A122,dados!$A$1:$A$158,0),MATCH(I$6,dados!$A$6:$DH$6,0))</f>
        <v>0</v>
      </c>
      <c r="J122" s="5">
        <f>INDEX(dados!$A$1:$DH$158,MATCH($A122,dados!$A$1:$A$158,0),MATCH(J$6,dados!$A$6:$DH$6,0))</f>
        <v>0</v>
      </c>
      <c r="K122" s="5">
        <f>INDEX(dados!$A$1:$DH$158,MATCH($A122,dados!$A$1:$A$158,0),MATCH(K$6,dados!$A$6:$DH$6,0))</f>
        <v>28</v>
      </c>
      <c r="L122" s="5">
        <f>INDEX(dados!$A$1:$DH$158,MATCH($A122,dados!$A$1:$A$158,0),MATCH(L$6,dados!$A$6:$DH$6,0))</f>
        <v>0</v>
      </c>
      <c r="M122" s="5">
        <f>INDEX(dados!$A$1:$DH$158,MATCH($A122,dados!$A$1:$A$158,0),MATCH(M$6,dados!$A$6:$DH$6,0))</f>
        <v>0</v>
      </c>
      <c r="N122" s="28">
        <f t="shared" si="19"/>
        <v>28</v>
      </c>
    </row>
    <row r="123" spans="1:14" ht="15.75" hidden="1" outlineLevel="1" thickBot="1" x14ac:dyDescent="0.3">
      <c r="A123" s="30" t="s">
        <v>142</v>
      </c>
      <c r="B123" s="6">
        <f>INDEX(dados!$A$1:$DH$158,MATCH($A123,dados!$A$1:$A$158,0),MATCH(B$6,dados!$A$6:$DH$6,0))</f>
        <v>20</v>
      </c>
      <c r="C123" s="6">
        <f>INDEX(dados!$A$1:$DH$158,MATCH($A123,dados!$A$1:$A$158,0),MATCH(C$6,dados!$A$6:$DH$6,0))</f>
        <v>24</v>
      </c>
      <c r="D123" s="6">
        <f>INDEX(dados!$A$1:$DH$158,MATCH($A123,dados!$A$1:$A$158,0),MATCH(D$6,dados!$A$6:$DH$6,0))</f>
        <v>0</v>
      </c>
      <c r="E123" s="6">
        <f>INDEX(dados!$A$1:$DH$158,MATCH($A123,dados!$A$1:$A$158,0),MATCH(E$6,dados!$A$6:$DH$6,0))</f>
        <v>0</v>
      </c>
      <c r="F123" s="6">
        <f>INDEX(dados!$A$1:$DH$158,MATCH($A123,dados!$A$1:$A$158,0),MATCH(F$6,dados!$A$6:$DH$6,0))</f>
        <v>0</v>
      </c>
      <c r="G123" s="6">
        <f>INDEX(dados!$A$1:$DH$158,MATCH($A123,dados!$A$1:$A$158,0),MATCH(G$6,dados!$A$6:$DH$6,0))</f>
        <v>0</v>
      </c>
      <c r="H123" s="6">
        <f>INDEX(dados!$A$1:$DH$158,MATCH($A123,dados!$A$1:$A$158,0),MATCH(H$6,dados!$A$6:$DH$6,0))</f>
        <v>0</v>
      </c>
      <c r="I123" s="6">
        <f>INDEX(dados!$A$1:$DH$158,MATCH($A123,dados!$A$1:$A$158,0),MATCH(I$6,dados!$A$6:$DH$6,0))</f>
        <v>0</v>
      </c>
      <c r="J123" s="6">
        <f>INDEX(dados!$A$1:$DH$158,MATCH($A123,dados!$A$1:$A$158,0),MATCH(J$6,dados!$A$6:$DH$6,0))</f>
        <v>0</v>
      </c>
      <c r="K123" s="6">
        <f>INDEX(dados!$A$1:$DH$158,MATCH($A123,dados!$A$1:$A$158,0),MATCH(K$6,dados!$A$6:$DH$6,0))</f>
        <v>0</v>
      </c>
      <c r="L123" s="6">
        <f>INDEX(dados!$A$1:$DH$158,MATCH($A123,dados!$A$1:$A$158,0),MATCH(L$6,dados!$A$6:$DH$6,0))</f>
        <v>0</v>
      </c>
      <c r="M123" s="6">
        <f>INDEX(dados!$A$1:$DH$158,MATCH($A123,dados!$A$1:$A$158,0),MATCH(M$6,dados!$A$6:$DH$6,0))</f>
        <v>0</v>
      </c>
      <c r="N123" s="28">
        <f t="shared" si="19"/>
        <v>44</v>
      </c>
    </row>
    <row r="124" spans="1:14" ht="15.75" collapsed="1" thickBot="1" x14ac:dyDescent="0.3">
      <c r="A124" s="8" t="s">
        <v>143</v>
      </c>
      <c r="B124" s="9">
        <f>SUBTOTAL(9,B117:B123)</f>
        <v>90.490000000000009</v>
      </c>
      <c r="C124" s="9">
        <f t="shared" ref="C124:N124" si="20">SUBTOTAL(9,C117:C123)</f>
        <v>49</v>
      </c>
      <c r="D124" s="9">
        <f t="shared" si="20"/>
        <v>0</v>
      </c>
      <c r="E124" s="9">
        <f t="shared" si="20"/>
        <v>51.019999999999996</v>
      </c>
      <c r="F124" s="9">
        <f t="shared" si="20"/>
        <v>32.380000000000003</v>
      </c>
      <c r="G124" s="9">
        <f t="shared" si="20"/>
        <v>51.18</v>
      </c>
      <c r="H124" s="9">
        <f t="shared" si="20"/>
        <v>86</v>
      </c>
      <c r="I124" s="9">
        <f t="shared" si="20"/>
        <v>10</v>
      </c>
      <c r="J124" s="9">
        <f t="shared" si="20"/>
        <v>44.25</v>
      </c>
      <c r="K124" s="9">
        <f t="shared" si="20"/>
        <v>28</v>
      </c>
      <c r="L124" s="9">
        <f t="shared" si="20"/>
        <v>0</v>
      </c>
      <c r="M124" s="9">
        <f t="shared" si="20"/>
        <v>0</v>
      </c>
      <c r="N124" s="9">
        <f t="shared" si="20"/>
        <v>442.32000000000005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7" t="s">
        <v>145</v>
      </c>
      <c r="B126" s="7">
        <f>INDEX(dados!$A$1:$DH$158,MATCH($A126,dados!$A$1:$A$158,0),MATCH(B$6,dados!$A$6:$DH$6,0))</f>
        <v>0</v>
      </c>
      <c r="C126" s="7">
        <f>INDEX(dados!$A$1:$DH$158,MATCH($A126,dados!$A$1:$A$158,0),MATCH(C$6,dados!$A$6:$DH$6,0))</f>
        <v>225.3</v>
      </c>
      <c r="D126" s="7">
        <f>INDEX(dados!$A$1:$DH$158,MATCH($A126,dados!$A$1:$A$158,0),MATCH(D$6,dados!$A$6:$DH$6,0))</f>
        <v>176.42</v>
      </c>
      <c r="E126" s="7">
        <f>INDEX(dados!$A$1:$DH$158,MATCH($A126,dados!$A$1:$A$158,0),MATCH(E$6,dados!$A$6:$DH$6,0))</f>
        <v>124.57</v>
      </c>
      <c r="F126" s="7">
        <f>INDEX(dados!$A$1:$DH$158,MATCH($A126,dados!$A$1:$A$158,0),MATCH(F$6,dados!$A$6:$DH$6,0))</f>
        <v>233.77</v>
      </c>
      <c r="G126" s="7">
        <f>INDEX(dados!$A$1:$DH$158,MATCH($A126,dados!$A$1:$A$158,0),MATCH(G$6,dados!$A$6:$DH$6,0))</f>
        <v>0</v>
      </c>
      <c r="H126" s="7">
        <f>INDEX(dados!$A$1:$DH$158,MATCH($A126,dados!$A$1:$A$158,0),MATCH(H$6,dados!$A$6:$DH$6,0))</f>
        <v>34.6</v>
      </c>
      <c r="I126" s="7">
        <f>INDEX(dados!$A$1:$DH$158,MATCH($A126,dados!$A$1:$A$158,0),MATCH(I$6,dados!$A$6:$DH$6,0))</f>
        <v>131.5</v>
      </c>
      <c r="J126" s="7">
        <f>INDEX(dados!$A$1:$DH$158,MATCH($A126,dados!$A$1:$A$158,0),MATCH(J$6,dados!$A$6:$DH$6,0))</f>
        <v>112.72</v>
      </c>
      <c r="K126" s="7">
        <f>INDEX(dados!$A$1:$DH$158,MATCH($A126,dados!$A$1:$A$158,0),MATCH(K$6,dados!$A$6:$DH$6,0))</f>
        <v>213.13</v>
      </c>
      <c r="L126" s="7">
        <f>INDEX(dados!$A$1:$DH$158,MATCH($A126,dados!$A$1:$A$158,0),MATCH(L$6,dados!$A$6:$DH$6,0))</f>
        <v>110.3</v>
      </c>
      <c r="M126" s="7">
        <f>INDEX(dados!$A$1:$DH$158,MATCH($A126,dados!$A$1:$A$158,0),MATCH(M$6,dados!$A$6:$DH$6,0))</f>
        <v>15.85</v>
      </c>
      <c r="N126" s="28">
        <f>SUM(B126:M126)</f>
        <v>1378.1599999999996</v>
      </c>
    </row>
    <row r="127" spans="1:14" ht="15.75" hidden="1" outlineLevel="1" thickBot="1" x14ac:dyDescent="0.3">
      <c r="A127" s="29" t="s">
        <v>146</v>
      </c>
      <c r="B127" s="5">
        <f>INDEX(dados!$A$1:$DH$158,MATCH($A127,dados!$A$1:$A$158,0),MATCH(B$6,dados!$A$6:$DH$6,0))</f>
        <v>0</v>
      </c>
      <c r="C127" s="5">
        <f>INDEX(dados!$A$1:$DH$158,MATCH($A127,dados!$A$1:$A$158,0),MATCH(C$6,dados!$A$6:$DH$6,0))</f>
        <v>0</v>
      </c>
      <c r="D127" s="5">
        <f>INDEX(dados!$A$1:$DH$158,MATCH($A127,dados!$A$1:$A$158,0),MATCH(D$6,dados!$A$6:$DH$6,0))</f>
        <v>0</v>
      </c>
      <c r="E127" s="5">
        <f>INDEX(dados!$A$1:$DH$158,MATCH($A127,dados!$A$1:$A$158,0),MATCH(E$6,dados!$A$6:$DH$6,0))</f>
        <v>0</v>
      </c>
      <c r="F127" s="5">
        <f>INDEX(dados!$A$1:$DH$158,MATCH($A127,dados!$A$1:$A$158,0),MATCH(F$6,dados!$A$6:$DH$6,0))</f>
        <v>160</v>
      </c>
      <c r="G127" s="5">
        <f>INDEX(dados!$A$1:$DH$158,MATCH($A127,dados!$A$1:$A$158,0),MATCH(G$6,dados!$A$6:$DH$6,0))</f>
        <v>0</v>
      </c>
      <c r="H127" s="5">
        <f>INDEX(dados!$A$1:$DH$158,MATCH($A127,dados!$A$1:$A$158,0),MATCH(H$6,dados!$A$6:$DH$6,0))</f>
        <v>0</v>
      </c>
      <c r="I127" s="5">
        <f>INDEX(dados!$A$1:$DH$158,MATCH($A127,dados!$A$1:$A$158,0),MATCH(I$6,dados!$A$6:$DH$6,0))</f>
        <v>0</v>
      </c>
      <c r="J127" s="5">
        <f>INDEX(dados!$A$1:$DH$158,MATCH($A127,dados!$A$1:$A$158,0),MATCH(J$6,dados!$A$6:$DH$6,0))</f>
        <v>0</v>
      </c>
      <c r="K127" s="5">
        <f>INDEX(dados!$A$1:$DH$158,MATCH($A127,dados!$A$1:$A$158,0),MATCH(K$6,dados!$A$6:$DH$6,0))</f>
        <v>0</v>
      </c>
      <c r="L127" s="5">
        <f>INDEX(dados!$A$1:$DH$158,MATCH($A127,dados!$A$1:$A$158,0),MATCH(L$6,dados!$A$6:$DH$6,0))</f>
        <v>0</v>
      </c>
      <c r="M127" s="5">
        <f>INDEX(dados!$A$1:$DH$158,MATCH($A127,dados!$A$1:$A$158,0),MATCH(M$6,dados!$A$6:$DH$6,0))</f>
        <v>0</v>
      </c>
      <c r="N127" s="28">
        <f>SUM(B127:M127)</f>
        <v>160</v>
      </c>
    </row>
    <row r="128" spans="1:14" ht="15.75" hidden="1" outlineLevel="1" thickBot="1" x14ac:dyDescent="0.3">
      <c r="A128" s="30" t="s">
        <v>147</v>
      </c>
      <c r="B128" s="6">
        <f>INDEX(dados!$A$1:$DH$158,MATCH($A128,dados!$A$1:$A$158,0),MATCH(B$6,dados!$A$6:$DH$6,0))</f>
        <v>0</v>
      </c>
      <c r="C128" s="6">
        <f>INDEX(dados!$A$1:$DH$158,MATCH($A128,dados!$A$1:$A$158,0),MATCH(C$6,dados!$A$6:$DH$6,0))</f>
        <v>0</v>
      </c>
      <c r="D128" s="6">
        <f>INDEX(dados!$A$1:$DH$158,MATCH($A128,dados!$A$1:$A$158,0),MATCH(D$6,dados!$A$6:$DH$6,0))</f>
        <v>0</v>
      </c>
      <c r="E128" s="6">
        <f>INDEX(dados!$A$1:$DH$158,MATCH($A128,dados!$A$1:$A$158,0),MATCH(E$6,dados!$A$6:$DH$6,0))</f>
        <v>0</v>
      </c>
      <c r="F128" s="6">
        <f>INDEX(dados!$A$1:$DH$158,MATCH($A128,dados!$A$1:$A$158,0),MATCH(F$6,dados!$A$6:$DH$6,0))</f>
        <v>0</v>
      </c>
      <c r="G128" s="6">
        <f>INDEX(dados!$A$1:$DH$158,MATCH($A128,dados!$A$1:$A$158,0),MATCH(G$6,dados!$A$6:$DH$6,0))</f>
        <v>0</v>
      </c>
      <c r="H128" s="6">
        <f>INDEX(dados!$A$1:$DH$158,MATCH($A128,dados!$A$1:$A$158,0),MATCH(H$6,dados!$A$6:$DH$6,0))</f>
        <v>0</v>
      </c>
      <c r="I128" s="6">
        <f>INDEX(dados!$A$1:$DH$158,MATCH($A128,dados!$A$1:$A$158,0),MATCH(I$6,dados!$A$6:$DH$6,0))</f>
        <v>0</v>
      </c>
      <c r="J128" s="6">
        <f>INDEX(dados!$A$1:$DH$158,MATCH($A128,dados!$A$1:$A$158,0),MATCH(J$6,dados!$A$6:$DH$6,0))</f>
        <v>0</v>
      </c>
      <c r="K128" s="6">
        <f>INDEX(dados!$A$1:$DH$158,MATCH($A128,dados!$A$1:$A$158,0),MATCH(K$6,dados!$A$6:$DH$6,0))</f>
        <v>0</v>
      </c>
      <c r="L128" s="6">
        <f>INDEX(dados!$A$1:$DH$158,MATCH($A128,dados!$A$1:$A$158,0),MATCH(L$6,dados!$A$6:$DH$6,0))</f>
        <v>0</v>
      </c>
      <c r="M128" s="6">
        <f>INDEX(dados!$A$1:$DH$158,MATCH($A128,dados!$A$1:$A$158,0),MATCH(M$6,dados!$A$6:$DH$6,0))</f>
        <v>0</v>
      </c>
      <c r="N128" s="28">
        <f>SUM(B128:M128)</f>
        <v>0</v>
      </c>
    </row>
    <row r="129" spans="1:14" ht="15.75" collapsed="1" thickBot="1" x14ac:dyDescent="0.3">
      <c r="A129" s="8" t="s">
        <v>148</v>
      </c>
      <c r="B129" s="9">
        <f>SUBTOTAL(9,B126:B128)</f>
        <v>0</v>
      </c>
      <c r="C129" s="9">
        <f t="shared" ref="C129:N129" si="21">SUBTOTAL(9,C126:C128)</f>
        <v>225.3</v>
      </c>
      <c r="D129" s="9">
        <f t="shared" si="21"/>
        <v>176.42</v>
      </c>
      <c r="E129" s="9">
        <f t="shared" si="21"/>
        <v>124.57</v>
      </c>
      <c r="F129" s="9">
        <f t="shared" si="21"/>
        <v>393.77</v>
      </c>
      <c r="G129" s="9">
        <f t="shared" si="21"/>
        <v>0</v>
      </c>
      <c r="H129" s="9">
        <f t="shared" si="21"/>
        <v>34.6</v>
      </c>
      <c r="I129" s="9">
        <f t="shared" si="21"/>
        <v>131.5</v>
      </c>
      <c r="J129" s="9">
        <f t="shared" si="21"/>
        <v>112.72</v>
      </c>
      <c r="K129" s="9">
        <f t="shared" si="21"/>
        <v>213.13</v>
      </c>
      <c r="L129" s="9">
        <f t="shared" si="21"/>
        <v>110.3</v>
      </c>
      <c r="M129" s="9">
        <f t="shared" si="21"/>
        <v>15.85</v>
      </c>
      <c r="N129" s="9">
        <f t="shared" si="21"/>
        <v>1538.1599999999996</v>
      </c>
    </row>
    <row r="130" spans="1:14" ht="6" customHeight="1" thickBot="1" x14ac:dyDescent="0.3"/>
    <row r="131" spans="1:14" ht="15.75" thickBot="1" x14ac:dyDescent="0.3">
      <c r="A131" s="8" t="s">
        <v>149</v>
      </c>
      <c r="B131" s="9">
        <f>SUBTOTAL(9,B27:B129)</f>
        <v>13130.329999999998</v>
      </c>
      <c r="C131" s="9">
        <f>SUBTOTAL(9,C27:C129)</f>
        <v>9735.4499999999971</v>
      </c>
      <c r="D131" s="9">
        <f t="shared" ref="D131:M131" si="22">SUBTOTAL(9,D27:D129)</f>
        <v>9478.5299999999988</v>
      </c>
      <c r="E131" s="9">
        <f t="shared" si="22"/>
        <v>9836.8199999999979</v>
      </c>
      <c r="F131" s="9">
        <f t="shared" si="22"/>
        <v>5507.8399999999992</v>
      </c>
      <c r="G131" s="9">
        <f t="shared" si="22"/>
        <v>3245.8199999999997</v>
      </c>
      <c r="H131" s="9">
        <f t="shared" si="22"/>
        <v>8399.7900000000009</v>
      </c>
      <c r="I131" s="9">
        <f t="shared" si="22"/>
        <v>7361.3899999999985</v>
      </c>
      <c r="J131" s="9">
        <f t="shared" si="22"/>
        <v>4216.0900000000011</v>
      </c>
      <c r="K131" s="9">
        <f t="shared" si="22"/>
        <v>8102.1900000000005</v>
      </c>
      <c r="L131" s="9">
        <f t="shared" si="22"/>
        <v>6353.23</v>
      </c>
      <c r="M131" s="9">
        <f t="shared" si="22"/>
        <v>8029.06</v>
      </c>
      <c r="N131" s="9">
        <f>SUBTOTAL(9,N27:N129)</f>
        <v>93396.539999999964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>
        <f t="shared" ref="B133:N133" si="23">B17</f>
        <v>346.23</v>
      </c>
      <c r="C133" s="21">
        <f t="shared" si="23"/>
        <v>2041.75</v>
      </c>
      <c r="D133" s="21">
        <f t="shared" si="23"/>
        <v>1288.0999999999999</v>
      </c>
      <c r="E133" s="21">
        <f t="shared" si="23"/>
        <v>1688.67</v>
      </c>
      <c r="F133" s="21">
        <f t="shared" si="23"/>
        <v>900.61</v>
      </c>
      <c r="G133" s="21">
        <f t="shared" si="23"/>
        <v>145</v>
      </c>
      <c r="H133" s="21">
        <f t="shared" si="23"/>
        <v>0</v>
      </c>
      <c r="I133" s="21">
        <f t="shared" si="23"/>
        <v>50</v>
      </c>
      <c r="J133" s="21">
        <f t="shared" si="23"/>
        <v>492.78</v>
      </c>
      <c r="K133" s="21">
        <f t="shared" si="23"/>
        <v>743.32</v>
      </c>
      <c r="L133" s="21">
        <f t="shared" si="23"/>
        <v>160.35</v>
      </c>
      <c r="M133" s="21">
        <f t="shared" si="23"/>
        <v>10475.469999999999</v>
      </c>
      <c r="N133" s="21">
        <f t="shared" si="23"/>
        <v>18332.28</v>
      </c>
    </row>
    <row r="134" spans="1:14" ht="15.75" thickBot="1" x14ac:dyDescent="0.3">
      <c r="A134" s="20" t="str">
        <f>A25</f>
        <v>Total Rendimento</v>
      </c>
      <c r="B134" s="21">
        <f t="shared" ref="B134:N134" si="24">B25</f>
        <v>9635.5600000000013</v>
      </c>
      <c r="C134" s="21">
        <f t="shared" si="24"/>
        <v>10890.3</v>
      </c>
      <c r="D134" s="21">
        <f t="shared" si="24"/>
        <v>10258.92</v>
      </c>
      <c r="E134" s="21">
        <f t="shared" si="24"/>
        <v>10951.86</v>
      </c>
      <c r="F134" s="21">
        <f t="shared" si="24"/>
        <v>11227.02</v>
      </c>
      <c r="G134" s="21">
        <f t="shared" si="24"/>
        <v>9957.16</v>
      </c>
      <c r="H134" s="21">
        <f t="shared" si="24"/>
        <v>13860.42</v>
      </c>
      <c r="I134" s="21">
        <f t="shared" si="24"/>
        <v>7243.52</v>
      </c>
      <c r="J134" s="21">
        <f t="shared" si="24"/>
        <v>9419.42</v>
      </c>
      <c r="K134" s="21">
        <f t="shared" si="24"/>
        <v>9136.44</v>
      </c>
      <c r="L134" s="21">
        <f t="shared" si="24"/>
        <v>15606.579999999998</v>
      </c>
      <c r="M134" s="21">
        <f t="shared" si="24"/>
        <v>10488</v>
      </c>
      <c r="N134" s="21">
        <f t="shared" si="24"/>
        <v>128675.2</v>
      </c>
    </row>
    <row r="135" spans="1:14" ht="15.75" thickBot="1" x14ac:dyDescent="0.3">
      <c r="A135" s="20" t="s">
        <v>151</v>
      </c>
      <c r="B135" s="22">
        <f>SUM(B133:B134)</f>
        <v>9981.7900000000009</v>
      </c>
      <c r="C135" s="22">
        <f t="shared" ref="C135:N135" si="25">SUM(C133:C134)</f>
        <v>12932.05</v>
      </c>
      <c r="D135" s="22">
        <f t="shared" si="25"/>
        <v>11547.02</v>
      </c>
      <c r="E135" s="22">
        <f t="shared" si="25"/>
        <v>12640.53</v>
      </c>
      <c r="F135" s="22">
        <f t="shared" si="25"/>
        <v>12127.630000000001</v>
      </c>
      <c r="G135" s="22">
        <f t="shared" si="25"/>
        <v>10102.16</v>
      </c>
      <c r="H135" s="22">
        <f t="shared" si="25"/>
        <v>13860.42</v>
      </c>
      <c r="I135" s="22">
        <f t="shared" si="25"/>
        <v>7293.52</v>
      </c>
      <c r="J135" s="22">
        <f t="shared" si="25"/>
        <v>9912.2000000000007</v>
      </c>
      <c r="K135" s="22">
        <f t="shared" si="25"/>
        <v>9879.76</v>
      </c>
      <c r="L135" s="22">
        <f t="shared" si="25"/>
        <v>15766.929999999998</v>
      </c>
      <c r="M135" s="22">
        <f t="shared" si="25"/>
        <v>20963.47</v>
      </c>
      <c r="N135" s="22">
        <f t="shared" si="25"/>
        <v>147007.47999999998</v>
      </c>
    </row>
    <row r="136" spans="1:14" ht="15.75" thickBot="1" x14ac:dyDescent="0.3"/>
    <row r="137" spans="1:14" ht="15.75" thickBot="1" x14ac:dyDescent="0.3">
      <c r="A137" s="20" t="s">
        <v>150</v>
      </c>
      <c r="B137" s="33">
        <f>+B135-B131</f>
        <v>-3148.5399999999972</v>
      </c>
      <c r="C137" s="33">
        <f>+C135-C131</f>
        <v>3196.6000000000022</v>
      </c>
      <c r="D137" s="33">
        <f t="shared" ref="D137:M137" si="26">+D135-D131</f>
        <v>2068.4900000000016</v>
      </c>
      <c r="E137" s="33">
        <f t="shared" si="26"/>
        <v>2803.7100000000028</v>
      </c>
      <c r="F137" s="33">
        <f t="shared" si="26"/>
        <v>6619.7900000000018</v>
      </c>
      <c r="G137" s="33">
        <f t="shared" si="26"/>
        <v>6856.34</v>
      </c>
      <c r="H137" s="33">
        <f t="shared" si="26"/>
        <v>5460.6299999999992</v>
      </c>
      <c r="I137" s="33">
        <f t="shared" si="26"/>
        <v>-67.869999999998072</v>
      </c>
      <c r="J137" s="33">
        <f t="shared" si="26"/>
        <v>5696.11</v>
      </c>
      <c r="K137" s="33">
        <f t="shared" si="26"/>
        <v>1777.5699999999997</v>
      </c>
      <c r="L137" s="33">
        <f t="shared" si="26"/>
        <v>9413.6999999999989</v>
      </c>
      <c r="M137" s="33">
        <f t="shared" si="26"/>
        <v>12934.41</v>
      </c>
      <c r="N137" s="33">
        <f>+N135-N131</f>
        <v>53610.940000000017</v>
      </c>
    </row>
    <row r="138" spans="1:14" ht="15.75" thickBot="1" x14ac:dyDescent="0.3"/>
    <row r="139" spans="1:14" ht="16.5" thickTop="1" thickBot="1" x14ac:dyDescent="0.3">
      <c r="A139" s="35" t="s">
        <v>153</v>
      </c>
      <c r="B139" s="36"/>
      <c r="C139" s="36">
        <f>B142</f>
        <v>-3148.5399999999972</v>
      </c>
      <c r="D139" s="36">
        <f>C142</f>
        <v>48.060000000004948</v>
      </c>
      <c r="E139" s="36">
        <f t="shared" ref="E139:M139" si="27">D142</f>
        <v>2116.5500000000065</v>
      </c>
      <c r="F139" s="36">
        <f t="shared" si="27"/>
        <v>4920.2600000000093</v>
      </c>
      <c r="G139" s="36">
        <f t="shared" si="27"/>
        <v>11540.05000000001</v>
      </c>
      <c r="H139" s="36">
        <f t="shared" si="27"/>
        <v>18396.39000000001</v>
      </c>
      <c r="I139" s="36">
        <f t="shared" si="27"/>
        <v>23857.020000000011</v>
      </c>
      <c r="J139" s="36">
        <f t="shared" si="27"/>
        <v>23789.150000000012</v>
      </c>
      <c r="K139" s="36">
        <f t="shared" si="27"/>
        <v>29485.260000000013</v>
      </c>
      <c r="L139" s="36">
        <f t="shared" si="27"/>
        <v>31262.830000000009</v>
      </c>
      <c r="M139" s="36">
        <f t="shared" si="27"/>
        <v>40676.530000000013</v>
      </c>
      <c r="N139" s="36">
        <f>M139</f>
        <v>40676.530000000013</v>
      </c>
    </row>
    <row r="140" spans="1:14" ht="16.5" thickTop="1" thickBot="1" x14ac:dyDescent="0.3">
      <c r="A140" s="35" t="str">
        <f>A135</f>
        <v xml:space="preserve">Total Receitas </v>
      </c>
      <c r="B140" s="36">
        <f>B135</f>
        <v>9981.7900000000009</v>
      </c>
      <c r="C140" s="36">
        <f>C135</f>
        <v>12932.05</v>
      </c>
      <c r="D140" s="36">
        <f>D135</f>
        <v>11547.02</v>
      </c>
      <c r="E140" s="36">
        <f t="shared" ref="E140:M140" si="28">E135</f>
        <v>12640.53</v>
      </c>
      <c r="F140" s="36">
        <f t="shared" si="28"/>
        <v>12127.630000000001</v>
      </c>
      <c r="G140" s="36">
        <f t="shared" si="28"/>
        <v>10102.16</v>
      </c>
      <c r="H140" s="36">
        <f t="shared" si="28"/>
        <v>13860.42</v>
      </c>
      <c r="I140" s="36">
        <f t="shared" si="28"/>
        <v>7293.52</v>
      </c>
      <c r="J140" s="36">
        <f t="shared" si="28"/>
        <v>9912.2000000000007</v>
      </c>
      <c r="K140" s="36">
        <f t="shared" si="28"/>
        <v>9879.76</v>
      </c>
      <c r="L140" s="36">
        <f t="shared" si="28"/>
        <v>15766.929999999998</v>
      </c>
      <c r="M140" s="36">
        <f t="shared" si="28"/>
        <v>20963.47</v>
      </c>
      <c r="N140" s="36">
        <f>M140</f>
        <v>20963.47</v>
      </c>
    </row>
    <row r="141" spans="1:14" ht="16.5" thickTop="1" thickBot="1" x14ac:dyDescent="0.3">
      <c r="A141" s="35" t="str">
        <f>A131</f>
        <v>Total Despesas</v>
      </c>
      <c r="B141" s="36">
        <f>-B131</f>
        <v>-13130.329999999998</v>
      </c>
      <c r="C141" s="36">
        <f>-C131</f>
        <v>-9735.4499999999971</v>
      </c>
      <c r="D141" s="36">
        <f>-D131</f>
        <v>-9478.5299999999988</v>
      </c>
      <c r="E141" s="36">
        <f t="shared" ref="E141:M141" si="29">-E131</f>
        <v>-9836.8199999999979</v>
      </c>
      <c r="F141" s="36">
        <f t="shared" si="29"/>
        <v>-5507.8399999999992</v>
      </c>
      <c r="G141" s="36">
        <f t="shared" si="29"/>
        <v>-3245.8199999999997</v>
      </c>
      <c r="H141" s="36">
        <f t="shared" si="29"/>
        <v>-8399.7900000000009</v>
      </c>
      <c r="I141" s="36">
        <f t="shared" si="29"/>
        <v>-7361.3899999999985</v>
      </c>
      <c r="J141" s="36">
        <f t="shared" si="29"/>
        <v>-4216.0900000000011</v>
      </c>
      <c r="K141" s="36">
        <f t="shared" si="29"/>
        <v>-8102.1900000000005</v>
      </c>
      <c r="L141" s="36">
        <f t="shared" si="29"/>
        <v>-6353.23</v>
      </c>
      <c r="M141" s="36">
        <f t="shared" si="29"/>
        <v>-8029.06</v>
      </c>
      <c r="N141" s="36">
        <f>M141</f>
        <v>-8029.06</v>
      </c>
    </row>
    <row r="142" spans="1:14" ht="16.5" thickTop="1" thickBot="1" x14ac:dyDescent="0.3">
      <c r="A142" s="35" t="s">
        <v>154</v>
      </c>
      <c r="B142" s="36">
        <f>SUM(B140:B141)</f>
        <v>-3148.5399999999972</v>
      </c>
      <c r="C142" s="36">
        <f>SUM(C139:C141)</f>
        <v>48.060000000004948</v>
      </c>
      <c r="D142" s="36">
        <f>SUM(D139:D141)</f>
        <v>2116.5500000000065</v>
      </c>
      <c r="E142" s="36">
        <f t="shared" ref="E142:M142" si="30">SUM(E139:E141)</f>
        <v>4920.2600000000093</v>
      </c>
      <c r="F142" s="36">
        <f t="shared" si="30"/>
        <v>11540.05000000001</v>
      </c>
      <c r="G142" s="36">
        <f t="shared" si="30"/>
        <v>18396.39000000001</v>
      </c>
      <c r="H142" s="36">
        <f t="shared" si="30"/>
        <v>23857.020000000011</v>
      </c>
      <c r="I142" s="36">
        <f t="shared" si="30"/>
        <v>23789.150000000012</v>
      </c>
      <c r="J142" s="36">
        <f t="shared" si="30"/>
        <v>29485.260000000013</v>
      </c>
      <c r="K142" s="36">
        <f t="shared" si="30"/>
        <v>31262.830000000009</v>
      </c>
      <c r="L142" s="36">
        <f t="shared" si="30"/>
        <v>40676.530000000013</v>
      </c>
      <c r="M142" s="36">
        <f t="shared" si="30"/>
        <v>53610.940000000017</v>
      </c>
      <c r="N142" s="36">
        <f>M142</f>
        <v>53610.940000000017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6" workbookViewId="0">
      <selection activeCell="A94" sqref="A94"/>
    </sheetView>
  </sheetViews>
  <sheetFormatPr defaultRowHeight="15" outlineLevelRow="1" x14ac:dyDescent="0.25"/>
  <cols>
    <col min="1" max="1" width="35.140625" bestFit="1" customWidth="1"/>
    <col min="2" max="2" width="10.5703125" bestFit="1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8">
        <v>41640</v>
      </c>
      <c r="C6" s="38">
        <v>41671</v>
      </c>
      <c r="D6" s="38">
        <v>41699</v>
      </c>
      <c r="E6" s="38">
        <v>41730</v>
      </c>
      <c r="F6" s="38">
        <v>41760</v>
      </c>
      <c r="G6" s="38">
        <v>41791</v>
      </c>
      <c r="H6" s="38">
        <v>41821</v>
      </c>
      <c r="I6" s="38">
        <v>41852</v>
      </c>
      <c r="J6" s="38">
        <v>41883</v>
      </c>
      <c r="K6" s="38">
        <v>41913</v>
      </c>
      <c r="L6" s="38">
        <v>41944</v>
      </c>
      <c r="M6" s="38">
        <v>41974</v>
      </c>
      <c r="N6" s="10" t="s">
        <v>163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7" t="s">
        <v>6</v>
      </c>
      <c r="B9" s="5">
        <f>INDEX(dados!$A$1:$DH$158,MATCH($A9,dados!$A$1:$A$158,0),MATCH(B$6,dados!$A$6:$DH$6,0))</f>
        <v>0</v>
      </c>
      <c r="C9" s="7">
        <f>INDEX(dados!$A$1:$DH$158,MATCH($A9,dados!$A$1:$A$158,0),MATCH(C$6,dados!$A$6:$DH$6,0))</f>
        <v>0</v>
      </c>
      <c r="D9" s="7">
        <f>INDEX(dados!$A$1:$DH$158,MATCH($A9,dados!$A$1:$A$158,0),MATCH(D$6,dados!$A$6:$DH$6,0))</f>
        <v>850</v>
      </c>
      <c r="E9" s="7">
        <f>INDEX(dados!$A$1:$DH$158,MATCH($A9,dados!$A$1:$A$158,0),MATCH(E$6,dados!$A$6:$DH$6,0))</f>
        <v>0</v>
      </c>
      <c r="F9" s="7">
        <f>INDEX(dados!$A$1:$DH$158,MATCH($A9,dados!$A$1:$A$158,0),MATCH(F$6,dados!$A$6:$DH$6,0))</f>
        <v>0</v>
      </c>
      <c r="G9" s="7">
        <f>INDEX(dados!$A$1:$DH$158,MATCH($A9,dados!$A$1:$A$158,0),MATCH(G$6,dados!$A$6:$DH$6,0))</f>
        <v>0</v>
      </c>
      <c r="H9" s="7">
        <f>INDEX(dados!$A$1:$DH$158,MATCH($A9,dados!$A$1:$A$158,0),MATCH(H$6,dados!$A$6:$DH$6,0))</f>
        <v>0</v>
      </c>
      <c r="I9" s="7">
        <f>INDEX(dados!$A$1:$DH$158,MATCH($A9,dados!$A$1:$A$158,0),MATCH(I$6,dados!$A$6:$DH$6,0))</f>
        <v>0</v>
      </c>
      <c r="J9" s="7">
        <f>INDEX(dados!$A$1:$DH$158,MATCH($A9,dados!$A$1:$A$158,0),MATCH(J$6,dados!$A$6:$DH$6,0))</f>
        <v>0</v>
      </c>
      <c r="K9" s="7">
        <f>INDEX(dados!$A$1:$DH$158,MATCH($A9,dados!$A$1:$A$158,0),MATCH(K$6,dados!$A$6:$DH$6,0))</f>
        <v>0</v>
      </c>
      <c r="L9" s="7">
        <f>INDEX(dados!$A$1:$DH$158,MATCH($A9,dados!$A$1:$A$158,0),MATCH(L$6,dados!$A$6:$DH$6,0))</f>
        <v>0</v>
      </c>
      <c r="M9" s="7">
        <f>INDEX(dados!$A$1:$DH$158,MATCH($A9,dados!$A$1:$A$158,0),MATCH(M$6,dados!$A$6:$DH$6,0))</f>
        <v>0</v>
      </c>
      <c r="N9" s="28">
        <f t="shared" ref="N9:N16" si="0">SUM(B9:M9)</f>
        <v>850</v>
      </c>
      <c r="O9" s="2"/>
    </row>
    <row r="10" spans="1:15" outlineLevel="1" x14ac:dyDescent="0.25">
      <c r="A10" s="29" t="s">
        <v>7</v>
      </c>
      <c r="B10" s="5">
        <f>INDEX(dados!$A$1:$DH$158,MATCH($A10,dados!$A$1:$A$158,0),MATCH(B$6,dados!$A$6:$DH$6,0))</f>
        <v>1066.8499999999999</v>
      </c>
      <c r="C10" s="5">
        <f>INDEX(dados!$A$1:$DH$158,MATCH($A10,dados!$A$1:$A$158,0),MATCH(C$6,dados!$A$6:$DH$6,0))</f>
        <v>2370.6799999999998</v>
      </c>
      <c r="D10" s="5">
        <f>INDEX(dados!$A$1:$DH$158,MATCH($A10,dados!$A$1:$A$158,0),MATCH(D$6,dados!$A$6:$DH$6,0))</f>
        <v>212.79</v>
      </c>
      <c r="E10" s="5">
        <f>INDEX(dados!$A$1:$DH$158,MATCH($A10,dados!$A$1:$A$158,0),MATCH(E$6,dados!$A$6:$DH$6,0))</f>
        <v>291.8</v>
      </c>
      <c r="F10" s="5">
        <f>INDEX(dados!$A$1:$DH$158,MATCH($A10,dados!$A$1:$A$158,0),MATCH(F$6,dados!$A$6:$DH$6,0))</f>
        <v>172.8</v>
      </c>
      <c r="G10" s="5">
        <f>INDEX(dados!$A$1:$DH$158,MATCH($A10,dados!$A$1:$A$158,0),MATCH(G$6,dados!$A$6:$DH$6,0))</f>
        <v>172.8</v>
      </c>
      <c r="H10" s="5">
        <f>INDEX(dados!$A$1:$DH$158,MATCH($A10,dados!$A$1:$A$158,0),MATCH(H$6,dados!$A$6:$DH$6,0))</f>
        <v>447.8</v>
      </c>
      <c r="I10" s="5">
        <f>INDEX(dados!$A$1:$DH$158,MATCH($A10,dados!$A$1:$A$158,0),MATCH(I$6,dados!$A$6:$DH$6,0))</f>
        <v>1470.66</v>
      </c>
      <c r="J10" s="5">
        <f>INDEX(dados!$A$1:$DH$158,MATCH($A10,dados!$A$1:$A$158,0),MATCH(J$6,dados!$A$6:$DH$6,0))</f>
        <v>189.8</v>
      </c>
      <c r="K10" s="5">
        <f>INDEX(dados!$A$1:$DH$158,MATCH($A10,dados!$A$1:$A$158,0),MATCH(K$6,dados!$A$6:$DH$6,0))</f>
        <v>2196.2600000000002</v>
      </c>
      <c r="L10" s="5">
        <f>INDEX(dados!$A$1:$DH$158,MATCH($A10,dados!$A$1:$A$158,0),MATCH(L$6,dados!$A$6:$DH$6,0))</f>
        <v>0</v>
      </c>
      <c r="M10" s="5">
        <f>INDEX(dados!$A$1:$DH$158,MATCH($A10,dados!$A$1:$A$158,0),MATCH(M$6,dados!$A$6:$DH$6,0))</f>
        <v>190.08</v>
      </c>
      <c r="N10" s="28">
        <f t="shared" si="0"/>
        <v>8782.3200000000015</v>
      </c>
      <c r="O10" s="2"/>
    </row>
    <row r="11" spans="1:15" outlineLevel="1" x14ac:dyDescent="0.25">
      <c r="A11" s="29" t="s">
        <v>10</v>
      </c>
      <c r="B11" s="5">
        <f>INDEX(dados!$A$1:$DH$158,MATCH($A11,dados!$A$1:$A$158,0),MATCH(B$6,dados!$A$6:$DH$6,0))</f>
        <v>47.37</v>
      </c>
      <c r="C11" s="5">
        <f>INDEX(dados!$A$1:$DH$158,MATCH($A11,dados!$A$1:$A$158,0),MATCH(C$6,dados!$A$6:$DH$6,0))</f>
        <v>65.13</v>
      </c>
      <c r="D11" s="5">
        <f>INDEX(dados!$A$1:$DH$158,MATCH($A11,dados!$A$1:$A$158,0),MATCH(D$6,dados!$A$6:$DH$6,0))</f>
        <v>47.91</v>
      </c>
      <c r="E11" s="5">
        <f>INDEX(dados!$A$1:$DH$158,MATCH($A11,dados!$A$1:$A$158,0),MATCH(E$6,dados!$A$6:$DH$6,0))</f>
        <v>67.680000000000007</v>
      </c>
      <c r="F11" s="5">
        <f>INDEX(dados!$A$1:$DH$158,MATCH($A11,dados!$A$1:$A$158,0),MATCH(F$6,dados!$A$6:$DH$6,0))</f>
        <v>191.37</v>
      </c>
      <c r="G11" s="5">
        <f>INDEX(dados!$A$1:$DH$158,MATCH($A11,dados!$A$1:$A$158,0),MATCH(G$6,dados!$A$6:$DH$6,0))</f>
        <v>69.58</v>
      </c>
      <c r="H11" s="5">
        <f>INDEX(dados!$A$1:$DH$158,MATCH($A11,dados!$A$1:$A$158,0),MATCH(H$6,dados!$A$6:$DH$6,0))</f>
        <v>83.2</v>
      </c>
      <c r="I11" s="5">
        <f>INDEX(dados!$A$1:$DH$158,MATCH($A11,dados!$A$1:$A$158,0),MATCH(I$6,dados!$A$6:$DH$6,0))</f>
        <v>57.73</v>
      </c>
      <c r="J11" s="5">
        <f>INDEX(dados!$A$1:$DH$158,MATCH($A11,dados!$A$1:$A$158,0),MATCH(J$6,dados!$A$6:$DH$6,0))</f>
        <v>117.95</v>
      </c>
      <c r="K11" s="5">
        <f>INDEX(dados!$A$1:$DH$158,MATCH($A11,dados!$A$1:$A$158,0),MATCH(K$6,dados!$A$6:$DH$6,0))</f>
        <v>73.09</v>
      </c>
      <c r="L11" s="5">
        <f>INDEX(dados!$A$1:$DH$158,MATCH($A11,dados!$A$1:$A$158,0),MATCH(L$6,dados!$A$6:$DH$6,0))</f>
        <v>81.89</v>
      </c>
      <c r="M11" s="5">
        <f>INDEX(dados!$A$1:$DH$158,MATCH($A11,dados!$A$1:$A$158,0),MATCH(M$6,dados!$A$6:$DH$6,0))</f>
        <v>71.55</v>
      </c>
      <c r="N11" s="28">
        <f t="shared" si="0"/>
        <v>974.45</v>
      </c>
    </row>
    <row r="12" spans="1:15" outlineLevel="1" x14ac:dyDescent="0.25">
      <c r="A12" s="29" t="s">
        <v>11</v>
      </c>
      <c r="B12" s="5">
        <f>INDEX(dados!$A$1:$DH$158,MATCH($A12,dados!$A$1:$A$158,0),MATCH(B$6,dados!$A$6:$DH$6,0))</f>
        <v>20655.080000000002</v>
      </c>
      <c r="C12" s="5">
        <f>INDEX(dados!$A$1:$DH$158,MATCH($A12,dados!$A$1:$A$158,0),MATCH(C$6,dados!$A$6:$DH$6,0))</f>
        <v>1173.6300000000001</v>
      </c>
      <c r="D12" s="5">
        <f>INDEX(dados!$A$1:$DH$158,MATCH($A12,dados!$A$1:$A$158,0),MATCH(D$6,dados!$A$6:$DH$6,0))</f>
        <v>1173.6300000000001</v>
      </c>
      <c r="E12" s="5">
        <f>INDEX(dados!$A$1:$DH$158,MATCH($A12,dados!$A$1:$A$158,0),MATCH(E$6,dados!$A$6:$DH$6,0))</f>
        <v>1173.6300000000001</v>
      </c>
      <c r="F12" s="5">
        <f>INDEX(dados!$A$1:$DH$158,MATCH($A12,dados!$A$1:$A$158,0),MATCH(F$6,dados!$A$6:$DH$6,0))</f>
        <v>1173.6300000000001</v>
      </c>
      <c r="G12" s="5">
        <f>INDEX(dados!$A$1:$DH$158,MATCH($A12,dados!$A$1:$A$158,0),MATCH(G$6,dados!$A$6:$DH$6,0))</f>
        <v>1173.6300000000001</v>
      </c>
      <c r="H12" s="5">
        <f>INDEX(dados!$A$1:$DH$158,MATCH($A12,dados!$A$1:$A$158,0),MATCH(H$6,dados!$A$6:$DH$6,0))</f>
        <v>0</v>
      </c>
      <c r="I12" s="5">
        <f>INDEX(dados!$A$1:$DH$158,MATCH($A12,dados!$A$1:$A$158,0),MATCH(I$6,dados!$A$6:$DH$6,0))</f>
        <v>0</v>
      </c>
      <c r="J12" s="5">
        <f>INDEX(dados!$A$1:$DH$158,MATCH($A12,dados!$A$1:$A$158,0),MATCH(J$6,dados!$A$6:$DH$6,0))</f>
        <v>0</v>
      </c>
      <c r="K12" s="5">
        <f>INDEX(dados!$A$1:$DH$158,MATCH($A12,dados!$A$1:$A$158,0),MATCH(K$6,dados!$A$6:$DH$6,0))</f>
        <v>0</v>
      </c>
      <c r="L12" s="5">
        <f>INDEX(dados!$A$1:$DH$158,MATCH($A12,dados!$A$1:$A$158,0),MATCH(L$6,dados!$A$6:$DH$6,0))</f>
        <v>0</v>
      </c>
      <c r="M12" s="5">
        <f>INDEX(dados!$A$1:$DH$158,MATCH($A12,dados!$A$1:$A$158,0),MATCH(M$6,dados!$A$6:$DH$6,0))</f>
        <v>0</v>
      </c>
      <c r="N12" s="28">
        <f t="shared" si="0"/>
        <v>26523.230000000007</v>
      </c>
    </row>
    <row r="13" spans="1:15" outlineLevel="1" x14ac:dyDescent="0.25">
      <c r="A13" s="29" t="s">
        <v>12</v>
      </c>
      <c r="B13" s="5">
        <f>INDEX(dados!$A$1:$DH$158,MATCH($A13,dados!$A$1:$A$158,0),MATCH(B$6,dados!$A$6:$DH$6,0))</f>
        <v>0</v>
      </c>
      <c r="C13" s="5">
        <f>INDEX(dados!$A$1:$DH$158,MATCH($A13,dados!$A$1:$A$158,0),MATCH(C$6,dados!$A$6:$DH$6,0))</f>
        <v>0</v>
      </c>
      <c r="D13" s="5">
        <f>INDEX(dados!$A$1:$DH$158,MATCH($A13,dados!$A$1:$A$158,0),MATCH(D$6,dados!$A$6:$DH$6,0))</f>
        <v>0</v>
      </c>
      <c r="E13" s="5">
        <f>INDEX(dados!$A$1:$DH$158,MATCH($A13,dados!$A$1:$A$158,0),MATCH(E$6,dados!$A$6:$DH$6,0))</f>
        <v>0</v>
      </c>
      <c r="F13" s="5">
        <f>INDEX(dados!$A$1:$DH$158,MATCH($A13,dados!$A$1:$A$158,0),MATCH(F$6,dados!$A$6:$DH$6,0))</f>
        <v>0</v>
      </c>
      <c r="G13" s="5">
        <f>INDEX(dados!$A$1:$DH$158,MATCH($A13,dados!$A$1:$A$158,0),MATCH(G$6,dados!$A$6:$DH$6,0))</f>
        <v>0</v>
      </c>
      <c r="H13" s="5">
        <f>INDEX(dados!$A$1:$DH$158,MATCH($A13,dados!$A$1:$A$158,0),MATCH(H$6,dados!$A$6:$DH$6,0))</f>
        <v>0</v>
      </c>
      <c r="I13" s="5">
        <f>INDEX(dados!$A$1:$DH$158,MATCH($A13,dados!$A$1:$A$158,0),MATCH(I$6,dados!$A$6:$DH$6,0))</f>
        <v>0</v>
      </c>
      <c r="J13" s="5">
        <f>INDEX(dados!$A$1:$DH$158,MATCH($A13,dados!$A$1:$A$158,0),MATCH(J$6,dados!$A$6:$DH$6,0))</f>
        <v>0</v>
      </c>
      <c r="K13" s="5">
        <f>INDEX(dados!$A$1:$DH$158,MATCH($A13,dados!$A$1:$A$158,0),MATCH(K$6,dados!$A$6:$DH$6,0))</f>
        <v>0</v>
      </c>
      <c r="L13" s="5">
        <f>INDEX(dados!$A$1:$DH$158,MATCH($A13,dados!$A$1:$A$158,0),MATCH(L$6,dados!$A$6:$DH$6,0))</f>
        <v>0</v>
      </c>
      <c r="M13" s="5">
        <f>INDEX(dados!$A$1:$DH$158,MATCH($A13,dados!$A$1:$A$158,0),MATCH(M$6,dados!$A$6:$DH$6,0))</f>
        <v>0</v>
      </c>
      <c r="N13" s="28">
        <f t="shared" si="0"/>
        <v>0</v>
      </c>
    </row>
    <row r="14" spans="1:15" outlineLevel="1" x14ac:dyDescent="0.25">
      <c r="A14" s="29" t="s">
        <v>13</v>
      </c>
      <c r="B14" s="5">
        <f>INDEX(dados!$A$1:$DH$158,MATCH($A14,dados!$A$1:$A$158,0),MATCH(B$6,dados!$A$6:$DH$6,0))</f>
        <v>0</v>
      </c>
      <c r="C14" s="5">
        <f>INDEX(dados!$A$1:$DH$158,MATCH($A14,dados!$A$1:$A$158,0),MATCH(C$6,dados!$A$6:$DH$6,0))</f>
        <v>0</v>
      </c>
      <c r="D14" s="5">
        <f>INDEX(dados!$A$1:$DH$158,MATCH($A14,dados!$A$1:$A$158,0),MATCH(D$6,dados!$A$6:$DH$6,0))</f>
        <v>0</v>
      </c>
      <c r="E14" s="5">
        <f>INDEX(dados!$A$1:$DH$158,MATCH($A14,dados!$A$1:$A$158,0),MATCH(E$6,dados!$A$6:$DH$6,0))</f>
        <v>0</v>
      </c>
      <c r="F14" s="5">
        <f>INDEX(dados!$A$1:$DH$158,MATCH($A14,dados!$A$1:$A$158,0),MATCH(F$6,dados!$A$6:$DH$6,0))</f>
        <v>0</v>
      </c>
      <c r="G14" s="5">
        <f>INDEX(dados!$A$1:$DH$158,MATCH($A14,dados!$A$1:$A$158,0),MATCH(G$6,dados!$A$6:$DH$6,0))</f>
        <v>0</v>
      </c>
      <c r="H14" s="5">
        <f>INDEX(dados!$A$1:$DH$158,MATCH($A14,dados!$A$1:$A$158,0),MATCH(H$6,dados!$A$6:$DH$6,0))</f>
        <v>168.93</v>
      </c>
      <c r="I14" s="5">
        <f>INDEX(dados!$A$1:$DH$158,MATCH($A14,dados!$A$1:$A$158,0),MATCH(I$6,dados!$A$6:$DH$6,0))</f>
        <v>959.54</v>
      </c>
      <c r="J14" s="5">
        <f>INDEX(dados!$A$1:$DH$158,MATCH($A14,dados!$A$1:$A$158,0),MATCH(J$6,dados!$A$6:$DH$6,0))</f>
        <v>0</v>
      </c>
      <c r="K14" s="5">
        <f>INDEX(dados!$A$1:$DH$158,MATCH($A14,dados!$A$1:$A$158,0),MATCH(K$6,dados!$A$6:$DH$6,0))</f>
        <v>231.6</v>
      </c>
      <c r="L14" s="5">
        <f>INDEX(dados!$A$1:$DH$158,MATCH($A14,dados!$A$1:$A$158,0),MATCH(L$6,dados!$A$6:$DH$6,0))</f>
        <v>0</v>
      </c>
      <c r="M14" s="5">
        <f>INDEX(dados!$A$1:$DH$158,MATCH($A14,dados!$A$1:$A$158,0),MATCH(M$6,dados!$A$6:$DH$6,0))</f>
        <v>0</v>
      </c>
      <c r="N14" s="28">
        <f t="shared" si="0"/>
        <v>1360.07</v>
      </c>
    </row>
    <row r="15" spans="1:15" outlineLevel="1" x14ac:dyDescent="0.25">
      <c r="A15" s="29" t="s">
        <v>14</v>
      </c>
      <c r="B15" s="5">
        <f>INDEX(dados!$A$1:$DH$158,MATCH($A15,dados!$A$1:$A$158,0),MATCH(B$6,dados!$A$6:$DH$6,0))</f>
        <v>0</v>
      </c>
      <c r="C15" s="5">
        <f>INDEX(dados!$A$1:$DH$158,MATCH($A15,dados!$A$1:$A$158,0),MATCH(C$6,dados!$A$6:$DH$6,0))</f>
        <v>158</v>
      </c>
      <c r="D15" s="5">
        <f>INDEX(dados!$A$1:$DH$158,MATCH($A15,dados!$A$1:$A$158,0),MATCH(D$6,dados!$A$6:$DH$6,0))</f>
        <v>0</v>
      </c>
      <c r="E15" s="5">
        <f>INDEX(dados!$A$1:$DH$158,MATCH($A15,dados!$A$1:$A$158,0),MATCH(E$6,dados!$A$6:$DH$6,0))</f>
        <v>5500</v>
      </c>
      <c r="F15" s="5">
        <f>INDEX(dados!$A$1:$DH$158,MATCH($A15,dados!$A$1:$A$158,0),MATCH(F$6,dados!$A$6:$DH$6,0))</f>
        <v>100</v>
      </c>
      <c r="G15" s="5">
        <f>INDEX(dados!$A$1:$DH$158,MATCH($A15,dados!$A$1:$A$158,0),MATCH(G$6,dados!$A$6:$DH$6,0))</f>
        <v>0</v>
      </c>
      <c r="H15" s="5">
        <f>INDEX(dados!$A$1:$DH$158,MATCH($A15,dados!$A$1:$A$158,0),MATCH(H$6,dados!$A$6:$DH$6,0))</f>
        <v>725</v>
      </c>
      <c r="I15" s="5">
        <f>INDEX(dados!$A$1:$DH$158,MATCH($A15,dados!$A$1:$A$158,0),MATCH(I$6,dados!$A$6:$DH$6,0))</f>
        <v>676.08</v>
      </c>
      <c r="J15" s="5">
        <f>INDEX(dados!$A$1:$DH$158,MATCH($A15,dados!$A$1:$A$158,0),MATCH(J$6,dados!$A$6:$DH$6,0))</f>
        <v>1100</v>
      </c>
      <c r="K15" s="5">
        <f>INDEX(dados!$A$1:$DH$158,MATCH($A15,dados!$A$1:$A$158,0),MATCH(K$6,dados!$A$6:$DH$6,0))</f>
        <v>0</v>
      </c>
      <c r="L15" s="5">
        <f>INDEX(dados!$A$1:$DH$158,MATCH($A15,dados!$A$1:$A$158,0),MATCH(L$6,dados!$A$6:$DH$6,0))</f>
        <v>0</v>
      </c>
      <c r="M15" s="5">
        <f>INDEX(dados!$A$1:$DH$158,MATCH($A15,dados!$A$1:$A$158,0),MATCH(M$6,dados!$A$6:$DH$6,0))</f>
        <v>247.65</v>
      </c>
      <c r="N15" s="28">
        <f t="shared" si="0"/>
        <v>8506.73</v>
      </c>
    </row>
    <row r="16" spans="1:15" ht="15.75" outlineLevel="1" thickBot="1" x14ac:dyDescent="0.3">
      <c r="A16" s="30" t="s">
        <v>15</v>
      </c>
      <c r="B16" s="6">
        <f>INDEX(dados!$A$1:$DH$158,MATCH($A16,dados!$A$1:$A$158,0),MATCH(B$6,dados!$A$6:$DH$6,0))</f>
        <v>0</v>
      </c>
      <c r="C16" s="6">
        <f>INDEX(dados!$A$1:$DH$158,MATCH($A16,dados!$A$1:$A$158,0),MATCH(C$6,dados!$A$6:$DH$6,0))</f>
        <v>0</v>
      </c>
      <c r="D16" s="6">
        <f>INDEX(dados!$A$1:$DH$158,MATCH($A16,dados!$A$1:$A$158,0),MATCH(D$6,dados!$A$6:$DH$6,0))</f>
        <v>0</v>
      </c>
      <c r="E16" s="6">
        <f>INDEX(dados!$A$1:$DH$158,MATCH($A16,dados!$A$1:$A$158,0),MATCH(E$6,dados!$A$6:$DH$6,0))</f>
        <v>0</v>
      </c>
      <c r="F16" s="6">
        <f>INDEX(dados!$A$1:$DH$158,MATCH($A16,dados!$A$1:$A$158,0),MATCH(F$6,dados!$A$6:$DH$6,0))</f>
        <v>0</v>
      </c>
      <c r="G16" s="6">
        <f>INDEX(dados!$A$1:$DH$158,MATCH($A16,dados!$A$1:$A$158,0),MATCH(G$6,dados!$A$6:$DH$6,0))</f>
        <v>0</v>
      </c>
      <c r="H16" s="6">
        <f>INDEX(dados!$A$1:$DH$158,MATCH($A16,dados!$A$1:$A$158,0),MATCH(H$6,dados!$A$6:$DH$6,0))</f>
        <v>0</v>
      </c>
      <c r="I16" s="6">
        <f>INDEX(dados!$A$1:$DH$158,MATCH($A16,dados!$A$1:$A$158,0),MATCH(I$6,dados!$A$6:$DH$6,0))</f>
        <v>846</v>
      </c>
      <c r="J16" s="6">
        <f>INDEX(dados!$A$1:$DH$158,MATCH($A16,dados!$A$1:$A$158,0),MATCH(J$6,dados!$A$6:$DH$6,0))</f>
        <v>764</v>
      </c>
      <c r="K16" s="6">
        <f>INDEX(dados!$A$1:$DH$158,MATCH($A16,dados!$A$1:$A$158,0),MATCH(K$6,dados!$A$6:$DH$6,0))</f>
        <v>633</v>
      </c>
      <c r="L16" s="6">
        <f>INDEX(dados!$A$1:$DH$158,MATCH($A16,dados!$A$1:$A$158,0),MATCH(L$6,dados!$A$6:$DH$6,0))</f>
        <v>534</v>
      </c>
      <c r="M16" s="6">
        <f>INDEX(dados!$A$1:$DH$158,MATCH($A16,dados!$A$1:$A$158,0),MATCH(M$6,dados!$A$6:$DH$6,0))</f>
        <v>0</v>
      </c>
      <c r="N16" s="28">
        <f t="shared" si="0"/>
        <v>2777</v>
      </c>
    </row>
    <row r="17" spans="1:14" ht="15.75" thickBot="1" x14ac:dyDescent="0.3">
      <c r="A17" s="8" t="s">
        <v>16</v>
      </c>
      <c r="B17" s="9">
        <f>SUBTOTAL(9,B9:B16)</f>
        <v>21769.300000000003</v>
      </c>
      <c r="C17" s="9">
        <f t="shared" ref="C17:N17" si="1">SUBTOTAL(9,C9:C16)</f>
        <v>3767.44</v>
      </c>
      <c r="D17" s="9">
        <f t="shared" si="1"/>
        <v>2284.33</v>
      </c>
      <c r="E17" s="9">
        <f t="shared" si="1"/>
        <v>7033.1100000000006</v>
      </c>
      <c r="F17" s="9">
        <f t="shared" si="1"/>
        <v>1637.8000000000002</v>
      </c>
      <c r="G17" s="9">
        <f t="shared" si="1"/>
        <v>1416.0100000000002</v>
      </c>
      <c r="H17" s="9">
        <f t="shared" si="1"/>
        <v>1424.93</v>
      </c>
      <c r="I17" s="9">
        <f t="shared" si="1"/>
        <v>4010.01</v>
      </c>
      <c r="J17" s="9">
        <f t="shared" si="1"/>
        <v>2171.75</v>
      </c>
      <c r="K17" s="9">
        <f t="shared" si="1"/>
        <v>3133.9500000000003</v>
      </c>
      <c r="L17" s="9">
        <f t="shared" si="1"/>
        <v>615.89</v>
      </c>
      <c r="M17" s="9">
        <f t="shared" si="1"/>
        <v>509.28</v>
      </c>
      <c r="N17" s="9">
        <f t="shared" si="1"/>
        <v>49773.8</v>
      </c>
    </row>
    <row r="18" spans="1:14" ht="15.75" hidden="1" outlineLevel="1" thickBot="1" x14ac:dyDescent="0.3">
      <c r="A18" s="27" t="s">
        <v>17</v>
      </c>
      <c r="B18" s="7">
        <f>INDEX(dados!$A$1:$DH$158,MATCH($A18,dados!$A$1:$A$158,0),MATCH(B$6,dados!$A$6:$DH$6,0))</f>
        <v>0</v>
      </c>
      <c r="C18" s="7">
        <f>INDEX(dados!$A$1:$DH$158,MATCH($A18,dados!$A$1:$A$158,0),MATCH(C$6,dados!$A$6:$DH$6,0))</f>
        <v>0</v>
      </c>
      <c r="D18" s="7">
        <f>INDEX(dados!$A$1:$DH$158,MATCH($A18,dados!$A$1:$A$158,0),MATCH(D$6,dados!$A$6:$DH$6,0))</f>
        <v>0</v>
      </c>
      <c r="E18" s="7">
        <f>INDEX(dados!$A$1:$DH$158,MATCH($A18,dados!$A$1:$A$158,0),MATCH(E$6,dados!$A$6:$DH$6,0))</f>
        <v>0</v>
      </c>
      <c r="F18" s="7">
        <f>INDEX(dados!$A$1:$DH$158,MATCH($A18,dados!$A$1:$A$158,0),MATCH(F$6,dados!$A$6:$DH$6,0))</f>
        <v>0</v>
      </c>
      <c r="G18" s="7">
        <f>INDEX(dados!$A$1:$DH$158,MATCH($A18,dados!$A$1:$A$158,0),MATCH(G$6,dados!$A$6:$DH$6,0))</f>
        <v>0</v>
      </c>
      <c r="H18" s="7">
        <f>INDEX(dados!$A$1:$DH$158,MATCH($A18,dados!$A$1:$A$158,0),MATCH(H$6,dados!$A$6:$DH$6,0))</f>
        <v>0</v>
      </c>
      <c r="I18" s="7">
        <f>INDEX(dados!$A$1:$DH$158,MATCH($A18,dados!$A$1:$A$158,0),MATCH(I$6,dados!$A$6:$DH$6,0))</f>
        <v>0</v>
      </c>
      <c r="J18" s="7">
        <f>INDEX(dados!$A$1:$DH$158,MATCH($A18,dados!$A$1:$A$158,0),MATCH(J$6,dados!$A$6:$DH$6,0))</f>
        <v>0</v>
      </c>
      <c r="K18" s="7">
        <f>INDEX(dados!$A$1:$DH$158,MATCH($A18,dados!$A$1:$A$158,0),MATCH(K$6,dados!$A$6:$DH$6,0))</f>
        <v>0</v>
      </c>
      <c r="L18" s="7">
        <f>INDEX(dados!$A$1:$DH$158,MATCH($A18,dados!$A$1:$A$158,0),MATCH(L$6,dados!$A$6:$DH$6,0))</f>
        <v>0</v>
      </c>
      <c r="M18" s="7">
        <f>INDEX(dados!$A$1:$DH$158,MATCH($A18,dados!$A$1:$A$158,0),MATCH(M$6,dados!$A$6:$DH$6,0))</f>
        <v>0</v>
      </c>
      <c r="N18" s="28">
        <f t="shared" ref="N18:N24" si="2">SUM(B18:M18)</f>
        <v>0</v>
      </c>
    </row>
    <row r="19" spans="1:14" ht="15.75" hidden="1" outlineLevel="1" thickBot="1" x14ac:dyDescent="0.3">
      <c r="A19" s="29" t="s">
        <v>18</v>
      </c>
      <c r="B19" s="5">
        <f>INDEX(dados!$A$1:$DH$158,MATCH($A19,dados!$A$1:$A$158,0),MATCH(B$6,dados!$A$6:$DH$6,0))</f>
        <v>0</v>
      </c>
      <c r="C19" s="5">
        <f>INDEX(dados!$A$1:$DH$158,MATCH($A19,dados!$A$1:$A$158,0),MATCH(C$6,dados!$A$6:$DH$6,0))</f>
        <v>0</v>
      </c>
      <c r="D19" s="5">
        <f>INDEX(dados!$A$1:$DH$158,MATCH($A19,dados!$A$1:$A$158,0),MATCH(D$6,dados!$A$6:$DH$6,0))</f>
        <v>0</v>
      </c>
      <c r="E19" s="5">
        <f>INDEX(dados!$A$1:$DH$158,MATCH($A19,dados!$A$1:$A$158,0),MATCH(E$6,dados!$A$6:$DH$6,0))</f>
        <v>0</v>
      </c>
      <c r="F19" s="5">
        <f>INDEX(dados!$A$1:$DH$158,MATCH($A19,dados!$A$1:$A$158,0),MATCH(F$6,dados!$A$6:$DH$6,0))</f>
        <v>0</v>
      </c>
      <c r="G19" s="5">
        <f>INDEX(dados!$A$1:$DH$158,MATCH($A19,dados!$A$1:$A$158,0),MATCH(G$6,dados!$A$6:$DH$6,0))</f>
        <v>0</v>
      </c>
      <c r="H19" s="5">
        <f>INDEX(dados!$A$1:$DH$158,MATCH($A19,dados!$A$1:$A$158,0),MATCH(H$6,dados!$A$6:$DH$6,0))</f>
        <v>0</v>
      </c>
      <c r="I19" s="5">
        <f>INDEX(dados!$A$1:$DH$158,MATCH($A19,dados!$A$1:$A$158,0),MATCH(I$6,dados!$A$6:$DH$6,0))</f>
        <v>0</v>
      </c>
      <c r="J19" s="5">
        <f>INDEX(dados!$A$1:$DH$158,MATCH($A19,dados!$A$1:$A$158,0),MATCH(J$6,dados!$A$6:$DH$6,0))</f>
        <v>0</v>
      </c>
      <c r="K19" s="5">
        <f>INDEX(dados!$A$1:$DH$158,MATCH($A19,dados!$A$1:$A$158,0),MATCH(K$6,dados!$A$6:$DH$6,0))</f>
        <v>0</v>
      </c>
      <c r="L19" s="5">
        <f>INDEX(dados!$A$1:$DH$158,MATCH($A19,dados!$A$1:$A$158,0),MATCH(L$6,dados!$A$6:$DH$6,0))</f>
        <v>2987.51</v>
      </c>
      <c r="M19" s="5">
        <f>INDEX(dados!$A$1:$DH$158,MATCH($A19,dados!$A$1:$A$158,0),MATCH(M$6,dados!$A$6:$DH$6,0))</f>
        <v>2412.34</v>
      </c>
      <c r="N19" s="28">
        <f t="shared" si="2"/>
        <v>5399.85</v>
      </c>
    </row>
    <row r="20" spans="1:14" ht="15.75" hidden="1" outlineLevel="1" thickBot="1" x14ac:dyDescent="0.3">
      <c r="A20" s="29" t="s">
        <v>19</v>
      </c>
      <c r="B20" s="5">
        <f>INDEX(dados!$A$1:$DH$158,MATCH($A20,dados!$A$1:$A$158,0),MATCH(B$6,dados!$A$6:$DH$6,0))</f>
        <v>1455</v>
      </c>
      <c r="C20" s="5">
        <f>INDEX(dados!$A$1:$DH$158,MATCH($A20,dados!$A$1:$A$158,0),MATCH(C$6,dados!$A$6:$DH$6,0))</f>
        <v>1455</v>
      </c>
      <c r="D20" s="5">
        <f>INDEX(dados!$A$1:$DH$158,MATCH($A20,dados!$A$1:$A$158,0),MATCH(D$6,dados!$A$6:$DH$6,0))</f>
        <v>1455</v>
      </c>
      <c r="E20" s="5">
        <f>INDEX(dados!$A$1:$DH$158,MATCH($A20,dados!$A$1:$A$158,0),MATCH(E$6,dados!$A$6:$DH$6,0))</f>
        <v>1455</v>
      </c>
      <c r="F20" s="5">
        <f>INDEX(dados!$A$1:$DH$158,MATCH($A20,dados!$A$1:$A$158,0),MATCH(F$6,dados!$A$6:$DH$6,0))</f>
        <v>2455</v>
      </c>
      <c r="G20" s="5">
        <f>INDEX(dados!$A$1:$DH$158,MATCH($A20,dados!$A$1:$A$158,0),MATCH(G$6,dados!$A$6:$DH$6,0))</f>
        <v>2455</v>
      </c>
      <c r="H20" s="5">
        <f>INDEX(dados!$A$1:$DH$158,MATCH($A20,dados!$A$1:$A$158,0),MATCH(H$6,dados!$A$6:$DH$6,0))</f>
        <v>1000</v>
      </c>
      <c r="I20" s="5">
        <f>INDEX(dados!$A$1:$DH$158,MATCH($A20,dados!$A$1:$A$158,0),MATCH(I$6,dados!$A$6:$DH$6,0))</f>
        <v>2455</v>
      </c>
      <c r="J20" s="5">
        <f>INDEX(dados!$A$1:$DH$158,MATCH($A20,dados!$A$1:$A$158,0),MATCH(J$6,dados!$A$6:$DH$6,0))</f>
        <v>2455</v>
      </c>
      <c r="K20" s="5">
        <f>INDEX(dados!$A$1:$DH$158,MATCH($A20,dados!$A$1:$A$158,0),MATCH(K$6,dados!$A$6:$DH$6,0))</f>
        <v>2455</v>
      </c>
      <c r="L20" s="5">
        <f>INDEX(dados!$A$1:$DH$158,MATCH($A20,dados!$A$1:$A$158,0),MATCH(L$6,dados!$A$6:$DH$6,0))</f>
        <v>2618</v>
      </c>
      <c r="M20" s="5">
        <f>INDEX(dados!$A$1:$DH$158,MATCH($A20,dados!$A$1:$A$158,0),MATCH(M$6,dados!$A$6:$DH$6,0))</f>
        <v>2722</v>
      </c>
      <c r="N20" s="28">
        <f t="shared" si="2"/>
        <v>24435</v>
      </c>
    </row>
    <row r="21" spans="1:14" ht="15.75" hidden="1" outlineLevel="1" thickBot="1" x14ac:dyDescent="0.3">
      <c r="A21" s="29" t="s">
        <v>20</v>
      </c>
      <c r="B21" s="5">
        <f>INDEX(dados!$A$1:$DH$158,MATCH($A21,dados!$A$1:$A$158,0),MATCH(B$6,dados!$A$6:$DH$6,0))</f>
        <v>0</v>
      </c>
      <c r="C21" s="5">
        <f>INDEX(dados!$A$1:$DH$158,MATCH($A21,dados!$A$1:$A$158,0),MATCH(C$6,dados!$A$6:$DH$6,0))</f>
        <v>0</v>
      </c>
      <c r="D21" s="5">
        <f>INDEX(dados!$A$1:$DH$158,MATCH($A21,dados!$A$1:$A$158,0),MATCH(D$6,dados!$A$6:$DH$6,0))</f>
        <v>0</v>
      </c>
      <c r="E21" s="5">
        <f>INDEX(dados!$A$1:$DH$158,MATCH($A21,dados!$A$1:$A$158,0),MATCH(E$6,dados!$A$6:$DH$6,0))</f>
        <v>0</v>
      </c>
      <c r="F21" s="5">
        <f>INDEX(dados!$A$1:$DH$158,MATCH($A21,dados!$A$1:$A$158,0),MATCH(F$6,dados!$A$6:$DH$6,0))</f>
        <v>0</v>
      </c>
      <c r="G21" s="5">
        <f>INDEX(dados!$A$1:$DH$158,MATCH($A21,dados!$A$1:$A$158,0),MATCH(G$6,dados!$A$6:$DH$6,0))</f>
        <v>0</v>
      </c>
      <c r="H21" s="5">
        <f>INDEX(dados!$A$1:$DH$158,MATCH($A21,dados!$A$1:$A$158,0),MATCH(H$6,dados!$A$6:$DH$6,0))</f>
        <v>4313.91</v>
      </c>
      <c r="I21" s="5">
        <f>INDEX(dados!$A$1:$DH$158,MATCH($A21,dados!$A$1:$A$158,0),MATCH(I$6,dados!$A$6:$DH$6,0))</f>
        <v>0</v>
      </c>
      <c r="J21" s="5">
        <f>INDEX(dados!$A$1:$DH$158,MATCH($A21,dados!$A$1:$A$158,0),MATCH(J$6,dados!$A$6:$DH$6,0))</f>
        <v>0</v>
      </c>
      <c r="K21" s="5">
        <f>INDEX(dados!$A$1:$DH$158,MATCH($A21,dados!$A$1:$A$158,0),MATCH(K$6,dados!$A$6:$DH$6,0))</f>
        <v>0</v>
      </c>
      <c r="L21" s="5">
        <f>INDEX(dados!$A$1:$DH$158,MATCH($A21,dados!$A$1:$A$158,0),MATCH(L$6,dados!$A$6:$DH$6,0))</f>
        <v>0</v>
      </c>
      <c r="M21" s="5">
        <f>INDEX(dados!$A$1:$DH$158,MATCH($A21,dados!$A$1:$A$158,0),MATCH(M$6,dados!$A$6:$DH$6,0))</f>
        <v>0</v>
      </c>
      <c r="N21" s="28">
        <f t="shared" si="2"/>
        <v>4313.91</v>
      </c>
    </row>
    <row r="22" spans="1:14" ht="15.75" hidden="1" outlineLevel="1" thickBot="1" x14ac:dyDescent="0.3">
      <c r="A22" s="29" t="s">
        <v>21</v>
      </c>
      <c r="B22" s="5">
        <f>INDEX(dados!$A$1:$DH$158,MATCH($A22,dados!$A$1:$A$158,0),MATCH(B$6,dados!$A$6:$DH$6,0))</f>
        <v>1784.71</v>
      </c>
      <c r="C22" s="5">
        <f>INDEX(dados!$A$1:$DH$158,MATCH($A22,dados!$A$1:$A$158,0),MATCH(C$6,dados!$A$6:$DH$6,0))</f>
        <v>1997.42</v>
      </c>
      <c r="D22" s="5">
        <f>INDEX(dados!$A$1:$DH$158,MATCH($A22,dados!$A$1:$A$158,0),MATCH(D$6,dados!$A$6:$DH$6,0))</f>
        <v>1506.88</v>
      </c>
      <c r="E22" s="5">
        <f>INDEX(dados!$A$1:$DH$158,MATCH($A22,dados!$A$1:$A$158,0),MATCH(E$6,dados!$A$6:$DH$6,0))</f>
        <v>1748.01</v>
      </c>
      <c r="F22" s="5">
        <f>INDEX(dados!$A$1:$DH$158,MATCH($A22,dados!$A$1:$A$158,0),MATCH(F$6,dados!$A$6:$DH$6,0))</f>
        <v>2503.11</v>
      </c>
      <c r="G22" s="5">
        <f>INDEX(dados!$A$1:$DH$158,MATCH($A22,dados!$A$1:$A$158,0),MATCH(G$6,dados!$A$6:$DH$6,0))</f>
        <v>3307.3</v>
      </c>
      <c r="H22" s="5">
        <f>INDEX(dados!$A$1:$DH$158,MATCH($A22,dados!$A$1:$A$158,0),MATCH(H$6,dados!$A$6:$DH$6,0))</f>
        <v>2440.75</v>
      </c>
      <c r="I22" s="5">
        <f>INDEX(dados!$A$1:$DH$158,MATCH($A22,dados!$A$1:$A$158,0),MATCH(I$6,dados!$A$6:$DH$6,0))</f>
        <v>2396.7800000000002</v>
      </c>
      <c r="J22" s="5">
        <f>INDEX(dados!$A$1:$DH$158,MATCH($A22,dados!$A$1:$A$158,0),MATCH(J$6,dados!$A$6:$DH$6,0))</f>
        <v>3419.68</v>
      </c>
      <c r="K22" s="5">
        <f>INDEX(dados!$A$1:$DH$158,MATCH($A22,dados!$A$1:$A$158,0),MATCH(K$6,dados!$A$6:$DH$6,0))</f>
        <v>3564.47</v>
      </c>
      <c r="L22" s="5">
        <f>INDEX(dados!$A$1:$DH$158,MATCH($A22,dados!$A$1:$A$158,0),MATCH(L$6,dados!$A$6:$DH$6,0))</f>
        <v>3575.49</v>
      </c>
      <c r="M22" s="5">
        <f>INDEX(dados!$A$1:$DH$158,MATCH($A22,dados!$A$1:$A$158,0),MATCH(M$6,dados!$A$6:$DH$6,0))</f>
        <v>3459.59</v>
      </c>
      <c r="N22" s="28">
        <f t="shared" si="2"/>
        <v>31704.19</v>
      </c>
    </row>
    <row r="23" spans="1:14" ht="15.75" hidden="1" outlineLevel="1" thickBot="1" x14ac:dyDescent="0.3">
      <c r="A23" s="29" t="s">
        <v>22</v>
      </c>
      <c r="B23" s="5">
        <f>INDEX(dados!$A$1:$DH$158,MATCH($A23,dados!$A$1:$A$158,0),MATCH(B$6,dados!$A$6:$DH$6,0))</f>
        <v>825.6</v>
      </c>
      <c r="C23" s="5">
        <f>INDEX(dados!$A$1:$DH$158,MATCH($A23,dados!$A$1:$A$158,0),MATCH(C$6,dados!$A$6:$DH$6,0))</f>
        <v>652.79999999999995</v>
      </c>
      <c r="D23" s="5">
        <f>INDEX(dados!$A$1:$DH$158,MATCH($A23,dados!$A$1:$A$158,0),MATCH(D$6,dados!$A$6:$DH$6,0))</f>
        <v>652.79999999999995</v>
      </c>
      <c r="E23" s="5">
        <f>INDEX(dados!$A$1:$DH$158,MATCH($A23,dados!$A$1:$A$158,0),MATCH(E$6,dados!$A$6:$DH$6,0))</f>
        <v>676.8</v>
      </c>
      <c r="F23" s="5">
        <f>INDEX(dados!$A$1:$DH$158,MATCH($A23,dados!$A$1:$A$158,0),MATCH(F$6,dados!$A$6:$DH$6,0))</f>
        <v>1024.8</v>
      </c>
      <c r="G23" s="5">
        <f>INDEX(dados!$A$1:$DH$158,MATCH($A23,dados!$A$1:$A$158,0),MATCH(G$6,dados!$A$6:$DH$6,0))</f>
        <v>508.8</v>
      </c>
      <c r="H23" s="5">
        <f>INDEX(dados!$A$1:$DH$158,MATCH($A23,dados!$A$1:$A$158,0),MATCH(H$6,dados!$A$6:$DH$6,0))</f>
        <v>880.8</v>
      </c>
      <c r="I23" s="5">
        <f>INDEX(dados!$A$1:$DH$158,MATCH($A23,dados!$A$1:$A$158,0),MATCH(I$6,dados!$A$6:$DH$6,0))</f>
        <v>952.8</v>
      </c>
      <c r="J23" s="5">
        <f>INDEX(dados!$A$1:$DH$158,MATCH($A23,dados!$A$1:$A$158,0),MATCH(J$6,dados!$A$6:$DH$6,0))</f>
        <v>1000.8</v>
      </c>
      <c r="K23" s="5">
        <f>INDEX(dados!$A$1:$DH$158,MATCH($A23,dados!$A$1:$A$158,0),MATCH(K$6,dados!$A$6:$DH$6,0))</f>
        <v>1038.3599999999999</v>
      </c>
      <c r="L23" s="5">
        <f>INDEX(dados!$A$1:$DH$158,MATCH($A23,dados!$A$1:$A$158,0),MATCH(L$6,dados!$A$6:$DH$6,0))</f>
        <v>669.2</v>
      </c>
      <c r="M23" s="5">
        <f>INDEX(dados!$A$1:$DH$158,MATCH($A23,dados!$A$1:$A$158,0),MATCH(M$6,dados!$A$6:$DH$6,0))</f>
        <v>190.08</v>
      </c>
      <c r="N23" s="28">
        <f t="shared" si="2"/>
        <v>9073.6400000000012</v>
      </c>
    </row>
    <row r="24" spans="1:14" ht="15.75" hidden="1" outlineLevel="1" thickBot="1" x14ac:dyDescent="0.3">
      <c r="A24" s="30" t="s">
        <v>23</v>
      </c>
      <c r="B24" s="6">
        <f>INDEX(dados!$A$1:$DH$158,MATCH($A24,dados!$A$1:$A$158,0),MATCH(B$6,dados!$A$6:$DH$6,0))</f>
        <v>4065.31</v>
      </c>
      <c r="C24" s="6">
        <f>INDEX(dados!$A$1:$DH$158,MATCH($A24,dados!$A$1:$A$158,0),MATCH(C$6,dados!$A$6:$DH$6,0))</f>
        <v>4105.22</v>
      </c>
      <c r="D24" s="6">
        <f>INDEX(dados!$A$1:$DH$158,MATCH($A24,dados!$A$1:$A$158,0),MATCH(D$6,dados!$A$6:$DH$6,0))</f>
        <v>3614.68</v>
      </c>
      <c r="E24" s="6">
        <f>INDEX(dados!$A$1:$DH$158,MATCH($A24,dados!$A$1:$A$158,0),MATCH(E$6,dados!$A$6:$DH$6,0))</f>
        <v>3879.81</v>
      </c>
      <c r="F24" s="6">
        <f>INDEX(dados!$A$1:$DH$158,MATCH($A24,dados!$A$1:$A$158,0),MATCH(F$6,dados!$A$6:$DH$6,0))</f>
        <v>5982.91</v>
      </c>
      <c r="G24" s="6">
        <f>INDEX(dados!$A$1:$DH$158,MATCH($A24,dados!$A$1:$A$158,0),MATCH(G$6,dados!$A$6:$DH$6,0))</f>
        <v>6271.1</v>
      </c>
      <c r="H24" s="6">
        <f>INDEX(dados!$A$1:$DH$158,MATCH($A24,dados!$A$1:$A$158,0),MATCH(H$6,dados!$A$6:$DH$6,0))</f>
        <v>8635.4599999999991</v>
      </c>
      <c r="I24" s="6">
        <f>INDEX(dados!$A$1:$DH$158,MATCH($A24,dados!$A$1:$A$158,0),MATCH(I$6,dados!$A$6:$DH$6,0))</f>
        <v>5804.58</v>
      </c>
      <c r="J24" s="6">
        <f>INDEX(dados!$A$1:$DH$158,MATCH($A24,dados!$A$1:$A$158,0),MATCH(J$6,dados!$A$6:$DH$6,0))</f>
        <v>6875.48</v>
      </c>
      <c r="K24" s="6">
        <f>INDEX(dados!$A$1:$DH$158,MATCH($A24,dados!$A$1:$A$158,0),MATCH(K$6,dados!$A$6:$DH$6,0))</f>
        <v>7057.83</v>
      </c>
      <c r="L24" s="6">
        <f>INDEX(dados!$A$1:$DH$158,MATCH($A24,dados!$A$1:$A$158,0),MATCH(L$6,dados!$A$6:$DH$6,0))</f>
        <v>9850.2000000000007</v>
      </c>
      <c r="M24" s="6">
        <f>INDEX(dados!$A$1:$DH$158,MATCH($A24,dados!$A$1:$A$158,0),MATCH(M$6,dados!$A$6:$DH$6,0))</f>
        <v>8784.01</v>
      </c>
      <c r="N24" s="28">
        <f t="shared" si="2"/>
        <v>74926.59</v>
      </c>
    </row>
    <row r="25" spans="1:14" ht="15.75" collapsed="1" thickBot="1" x14ac:dyDescent="0.3">
      <c r="A25" s="8" t="s">
        <v>24</v>
      </c>
      <c r="B25" s="9">
        <f>SUBTOTAL(9,B18:B24)</f>
        <v>8130.62</v>
      </c>
      <c r="C25" s="9">
        <f t="shared" ref="C25:N25" si="3">SUBTOTAL(9,C18:C24)</f>
        <v>8210.44</v>
      </c>
      <c r="D25" s="9">
        <f t="shared" si="3"/>
        <v>7229.3600000000006</v>
      </c>
      <c r="E25" s="9">
        <f t="shared" si="3"/>
        <v>7759.6200000000008</v>
      </c>
      <c r="F25" s="9">
        <f t="shared" si="3"/>
        <v>11965.82</v>
      </c>
      <c r="G25" s="9">
        <f t="shared" si="3"/>
        <v>12542.2</v>
      </c>
      <c r="H25" s="9">
        <f t="shared" si="3"/>
        <v>17270.919999999998</v>
      </c>
      <c r="I25" s="9">
        <f t="shared" si="3"/>
        <v>11609.16</v>
      </c>
      <c r="J25" s="9">
        <f t="shared" si="3"/>
        <v>13750.96</v>
      </c>
      <c r="K25" s="9">
        <f t="shared" si="3"/>
        <v>14115.66</v>
      </c>
      <c r="L25" s="9">
        <f t="shared" si="3"/>
        <v>19700.400000000001</v>
      </c>
      <c r="M25" s="9">
        <f t="shared" si="3"/>
        <v>17568.02</v>
      </c>
      <c r="N25" s="9">
        <f t="shared" si="3"/>
        <v>149853.18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67" t="s">
        <v>25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7" t="s">
        <v>27</v>
      </c>
      <c r="B29" s="7">
        <f>INDEX(dados!$A$1:$DH$158,MATCH($A29,dados!$A$1:$A$158,0),MATCH(B$6,dados!$A$6:$DH$6,0))</f>
        <v>310.49</v>
      </c>
      <c r="C29" s="7">
        <f>INDEX(dados!$A$1:$DH$158,MATCH($A29,dados!$A$1:$A$158,0),MATCH(C$6,dados!$A$6:$DH$6,0))</f>
        <v>358.08</v>
      </c>
      <c r="D29" s="7">
        <f>INDEX(dados!$A$1:$DH$158,MATCH($A29,dados!$A$1:$A$158,0),MATCH(D$6,dados!$A$6:$DH$6,0))</f>
        <v>425.41</v>
      </c>
      <c r="E29" s="7">
        <f>INDEX(dados!$A$1:$DH$158,MATCH($A29,dados!$A$1:$A$158,0),MATCH(E$6,dados!$A$6:$DH$6,0))</f>
        <v>435.6</v>
      </c>
      <c r="F29" s="7">
        <f>INDEX(dados!$A$1:$DH$158,MATCH($A29,dados!$A$1:$A$158,0),MATCH(F$6,dados!$A$6:$DH$6,0))</f>
        <v>565.86</v>
      </c>
      <c r="G29" s="7">
        <f>INDEX(dados!$A$1:$DH$158,MATCH($A29,dados!$A$1:$A$158,0),MATCH(G$6,dados!$A$6:$DH$6,0))</f>
        <v>539.47</v>
      </c>
      <c r="H29" s="7">
        <f>INDEX(dados!$A$1:$DH$158,MATCH($A29,dados!$A$1:$A$158,0),MATCH(H$6,dados!$A$6:$DH$6,0))</f>
        <v>466.16</v>
      </c>
      <c r="I29" s="7">
        <f>INDEX(dados!$A$1:$DH$158,MATCH($A29,dados!$A$1:$A$158,0),MATCH(I$6,dados!$A$6:$DH$6,0))</f>
        <v>667.63</v>
      </c>
      <c r="J29" s="7">
        <f>INDEX(dados!$A$1:$DH$158,MATCH($A29,dados!$A$1:$A$158,0),MATCH(J$6,dados!$A$6:$DH$6,0))</f>
        <v>401.68</v>
      </c>
      <c r="K29" s="7">
        <f>INDEX(dados!$A$1:$DH$158,MATCH($A29,dados!$A$1:$A$158,0),MATCH(K$6,dados!$A$6:$DH$6,0))</f>
        <v>699.87</v>
      </c>
      <c r="L29" s="7">
        <f>INDEX(dados!$A$1:$DH$158,MATCH($A29,dados!$A$1:$A$158,0),MATCH(L$6,dados!$A$6:$DH$6,0))</f>
        <v>826</v>
      </c>
      <c r="M29" s="7">
        <f>INDEX(dados!$A$1:$DH$158,MATCH($A29,dados!$A$1:$A$158,0),MATCH(M$6,dados!$A$6:$DH$6,0))</f>
        <v>294.95</v>
      </c>
      <c r="N29" s="28">
        <f>SUM(B29:M29)</f>
        <v>5991.2</v>
      </c>
    </row>
    <row r="30" spans="1:14" ht="15.75" hidden="1" outlineLevel="1" thickBot="1" x14ac:dyDescent="0.3">
      <c r="A30" s="30" t="s">
        <v>28</v>
      </c>
      <c r="B30" s="6">
        <f>INDEX(dados!$A$1:$DH$158,MATCH($A30,dados!$A$1:$A$158,0),MATCH(B$6,dados!$A$6:$DH$6,0))</f>
        <v>955.33</v>
      </c>
      <c r="C30" s="6">
        <f>INDEX(dados!$A$1:$DH$158,MATCH($A30,dados!$A$1:$A$158,0),MATCH(C$6,dados!$A$6:$DH$6,0))</f>
        <v>776.37</v>
      </c>
      <c r="D30" s="6">
        <f>INDEX(dados!$A$1:$DH$158,MATCH($A30,dados!$A$1:$A$158,0),MATCH(D$6,dados!$A$6:$DH$6,0))</f>
        <v>1119.44</v>
      </c>
      <c r="E30" s="6">
        <f>INDEX(dados!$A$1:$DH$158,MATCH($A30,dados!$A$1:$A$158,0),MATCH(E$6,dados!$A$6:$DH$6,0))</f>
        <v>885.02</v>
      </c>
      <c r="F30" s="6">
        <f>INDEX(dados!$A$1:$DH$158,MATCH($A30,dados!$A$1:$A$158,0),MATCH(F$6,dados!$A$6:$DH$6,0))</f>
        <v>1111.8</v>
      </c>
      <c r="G30" s="6">
        <f>INDEX(dados!$A$1:$DH$158,MATCH($A30,dados!$A$1:$A$158,0),MATCH(G$6,dados!$A$6:$DH$6,0))</f>
        <v>620.05999999999995</v>
      </c>
      <c r="H30" s="6">
        <f>INDEX(dados!$A$1:$DH$158,MATCH($A30,dados!$A$1:$A$158,0),MATCH(H$6,dados!$A$6:$DH$6,0))</f>
        <v>1333.49</v>
      </c>
      <c r="I30" s="6">
        <f>INDEX(dados!$A$1:$DH$158,MATCH($A30,dados!$A$1:$A$158,0),MATCH(I$6,dados!$A$6:$DH$6,0))</f>
        <v>1767.63</v>
      </c>
      <c r="J30" s="6">
        <f>INDEX(dados!$A$1:$DH$158,MATCH($A30,dados!$A$1:$A$158,0),MATCH(J$6,dados!$A$6:$DH$6,0))</f>
        <v>1174.18</v>
      </c>
      <c r="K30" s="6">
        <f>INDEX(dados!$A$1:$DH$158,MATCH($A30,dados!$A$1:$A$158,0),MATCH(K$6,dados!$A$6:$DH$6,0))</f>
        <v>1982</v>
      </c>
      <c r="L30" s="6">
        <f>INDEX(dados!$A$1:$DH$158,MATCH($A30,dados!$A$1:$A$158,0),MATCH(L$6,dados!$A$6:$DH$6,0))</f>
        <v>694.2</v>
      </c>
      <c r="M30" s="6">
        <f>INDEX(dados!$A$1:$DH$158,MATCH($A30,dados!$A$1:$A$158,0),MATCH(M$6,dados!$A$6:$DH$6,0))</f>
        <v>1240.8</v>
      </c>
      <c r="N30" s="28">
        <f>SUM(B30:M30)</f>
        <v>13660.32</v>
      </c>
    </row>
    <row r="31" spans="1:14" ht="15.75" collapsed="1" thickBot="1" x14ac:dyDescent="0.3">
      <c r="A31" s="8" t="s">
        <v>29</v>
      </c>
      <c r="B31" s="9">
        <f>SUBTOTAL(9,B27:B30)</f>
        <v>1265.8200000000002</v>
      </c>
      <c r="C31" s="9">
        <f t="shared" ref="C31:N31" si="4">SUBTOTAL(9,C27:C30)</f>
        <v>1134.45</v>
      </c>
      <c r="D31" s="9">
        <f t="shared" si="4"/>
        <v>1544.8500000000001</v>
      </c>
      <c r="E31" s="9">
        <f t="shared" si="4"/>
        <v>1320.62</v>
      </c>
      <c r="F31" s="9">
        <f t="shared" si="4"/>
        <v>1677.6599999999999</v>
      </c>
      <c r="G31" s="9">
        <f t="shared" si="4"/>
        <v>1159.53</v>
      </c>
      <c r="H31" s="9">
        <f t="shared" si="4"/>
        <v>1799.65</v>
      </c>
      <c r="I31" s="9">
        <f t="shared" si="4"/>
        <v>2435.2600000000002</v>
      </c>
      <c r="J31" s="9">
        <f t="shared" si="4"/>
        <v>1575.8600000000001</v>
      </c>
      <c r="K31" s="9">
        <f t="shared" si="4"/>
        <v>2681.87</v>
      </c>
      <c r="L31" s="9">
        <f t="shared" si="4"/>
        <v>1520.2</v>
      </c>
      <c r="M31" s="9">
        <f t="shared" si="4"/>
        <v>1535.75</v>
      </c>
      <c r="N31" s="9">
        <f t="shared" si="4"/>
        <v>19651.52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7" t="s">
        <v>31</v>
      </c>
      <c r="B33" s="7">
        <f>INDEX(dados!$A$1:$DH$158,MATCH($A33,dados!$A$1:$A$158,0),MATCH(B$6,dados!$A$6:$DH$6,0))</f>
        <v>24.99</v>
      </c>
      <c r="C33" s="7">
        <f>INDEX(dados!$A$1:$DH$158,MATCH($A33,dados!$A$1:$A$158,0),MATCH(C$6,dados!$A$6:$DH$6,0))</f>
        <v>29.8</v>
      </c>
      <c r="D33" s="7">
        <f>INDEX(dados!$A$1:$DH$158,MATCH($A33,dados!$A$1:$A$158,0),MATCH(D$6,dados!$A$6:$DH$6,0))</f>
        <v>25</v>
      </c>
      <c r="E33" s="7">
        <f>INDEX(dados!$A$1:$DH$158,MATCH($A33,dados!$A$1:$A$158,0),MATCH(E$6,dados!$A$6:$DH$6,0))</f>
        <v>25</v>
      </c>
      <c r="F33" s="7">
        <f>INDEX(dados!$A$1:$DH$158,MATCH($A33,dados!$A$1:$A$158,0),MATCH(F$6,dados!$A$6:$DH$6,0))</f>
        <v>25</v>
      </c>
      <c r="G33" s="7">
        <f>INDEX(dados!$A$1:$DH$158,MATCH($A33,dados!$A$1:$A$158,0),MATCH(G$6,dados!$A$6:$DH$6,0))</f>
        <v>21.5</v>
      </c>
      <c r="H33" s="7">
        <f>INDEX(dados!$A$1:$DH$158,MATCH($A33,dados!$A$1:$A$158,0),MATCH(H$6,dados!$A$6:$DH$6,0))</f>
        <v>0</v>
      </c>
      <c r="I33" s="7">
        <f>INDEX(dados!$A$1:$DH$158,MATCH($A33,dados!$A$1:$A$158,0),MATCH(I$6,dados!$A$6:$DH$6,0))</f>
        <v>35.5</v>
      </c>
      <c r="J33" s="7">
        <f>INDEX(dados!$A$1:$DH$158,MATCH($A33,dados!$A$1:$A$158,0),MATCH(J$6,dados!$A$6:$DH$6,0))</f>
        <v>0</v>
      </c>
      <c r="K33" s="7">
        <f>INDEX(dados!$A$1:$DH$158,MATCH($A33,dados!$A$1:$A$158,0),MATCH(K$6,dados!$A$6:$DH$6,0))</f>
        <v>33</v>
      </c>
      <c r="L33" s="7">
        <f>INDEX(dados!$A$1:$DH$158,MATCH($A33,dados!$A$1:$A$158,0),MATCH(L$6,dados!$A$6:$DH$6,0))</f>
        <v>0</v>
      </c>
      <c r="M33" s="7">
        <f>INDEX(dados!$A$1:$DH$158,MATCH($A33,dados!$A$1:$A$158,0),MATCH(M$6,dados!$A$6:$DH$6,0))</f>
        <v>0</v>
      </c>
      <c r="N33" s="28">
        <f>SUM(B33:M33)</f>
        <v>219.79</v>
      </c>
    </row>
    <row r="34" spans="1:14" ht="15.75" hidden="1" outlineLevel="1" thickBot="1" x14ac:dyDescent="0.3">
      <c r="A34" s="30" t="s">
        <v>32</v>
      </c>
      <c r="B34" s="6">
        <f>INDEX(dados!$A$1:$DH$158,MATCH($A34,dados!$A$1:$A$158,0),MATCH(B$6,dados!$A$6:$DH$6,0))</f>
        <v>0</v>
      </c>
      <c r="C34" s="6">
        <f>INDEX(dados!$A$1:$DH$158,MATCH($A34,dados!$A$1:$A$158,0),MATCH(C$6,dados!$A$6:$DH$6,0))</f>
        <v>0</v>
      </c>
      <c r="D34" s="6">
        <f>INDEX(dados!$A$1:$DH$158,MATCH($A34,dados!$A$1:$A$158,0),MATCH(D$6,dados!$A$6:$DH$6,0))</f>
        <v>0</v>
      </c>
      <c r="E34" s="6">
        <f>INDEX(dados!$A$1:$DH$158,MATCH($A34,dados!$A$1:$A$158,0),MATCH(E$6,dados!$A$6:$DH$6,0))</f>
        <v>0</v>
      </c>
      <c r="F34" s="6">
        <f>INDEX(dados!$A$1:$DH$158,MATCH($A34,dados!$A$1:$A$158,0),MATCH(F$6,dados!$A$6:$DH$6,0))</f>
        <v>0</v>
      </c>
      <c r="G34" s="6">
        <f>INDEX(dados!$A$1:$DH$158,MATCH($A34,dados!$A$1:$A$158,0),MATCH(G$6,dados!$A$6:$DH$6,0))</f>
        <v>0</v>
      </c>
      <c r="H34" s="6">
        <f>INDEX(dados!$A$1:$DH$158,MATCH($A34,dados!$A$1:$A$158,0),MATCH(H$6,dados!$A$6:$DH$6,0))</f>
        <v>0</v>
      </c>
      <c r="I34" s="6">
        <f>INDEX(dados!$A$1:$DH$158,MATCH($A34,dados!$A$1:$A$158,0),MATCH(I$6,dados!$A$6:$DH$6,0))</f>
        <v>35.9</v>
      </c>
      <c r="J34" s="6">
        <f>INDEX(dados!$A$1:$DH$158,MATCH($A34,dados!$A$1:$A$158,0),MATCH(J$6,dados!$A$6:$DH$6,0))</f>
        <v>0</v>
      </c>
      <c r="K34" s="6">
        <f>INDEX(dados!$A$1:$DH$158,MATCH($A34,dados!$A$1:$A$158,0),MATCH(K$6,dados!$A$6:$DH$6,0))</f>
        <v>0</v>
      </c>
      <c r="L34" s="6">
        <f>INDEX(dados!$A$1:$DH$158,MATCH($A34,dados!$A$1:$A$158,0),MATCH(L$6,dados!$A$6:$DH$6,0))</f>
        <v>0</v>
      </c>
      <c r="M34" s="6">
        <f>INDEX(dados!$A$1:$DH$158,MATCH($A34,dados!$A$1:$A$158,0),MATCH(M$6,dados!$A$6:$DH$6,0))</f>
        <v>0</v>
      </c>
      <c r="N34" s="28">
        <f>SUM(B34:M34)</f>
        <v>35.9</v>
      </c>
    </row>
    <row r="35" spans="1:14" ht="15.75" collapsed="1" thickBot="1" x14ac:dyDescent="0.3">
      <c r="A35" s="8" t="s">
        <v>33</v>
      </c>
      <c r="B35" s="9">
        <f>SUBTOTAL(9,B33:B34)</f>
        <v>24.99</v>
      </c>
      <c r="C35" s="9">
        <f t="shared" ref="C35:N35" si="5">SUBTOTAL(9,C33:C34)</f>
        <v>29.8</v>
      </c>
      <c r="D35" s="9">
        <f t="shared" si="5"/>
        <v>25</v>
      </c>
      <c r="E35" s="9">
        <f t="shared" si="5"/>
        <v>25</v>
      </c>
      <c r="F35" s="9">
        <f t="shared" si="5"/>
        <v>25</v>
      </c>
      <c r="G35" s="9">
        <f t="shared" si="5"/>
        <v>21.5</v>
      </c>
      <c r="H35" s="9">
        <f t="shared" si="5"/>
        <v>0</v>
      </c>
      <c r="I35" s="9">
        <f t="shared" si="5"/>
        <v>71.400000000000006</v>
      </c>
      <c r="J35" s="9">
        <f t="shared" si="5"/>
        <v>0</v>
      </c>
      <c r="K35" s="9">
        <f t="shared" si="5"/>
        <v>33</v>
      </c>
      <c r="L35" s="9">
        <f t="shared" si="5"/>
        <v>0</v>
      </c>
      <c r="M35" s="9">
        <f t="shared" si="5"/>
        <v>0</v>
      </c>
      <c r="N35" s="9">
        <f t="shared" si="5"/>
        <v>255.69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7" t="s">
        <v>35</v>
      </c>
      <c r="B37" s="7">
        <f>INDEX(dados!$A$1:$DH$158,MATCH($A37,dados!$A$1:$A$158,0),MATCH(B$6,dados!$A$6:$DH$6,0))</f>
        <v>385</v>
      </c>
      <c r="C37" s="7">
        <f>INDEX(dados!$A$1:$DH$158,MATCH($A37,dados!$A$1:$A$158,0),MATCH(C$6,dados!$A$6:$DH$6,0))</f>
        <v>100</v>
      </c>
      <c r="D37" s="7">
        <f>INDEX(dados!$A$1:$DH$158,MATCH($A37,dados!$A$1:$A$158,0),MATCH(D$6,dados!$A$6:$DH$6,0))</f>
        <v>350</v>
      </c>
      <c r="E37" s="7">
        <f>INDEX(dados!$A$1:$DH$158,MATCH($A37,dados!$A$1:$A$158,0),MATCH(E$6,dados!$A$6:$DH$6,0))</f>
        <v>255</v>
      </c>
      <c r="F37" s="7">
        <f>INDEX(dados!$A$1:$DH$158,MATCH($A37,dados!$A$1:$A$158,0),MATCH(F$6,dados!$A$6:$DH$6,0))</f>
        <v>250</v>
      </c>
      <c r="G37" s="7">
        <f>INDEX(dados!$A$1:$DH$158,MATCH($A37,dados!$A$1:$A$158,0),MATCH(G$6,dados!$A$6:$DH$6,0))</f>
        <v>305</v>
      </c>
      <c r="H37" s="7">
        <f>INDEX(dados!$A$1:$DH$158,MATCH($A37,dados!$A$1:$A$158,0),MATCH(H$6,dados!$A$6:$DH$6,0))</f>
        <v>310</v>
      </c>
      <c r="I37" s="7">
        <f>INDEX(dados!$A$1:$DH$158,MATCH($A37,dados!$A$1:$A$158,0),MATCH(I$6,dados!$A$6:$DH$6,0))</f>
        <v>300</v>
      </c>
      <c r="J37" s="7">
        <f>INDEX(dados!$A$1:$DH$158,MATCH($A37,dados!$A$1:$A$158,0),MATCH(J$6,dados!$A$6:$DH$6,0))</f>
        <v>345</v>
      </c>
      <c r="K37" s="7">
        <f>INDEX(dados!$A$1:$DH$158,MATCH($A37,dados!$A$1:$A$158,0),MATCH(K$6,dados!$A$6:$DH$6,0))</f>
        <v>280</v>
      </c>
      <c r="L37" s="7">
        <f>INDEX(dados!$A$1:$DH$158,MATCH($A37,dados!$A$1:$A$158,0),MATCH(L$6,dados!$A$6:$DH$6,0))</f>
        <v>100</v>
      </c>
      <c r="M37" s="7">
        <f>INDEX(dados!$A$1:$DH$158,MATCH($A37,dados!$A$1:$A$158,0),MATCH(M$6,dados!$A$6:$DH$6,0))</f>
        <v>535</v>
      </c>
      <c r="N37" s="28">
        <f t="shared" ref="N37:N43" si="6">SUM(B37:M37)</f>
        <v>3515</v>
      </c>
    </row>
    <row r="38" spans="1:14" ht="15.75" hidden="1" outlineLevel="1" thickBot="1" x14ac:dyDescent="0.3">
      <c r="A38" s="29" t="s">
        <v>36</v>
      </c>
      <c r="B38" s="5">
        <f>INDEX(dados!$A$1:$DH$158,MATCH($A38,dados!$A$1:$A$158,0),MATCH(B$6,dados!$A$6:$DH$6,0))</f>
        <v>400.15</v>
      </c>
      <c r="C38" s="5">
        <f>INDEX(dados!$A$1:$DH$158,MATCH($A38,dados!$A$1:$A$158,0),MATCH(C$6,dados!$A$6:$DH$6,0))</f>
        <v>255.1</v>
      </c>
      <c r="D38" s="5">
        <f>INDEX(dados!$A$1:$DH$158,MATCH($A38,dados!$A$1:$A$158,0),MATCH(D$6,dados!$A$6:$DH$6,0))</f>
        <v>213.5</v>
      </c>
      <c r="E38" s="5">
        <f>INDEX(dados!$A$1:$DH$158,MATCH($A38,dados!$A$1:$A$158,0),MATCH(E$6,dados!$A$6:$DH$6,0))</f>
        <v>0</v>
      </c>
      <c r="F38" s="5">
        <f>INDEX(dados!$A$1:$DH$158,MATCH($A38,dados!$A$1:$A$158,0),MATCH(F$6,dados!$A$6:$DH$6,0))</f>
        <v>250</v>
      </c>
      <c r="G38" s="5">
        <f>INDEX(dados!$A$1:$DH$158,MATCH($A38,dados!$A$1:$A$158,0),MATCH(G$6,dados!$A$6:$DH$6,0))</f>
        <v>0</v>
      </c>
      <c r="H38" s="5">
        <f>INDEX(dados!$A$1:$DH$158,MATCH($A38,dados!$A$1:$A$158,0),MATCH(H$6,dados!$A$6:$DH$6,0))</f>
        <v>103.75</v>
      </c>
      <c r="I38" s="5">
        <f>INDEX(dados!$A$1:$DH$158,MATCH($A38,dados!$A$1:$A$158,0),MATCH(I$6,dados!$A$6:$DH$6,0))</f>
        <v>0</v>
      </c>
      <c r="J38" s="5">
        <f>INDEX(dados!$A$1:$DH$158,MATCH($A38,dados!$A$1:$A$158,0),MATCH(J$6,dados!$A$6:$DH$6,0))</f>
        <v>463.45</v>
      </c>
      <c r="K38" s="5">
        <f>INDEX(dados!$A$1:$DH$158,MATCH($A38,dados!$A$1:$A$158,0),MATCH(K$6,dados!$A$6:$DH$6,0))</f>
        <v>463.45</v>
      </c>
      <c r="L38" s="5">
        <f>INDEX(dados!$A$1:$DH$158,MATCH($A38,dados!$A$1:$A$158,0),MATCH(L$6,dados!$A$6:$DH$6,0))</f>
        <v>20</v>
      </c>
      <c r="M38" s="5">
        <f>INDEX(dados!$A$1:$DH$158,MATCH($A38,dados!$A$1:$A$158,0),MATCH(M$6,dados!$A$6:$DH$6,0))</f>
        <v>130</v>
      </c>
      <c r="N38" s="28">
        <f t="shared" si="6"/>
        <v>2299.4</v>
      </c>
    </row>
    <row r="39" spans="1:14" ht="15.75" hidden="1" outlineLevel="1" thickBot="1" x14ac:dyDescent="0.3">
      <c r="A39" s="29" t="s">
        <v>37</v>
      </c>
      <c r="B39" s="5">
        <f>INDEX(dados!$A$1:$DH$158,MATCH($A39,dados!$A$1:$A$158,0),MATCH(B$6,dados!$A$6:$DH$6,0))</f>
        <v>2874.41</v>
      </c>
      <c r="C39" s="5">
        <f>INDEX(dados!$A$1:$DH$158,MATCH($A39,dados!$A$1:$A$158,0),MATCH(C$6,dados!$A$6:$DH$6,0))</f>
        <v>1954.02</v>
      </c>
      <c r="D39" s="5">
        <f>INDEX(dados!$A$1:$DH$158,MATCH($A39,dados!$A$1:$A$158,0),MATCH(D$6,dados!$A$6:$DH$6,0))</f>
        <v>0</v>
      </c>
      <c r="E39" s="5">
        <f>INDEX(dados!$A$1:$DH$158,MATCH($A39,dados!$A$1:$A$158,0),MATCH(E$6,dados!$A$6:$DH$6,0))</f>
        <v>0</v>
      </c>
      <c r="F39" s="5">
        <f>INDEX(dados!$A$1:$DH$158,MATCH($A39,dados!$A$1:$A$158,0),MATCH(F$6,dados!$A$6:$DH$6,0))</f>
        <v>884.63</v>
      </c>
      <c r="G39" s="5">
        <f>INDEX(dados!$A$1:$DH$158,MATCH($A39,dados!$A$1:$A$158,0),MATCH(G$6,dados!$A$6:$DH$6,0))</f>
        <v>2110.04</v>
      </c>
      <c r="H39" s="5">
        <f>INDEX(dados!$A$1:$DH$158,MATCH($A39,dados!$A$1:$A$158,0),MATCH(H$6,dados!$A$6:$DH$6,0))</f>
        <v>0</v>
      </c>
      <c r="I39" s="5">
        <f>INDEX(dados!$A$1:$DH$158,MATCH($A39,dados!$A$1:$A$158,0),MATCH(I$6,dados!$A$6:$DH$6,0))</f>
        <v>2000</v>
      </c>
      <c r="J39" s="5">
        <f>INDEX(dados!$A$1:$DH$158,MATCH($A39,dados!$A$1:$A$158,0),MATCH(J$6,dados!$A$6:$DH$6,0))</f>
        <v>2425.36</v>
      </c>
      <c r="K39" s="5">
        <f>INDEX(dados!$A$1:$DH$158,MATCH($A39,dados!$A$1:$A$158,0),MATCH(K$6,dados!$A$6:$DH$6,0))</f>
        <v>2425.36</v>
      </c>
      <c r="L39" s="5">
        <f>INDEX(dados!$A$1:$DH$158,MATCH($A39,dados!$A$1:$A$158,0),MATCH(L$6,dados!$A$6:$DH$6,0))</f>
        <v>2425.36</v>
      </c>
      <c r="M39" s="5">
        <f>INDEX(dados!$A$1:$DH$158,MATCH($A39,dados!$A$1:$A$158,0),MATCH(M$6,dados!$A$6:$DH$6,0))</f>
        <v>1405.8</v>
      </c>
      <c r="N39" s="28">
        <f t="shared" si="6"/>
        <v>18504.98</v>
      </c>
    </row>
    <row r="40" spans="1:14" ht="15.75" hidden="1" outlineLevel="1" thickBot="1" x14ac:dyDescent="0.3">
      <c r="A40" s="29" t="s">
        <v>38</v>
      </c>
      <c r="B40" s="5">
        <f>INDEX(dados!$A$1:$DH$158,MATCH($A40,dados!$A$1:$A$158,0),MATCH(B$6,dados!$A$6:$DH$6,0))</f>
        <v>429.19</v>
      </c>
      <c r="C40" s="5">
        <f>INDEX(dados!$A$1:$DH$158,MATCH($A40,dados!$A$1:$A$158,0),MATCH(C$6,dados!$A$6:$DH$6,0))</f>
        <v>429.2</v>
      </c>
      <c r="D40" s="5">
        <f>INDEX(dados!$A$1:$DH$158,MATCH($A40,dados!$A$1:$A$158,0),MATCH(D$6,dados!$A$6:$DH$6,0))</f>
        <v>429.2</v>
      </c>
      <c r="E40" s="5">
        <f>INDEX(dados!$A$1:$DH$158,MATCH($A40,dados!$A$1:$A$158,0),MATCH(E$6,dados!$A$6:$DH$6,0))</f>
        <v>0</v>
      </c>
      <c r="F40" s="5">
        <f>INDEX(dados!$A$1:$DH$158,MATCH($A40,dados!$A$1:$A$158,0),MATCH(F$6,dados!$A$6:$DH$6,0))</f>
        <v>185.13</v>
      </c>
      <c r="G40" s="5">
        <f>INDEX(dados!$A$1:$DH$158,MATCH($A40,dados!$A$1:$A$158,0),MATCH(G$6,dados!$A$6:$DH$6,0))</f>
        <v>0</v>
      </c>
      <c r="H40" s="5">
        <f>INDEX(dados!$A$1:$DH$158,MATCH($A40,dados!$A$1:$A$158,0),MATCH(H$6,dados!$A$6:$DH$6,0))</f>
        <v>0</v>
      </c>
      <c r="I40" s="5">
        <f>INDEX(dados!$A$1:$DH$158,MATCH($A40,dados!$A$1:$A$158,0),MATCH(I$6,dados!$A$6:$DH$6,0))</f>
        <v>1000</v>
      </c>
      <c r="J40" s="5">
        <f>INDEX(dados!$A$1:$DH$158,MATCH($A40,dados!$A$1:$A$158,0),MATCH(J$6,dados!$A$6:$DH$6,0))</f>
        <v>0</v>
      </c>
      <c r="K40" s="5">
        <f>INDEX(dados!$A$1:$DH$158,MATCH($A40,dados!$A$1:$A$158,0),MATCH(K$6,dados!$A$6:$DH$6,0))</f>
        <v>0</v>
      </c>
      <c r="L40" s="5">
        <f>INDEX(dados!$A$1:$DH$158,MATCH($A40,dados!$A$1:$A$158,0),MATCH(L$6,dados!$A$6:$DH$6,0))</f>
        <v>0</v>
      </c>
      <c r="M40" s="5">
        <f>INDEX(dados!$A$1:$DH$158,MATCH($A40,dados!$A$1:$A$158,0),MATCH(M$6,dados!$A$6:$DH$6,0))</f>
        <v>0</v>
      </c>
      <c r="N40" s="28">
        <f t="shared" si="6"/>
        <v>2472.7199999999998</v>
      </c>
    </row>
    <row r="41" spans="1:14" ht="15.75" hidden="1" outlineLevel="1" thickBot="1" x14ac:dyDescent="0.3">
      <c r="A41" s="29" t="s">
        <v>39</v>
      </c>
      <c r="B41" s="5">
        <f>INDEX(dados!$A$1:$DH$158,MATCH($A41,dados!$A$1:$A$158,0),MATCH(B$6,dados!$A$6:$DH$6,0))</f>
        <v>0</v>
      </c>
      <c r="C41" s="5">
        <f>INDEX(dados!$A$1:$DH$158,MATCH($A41,dados!$A$1:$A$158,0),MATCH(C$6,dados!$A$6:$DH$6,0))</f>
        <v>0</v>
      </c>
      <c r="D41" s="5">
        <f>INDEX(dados!$A$1:$DH$158,MATCH($A41,dados!$A$1:$A$158,0),MATCH(D$6,dados!$A$6:$DH$6,0))</f>
        <v>0</v>
      </c>
      <c r="E41" s="5">
        <f>INDEX(dados!$A$1:$DH$158,MATCH($A41,dados!$A$1:$A$158,0),MATCH(E$6,dados!$A$6:$DH$6,0))</f>
        <v>0</v>
      </c>
      <c r="F41" s="5">
        <f>INDEX(dados!$A$1:$DH$158,MATCH($A41,dados!$A$1:$A$158,0),MATCH(F$6,dados!$A$6:$DH$6,0))</f>
        <v>0</v>
      </c>
      <c r="G41" s="5">
        <f>INDEX(dados!$A$1:$DH$158,MATCH($A41,dados!$A$1:$A$158,0),MATCH(G$6,dados!$A$6:$DH$6,0))</f>
        <v>20</v>
      </c>
      <c r="H41" s="5">
        <f>INDEX(dados!$A$1:$DH$158,MATCH($A41,dados!$A$1:$A$158,0),MATCH(H$6,dados!$A$6:$DH$6,0))</f>
        <v>20</v>
      </c>
      <c r="I41" s="5">
        <f>INDEX(dados!$A$1:$DH$158,MATCH($A41,dados!$A$1:$A$158,0),MATCH(I$6,dados!$A$6:$DH$6,0))</f>
        <v>5</v>
      </c>
      <c r="J41" s="5">
        <f>INDEX(dados!$A$1:$DH$158,MATCH($A41,dados!$A$1:$A$158,0),MATCH(J$6,dados!$A$6:$DH$6,0))</f>
        <v>0</v>
      </c>
      <c r="K41" s="5">
        <f>INDEX(dados!$A$1:$DH$158,MATCH($A41,dados!$A$1:$A$158,0),MATCH(K$6,dados!$A$6:$DH$6,0))</f>
        <v>80</v>
      </c>
      <c r="L41" s="5">
        <f>INDEX(dados!$A$1:$DH$158,MATCH($A41,dados!$A$1:$A$158,0),MATCH(L$6,dados!$A$6:$DH$6,0))</f>
        <v>124</v>
      </c>
      <c r="M41" s="5">
        <f>INDEX(dados!$A$1:$DH$158,MATCH($A41,dados!$A$1:$A$158,0),MATCH(M$6,dados!$A$6:$DH$6,0))</f>
        <v>7</v>
      </c>
      <c r="N41" s="28">
        <f t="shared" si="6"/>
        <v>256</v>
      </c>
    </row>
    <row r="42" spans="1:14" ht="15.75" hidden="1" outlineLevel="1" thickBot="1" x14ac:dyDescent="0.3">
      <c r="A42" s="29" t="s">
        <v>40</v>
      </c>
      <c r="B42" s="5">
        <f>INDEX(dados!$A$1:$DH$158,MATCH($A42,dados!$A$1:$A$158,0),MATCH(B$6,dados!$A$6:$DH$6,0))</f>
        <v>284.60000000000002</v>
      </c>
      <c r="C42" s="5">
        <f>INDEX(dados!$A$1:$DH$158,MATCH($A42,dados!$A$1:$A$158,0),MATCH(C$6,dados!$A$6:$DH$6,0))</f>
        <v>186</v>
      </c>
      <c r="D42" s="5">
        <f>INDEX(dados!$A$1:$DH$158,MATCH($A42,dados!$A$1:$A$158,0),MATCH(D$6,dados!$A$6:$DH$6,0))</f>
        <v>195.3</v>
      </c>
      <c r="E42" s="5">
        <f>INDEX(dados!$A$1:$DH$158,MATCH($A42,dados!$A$1:$A$158,0),MATCH(E$6,dados!$A$6:$DH$6,0))</f>
        <v>294.60000000000002</v>
      </c>
      <c r="F42" s="5">
        <f>INDEX(dados!$A$1:$DH$158,MATCH($A42,dados!$A$1:$A$158,0),MATCH(F$6,dados!$A$6:$DH$6,0))</f>
        <v>292.60000000000002</v>
      </c>
      <c r="G42" s="5">
        <f>INDEX(dados!$A$1:$DH$158,MATCH($A42,dados!$A$1:$A$158,0),MATCH(G$6,dados!$A$6:$DH$6,0))</f>
        <v>212.25</v>
      </c>
      <c r="H42" s="5">
        <f>INDEX(dados!$A$1:$DH$158,MATCH($A42,dados!$A$1:$A$158,0),MATCH(H$6,dados!$A$6:$DH$6,0))</f>
        <v>213.9</v>
      </c>
      <c r="I42" s="5">
        <f>INDEX(dados!$A$1:$DH$158,MATCH($A42,dados!$A$1:$A$158,0),MATCH(I$6,dados!$A$6:$DH$6,0))</f>
        <v>195.3</v>
      </c>
      <c r="J42" s="5">
        <f>INDEX(dados!$A$1:$DH$158,MATCH($A42,dados!$A$1:$A$158,0),MATCH(J$6,dados!$A$6:$DH$6,0))</f>
        <v>423.9</v>
      </c>
      <c r="K42" s="5">
        <f>INDEX(dados!$A$1:$DH$158,MATCH($A42,dados!$A$1:$A$158,0),MATCH(K$6,dados!$A$6:$DH$6,0))</f>
        <v>333.9</v>
      </c>
      <c r="L42" s="5">
        <f>INDEX(dados!$A$1:$DH$158,MATCH($A42,dados!$A$1:$A$158,0),MATCH(L$6,dados!$A$6:$DH$6,0))</f>
        <v>195.3</v>
      </c>
      <c r="M42" s="5">
        <f>INDEX(dados!$A$1:$DH$158,MATCH($A42,dados!$A$1:$A$158,0),MATCH(M$6,dados!$A$6:$DH$6,0))</f>
        <v>273.89999999999998</v>
      </c>
      <c r="N42" s="28">
        <f t="shared" si="6"/>
        <v>3101.5500000000006</v>
      </c>
    </row>
    <row r="43" spans="1:14" ht="15.75" hidden="1" outlineLevel="1" thickBot="1" x14ac:dyDescent="0.3">
      <c r="A43" s="30" t="s">
        <v>41</v>
      </c>
      <c r="B43" s="6">
        <f>INDEX(dados!$A$1:$DH$158,MATCH($A43,dados!$A$1:$A$158,0),MATCH(B$6,dados!$A$6:$DH$6,0))</f>
        <v>140.47</v>
      </c>
      <c r="C43" s="6">
        <f>INDEX(dados!$A$1:$DH$158,MATCH($A43,dados!$A$1:$A$158,0),MATCH(C$6,dados!$A$6:$DH$6,0))</f>
        <v>140.47</v>
      </c>
      <c r="D43" s="6">
        <f>INDEX(dados!$A$1:$DH$158,MATCH($A43,dados!$A$1:$A$158,0),MATCH(D$6,dados!$A$6:$DH$6,0))</f>
        <v>140.47</v>
      </c>
      <c r="E43" s="6">
        <f>INDEX(dados!$A$1:$DH$158,MATCH($A43,dados!$A$1:$A$158,0),MATCH(E$6,dados!$A$6:$DH$6,0))</f>
        <v>140.47</v>
      </c>
      <c r="F43" s="6">
        <f>INDEX(dados!$A$1:$DH$158,MATCH($A43,dados!$A$1:$A$158,0),MATCH(F$6,dados!$A$6:$DH$6,0))</f>
        <v>140.47</v>
      </c>
      <c r="G43" s="6">
        <f>INDEX(dados!$A$1:$DH$158,MATCH($A43,dados!$A$1:$A$158,0),MATCH(G$6,dados!$A$6:$DH$6,0))</f>
        <v>140.52000000000001</v>
      </c>
      <c r="H43" s="6">
        <f>INDEX(dados!$A$1:$DH$158,MATCH($A43,dados!$A$1:$A$158,0),MATCH(H$6,dados!$A$6:$DH$6,0))</f>
        <v>0</v>
      </c>
      <c r="I43" s="6">
        <f>INDEX(dados!$A$1:$DH$158,MATCH($A43,dados!$A$1:$A$158,0),MATCH(I$6,dados!$A$6:$DH$6,0))</f>
        <v>174.83</v>
      </c>
      <c r="J43" s="6">
        <f>INDEX(dados!$A$1:$DH$158,MATCH($A43,dados!$A$1:$A$158,0),MATCH(J$6,dados!$A$6:$DH$6,0))</f>
        <v>320.57</v>
      </c>
      <c r="K43" s="6">
        <f>INDEX(dados!$A$1:$DH$158,MATCH($A43,dados!$A$1:$A$158,0),MATCH(K$6,dados!$A$6:$DH$6,0))</f>
        <v>320.64</v>
      </c>
      <c r="L43" s="6">
        <f>INDEX(dados!$A$1:$DH$158,MATCH($A43,dados!$A$1:$A$158,0),MATCH(L$6,dados!$A$6:$DH$6,0))</f>
        <v>320.64</v>
      </c>
      <c r="M43" s="6">
        <f>INDEX(dados!$A$1:$DH$158,MATCH($A43,dados!$A$1:$A$158,0),MATCH(M$6,dados!$A$6:$DH$6,0))</f>
        <v>320.64</v>
      </c>
      <c r="N43" s="28">
        <f t="shared" si="6"/>
        <v>2300.1899999999996</v>
      </c>
    </row>
    <row r="44" spans="1:14" ht="15.75" collapsed="1" thickBot="1" x14ac:dyDescent="0.3">
      <c r="A44" s="8" t="s">
        <v>42</v>
      </c>
      <c r="B44" s="9">
        <f>SUBTOTAL(9,B37:B43)</f>
        <v>4513.8200000000006</v>
      </c>
      <c r="C44" s="9">
        <f t="shared" ref="C44:N44" si="7">SUBTOTAL(9,C37:C43)</f>
        <v>3064.7899999999995</v>
      </c>
      <c r="D44" s="9">
        <f t="shared" si="7"/>
        <v>1328.47</v>
      </c>
      <c r="E44" s="9">
        <f t="shared" si="7"/>
        <v>690.07</v>
      </c>
      <c r="F44" s="9">
        <f t="shared" si="7"/>
        <v>2002.8300000000002</v>
      </c>
      <c r="G44" s="9">
        <f t="shared" si="7"/>
        <v>2787.81</v>
      </c>
      <c r="H44" s="9">
        <f t="shared" si="7"/>
        <v>647.65</v>
      </c>
      <c r="I44" s="9">
        <f t="shared" si="7"/>
        <v>3675.13</v>
      </c>
      <c r="J44" s="9">
        <f t="shared" si="7"/>
        <v>3978.2800000000007</v>
      </c>
      <c r="K44" s="9">
        <f t="shared" si="7"/>
        <v>3903.3500000000004</v>
      </c>
      <c r="L44" s="9">
        <f t="shared" si="7"/>
        <v>3185.3</v>
      </c>
      <c r="M44" s="9">
        <f t="shared" si="7"/>
        <v>2672.34</v>
      </c>
      <c r="N44" s="9">
        <f t="shared" si="7"/>
        <v>32449.839999999997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7" t="s">
        <v>56</v>
      </c>
      <c r="B46" s="7">
        <f>INDEX(dados!$A$1:$DH$158,MATCH($A46,dados!$A$1:$A$158,0),MATCH(B$6,dados!$A$6:$DH$6,0))</f>
        <v>12</v>
      </c>
      <c r="C46" s="7">
        <f>INDEX(dados!$A$1:$DH$158,MATCH($A46,dados!$A$1:$A$158,0),MATCH(C$6,dados!$A$6:$DH$6,0))</f>
        <v>12</v>
      </c>
      <c r="D46" s="7">
        <f>INDEX(dados!$A$1:$DH$158,MATCH($A46,dados!$A$1:$A$158,0),MATCH(D$6,dados!$A$6:$DH$6,0))</f>
        <v>59.5</v>
      </c>
      <c r="E46" s="7">
        <f>INDEX(dados!$A$1:$DH$158,MATCH($A46,dados!$A$1:$A$158,0),MATCH(E$6,dados!$A$6:$DH$6,0))</f>
        <v>12</v>
      </c>
      <c r="F46" s="7">
        <f>INDEX(dados!$A$1:$DH$158,MATCH($A46,dados!$A$1:$A$158,0),MATCH(F$6,dados!$A$6:$DH$6,0))</f>
        <v>0</v>
      </c>
      <c r="G46" s="7">
        <f>INDEX(dados!$A$1:$DH$158,MATCH($A46,dados!$A$1:$A$158,0),MATCH(G$6,dados!$A$6:$DH$6,0))</f>
        <v>0</v>
      </c>
      <c r="H46" s="7">
        <f>INDEX(dados!$A$1:$DH$158,MATCH($A46,dados!$A$1:$A$158,0),MATCH(H$6,dados!$A$6:$DH$6,0))</f>
        <v>0</v>
      </c>
      <c r="I46" s="7">
        <f>INDEX(dados!$A$1:$DH$158,MATCH($A46,dados!$A$1:$A$158,0),MATCH(I$6,dados!$A$6:$DH$6,0))</f>
        <v>0</v>
      </c>
      <c r="J46" s="7">
        <f>INDEX(dados!$A$1:$DH$158,MATCH($A46,dados!$A$1:$A$158,0),MATCH(J$6,dados!$A$6:$DH$6,0))</f>
        <v>32.619999999999997</v>
      </c>
      <c r="K46" s="7">
        <f>INDEX(dados!$A$1:$DH$158,MATCH($A46,dados!$A$1:$A$158,0),MATCH(K$6,dados!$A$6:$DH$6,0))</f>
        <v>0</v>
      </c>
      <c r="L46" s="7">
        <f>INDEX(dados!$A$1:$DH$158,MATCH($A46,dados!$A$1:$A$158,0),MATCH(L$6,dados!$A$6:$DH$6,0))</f>
        <v>0</v>
      </c>
      <c r="M46" s="7">
        <f>INDEX(dados!$A$1:$DH$158,MATCH($A46,dados!$A$1:$A$158,0),MATCH(M$6,dados!$A$6:$DH$6,0))</f>
        <v>23</v>
      </c>
      <c r="N46" s="28">
        <f>SUM(B46:M46)</f>
        <v>151.12</v>
      </c>
    </row>
    <row r="47" spans="1:14" ht="15.75" hidden="1" outlineLevel="1" thickBot="1" x14ac:dyDescent="0.3">
      <c r="A47" s="29" t="s">
        <v>6</v>
      </c>
      <c r="B47" s="5">
        <f>INDEX(dados!$A$1:$DH$158,MATCH($A47,dados!$A$1:$A$158,0),MATCH(B$6,dados!$A$6:$DH$6,0))</f>
        <v>0</v>
      </c>
      <c r="C47" s="5">
        <f>INDEX(dados!$A$1:$DH$158,MATCH($A47,dados!$A$1:$A$158,0),MATCH(C$6,dados!$A$6:$DH$6,0))</f>
        <v>0</v>
      </c>
      <c r="D47" s="5">
        <f>INDEX(dados!$A$1:$DH$158,MATCH($A47,dados!$A$1:$A$158,0),MATCH(D$6,dados!$A$6:$DH$6,0))</f>
        <v>850</v>
      </c>
      <c r="E47" s="5">
        <f>INDEX(dados!$A$1:$DH$158,MATCH($A47,dados!$A$1:$A$158,0),MATCH(E$6,dados!$A$6:$DH$6,0))</f>
        <v>0</v>
      </c>
      <c r="F47" s="5">
        <f>INDEX(dados!$A$1:$DH$158,MATCH($A47,dados!$A$1:$A$158,0),MATCH(F$6,dados!$A$6:$DH$6,0))</f>
        <v>0</v>
      </c>
      <c r="G47" s="5">
        <f>INDEX(dados!$A$1:$DH$158,MATCH($A47,dados!$A$1:$A$158,0),MATCH(G$6,dados!$A$6:$DH$6,0))</f>
        <v>0</v>
      </c>
      <c r="H47" s="5">
        <f>INDEX(dados!$A$1:$DH$158,MATCH($A47,dados!$A$1:$A$158,0),MATCH(H$6,dados!$A$6:$DH$6,0))</f>
        <v>0</v>
      </c>
      <c r="I47" s="5">
        <f>INDEX(dados!$A$1:$DH$158,MATCH($A47,dados!$A$1:$A$158,0),MATCH(I$6,dados!$A$6:$DH$6,0))</f>
        <v>0</v>
      </c>
      <c r="J47" s="5">
        <f>INDEX(dados!$A$1:$DH$158,MATCH($A47,dados!$A$1:$A$158,0),MATCH(J$6,dados!$A$6:$DH$6,0))</f>
        <v>0</v>
      </c>
      <c r="K47" s="5">
        <f>INDEX(dados!$A$1:$DH$158,MATCH($A47,dados!$A$1:$A$158,0),MATCH(K$6,dados!$A$6:$DH$6,0))</f>
        <v>0</v>
      </c>
      <c r="L47" s="5">
        <f>INDEX(dados!$A$1:$DH$158,MATCH($A47,dados!$A$1:$A$158,0),MATCH(L$6,dados!$A$6:$DH$6,0))</f>
        <v>0</v>
      </c>
      <c r="M47" s="5">
        <f>INDEX(dados!$A$1:$DH$158,MATCH($A47,dados!$A$1:$A$158,0),MATCH(M$6,dados!$A$6:$DH$6,0))</f>
        <v>0</v>
      </c>
      <c r="N47" s="28">
        <f>SUM(B47:M47)</f>
        <v>850</v>
      </c>
    </row>
    <row r="48" spans="1:14" ht="15.75" hidden="1" outlineLevel="1" thickBot="1" x14ac:dyDescent="0.3">
      <c r="A48" s="29" t="s">
        <v>57</v>
      </c>
      <c r="B48" s="5">
        <f>INDEX(dados!$A$1:$DH$158,MATCH($A48,dados!$A$1:$A$158,0),MATCH(B$6,dados!$A$6:$DH$6,0))</f>
        <v>46.34</v>
      </c>
      <c r="C48" s="5">
        <f>INDEX(dados!$A$1:$DH$158,MATCH($A48,dados!$A$1:$A$158,0),MATCH(C$6,dados!$A$6:$DH$6,0))</f>
        <v>32.479999999999997</v>
      </c>
      <c r="D48" s="5">
        <f>INDEX(dados!$A$1:$DH$158,MATCH($A48,dados!$A$1:$A$158,0),MATCH(D$6,dados!$A$6:$DH$6,0))</f>
        <v>28.29</v>
      </c>
      <c r="E48" s="5">
        <f>INDEX(dados!$A$1:$DH$158,MATCH($A48,dados!$A$1:$A$158,0),MATCH(E$6,dados!$A$6:$DH$6,0))</f>
        <v>72.260000000000005</v>
      </c>
      <c r="F48" s="5">
        <f>INDEX(dados!$A$1:$DH$158,MATCH($A48,dados!$A$1:$A$158,0),MATCH(F$6,dados!$A$6:$DH$6,0))</f>
        <v>0.81</v>
      </c>
      <c r="G48" s="5">
        <f>INDEX(dados!$A$1:$DH$158,MATCH($A48,dados!$A$1:$A$158,0),MATCH(G$6,dados!$A$6:$DH$6,0))</f>
        <v>0</v>
      </c>
      <c r="H48" s="5">
        <f>INDEX(dados!$A$1:$DH$158,MATCH($A48,dados!$A$1:$A$158,0),MATCH(H$6,dados!$A$6:$DH$6,0))</f>
        <v>4.7300000000000004</v>
      </c>
      <c r="I48" s="5">
        <f>INDEX(dados!$A$1:$DH$158,MATCH($A48,dados!$A$1:$A$158,0),MATCH(I$6,dados!$A$6:$DH$6,0))</f>
        <v>161.93</v>
      </c>
      <c r="J48" s="5">
        <f>INDEX(dados!$A$1:$DH$158,MATCH($A48,dados!$A$1:$A$158,0),MATCH(J$6,dados!$A$6:$DH$6,0))</f>
        <v>0</v>
      </c>
      <c r="K48" s="5">
        <f>INDEX(dados!$A$1:$DH$158,MATCH($A48,dados!$A$1:$A$158,0),MATCH(K$6,dados!$A$6:$DH$6,0))</f>
        <v>0</v>
      </c>
      <c r="L48" s="5">
        <f>INDEX(dados!$A$1:$DH$158,MATCH($A48,dados!$A$1:$A$158,0),MATCH(L$6,dados!$A$6:$DH$6,0))</f>
        <v>13.35</v>
      </c>
      <c r="M48" s="5">
        <f>INDEX(dados!$A$1:$DH$158,MATCH($A48,dados!$A$1:$A$158,0),MATCH(M$6,dados!$A$6:$DH$6,0))</f>
        <v>10.44</v>
      </c>
      <c r="N48" s="28">
        <f>SUM(B48:M48)</f>
        <v>370.63000000000005</v>
      </c>
    </row>
    <row r="49" spans="1:14" ht="15.75" hidden="1" outlineLevel="1" thickBot="1" x14ac:dyDescent="0.3">
      <c r="A49" s="29" t="s">
        <v>58</v>
      </c>
      <c r="B49" s="5">
        <f>INDEX(dados!$A$1:$DH$158,MATCH($A49,dados!$A$1:$A$158,0),MATCH(B$6,dados!$A$6:$DH$6,0))</f>
        <v>0</v>
      </c>
      <c r="C49" s="5">
        <f>INDEX(dados!$A$1:$DH$158,MATCH($A49,dados!$A$1:$A$158,0),MATCH(C$6,dados!$A$6:$DH$6,0))</f>
        <v>0</v>
      </c>
      <c r="D49" s="5">
        <f>INDEX(dados!$A$1:$DH$158,MATCH($A49,dados!$A$1:$A$158,0),MATCH(D$6,dados!$A$6:$DH$6,0))</f>
        <v>0</v>
      </c>
      <c r="E49" s="5">
        <f>INDEX(dados!$A$1:$DH$158,MATCH($A49,dados!$A$1:$A$158,0),MATCH(E$6,dados!$A$6:$DH$6,0))</f>
        <v>0</v>
      </c>
      <c r="F49" s="5">
        <f>INDEX(dados!$A$1:$DH$158,MATCH($A49,dados!$A$1:$A$158,0),MATCH(F$6,dados!$A$6:$DH$6,0))</f>
        <v>0</v>
      </c>
      <c r="G49" s="5">
        <f>INDEX(dados!$A$1:$DH$158,MATCH($A49,dados!$A$1:$A$158,0),MATCH(G$6,dados!$A$6:$DH$6,0))</f>
        <v>0</v>
      </c>
      <c r="H49" s="5">
        <f>INDEX(dados!$A$1:$DH$158,MATCH($A49,dados!$A$1:$A$158,0),MATCH(H$6,dados!$A$6:$DH$6,0))</f>
        <v>0</v>
      </c>
      <c r="I49" s="5">
        <f>INDEX(dados!$A$1:$DH$158,MATCH($A49,dados!$A$1:$A$158,0),MATCH(I$6,dados!$A$6:$DH$6,0))</f>
        <v>0</v>
      </c>
      <c r="J49" s="5">
        <f>INDEX(dados!$A$1:$DH$158,MATCH($A49,dados!$A$1:$A$158,0),MATCH(J$6,dados!$A$6:$DH$6,0))</f>
        <v>0</v>
      </c>
      <c r="K49" s="5">
        <f>INDEX(dados!$A$1:$DH$158,MATCH($A49,dados!$A$1:$A$158,0),MATCH(K$6,dados!$A$6:$DH$6,0))</f>
        <v>0</v>
      </c>
      <c r="L49" s="5">
        <f>INDEX(dados!$A$1:$DH$158,MATCH($A49,dados!$A$1:$A$158,0),MATCH(L$6,dados!$A$6:$DH$6,0))</f>
        <v>0</v>
      </c>
      <c r="M49" s="5">
        <f>INDEX(dados!$A$1:$DH$158,MATCH($A49,dados!$A$1:$A$158,0),MATCH(M$6,dados!$A$6:$DH$6,0))</f>
        <v>0</v>
      </c>
      <c r="N49" s="28">
        <f>SUM(B49:M49)</f>
        <v>0</v>
      </c>
    </row>
    <row r="50" spans="1:14" ht="15.75" hidden="1" outlineLevel="1" thickBot="1" x14ac:dyDescent="0.3">
      <c r="A50" s="30" t="s">
        <v>59</v>
      </c>
      <c r="B50" s="6">
        <f>INDEX(dados!$A$1:$DH$158,MATCH($A50,dados!$A$1:$A$158,0),MATCH(B$6,dados!$A$6:$DH$6,0))</f>
        <v>38</v>
      </c>
      <c r="C50" s="6">
        <f>INDEX(dados!$A$1:$DH$158,MATCH($A50,dados!$A$1:$A$158,0),MATCH(C$6,dados!$A$6:$DH$6,0))</f>
        <v>48.52</v>
      </c>
      <c r="D50" s="6">
        <f>INDEX(dados!$A$1:$DH$158,MATCH($A50,dados!$A$1:$A$158,0),MATCH(D$6,dados!$A$6:$DH$6,0))</f>
        <v>62.98</v>
      </c>
      <c r="E50" s="6">
        <f>INDEX(dados!$A$1:$DH$158,MATCH($A50,dados!$A$1:$A$158,0),MATCH(E$6,dados!$A$6:$DH$6,0))</f>
        <v>57.4</v>
      </c>
      <c r="F50" s="6">
        <f>INDEX(dados!$A$1:$DH$158,MATCH($A50,dados!$A$1:$A$158,0),MATCH(F$6,dados!$A$6:$DH$6,0))</f>
        <v>66.84</v>
      </c>
      <c r="G50" s="6">
        <f>INDEX(dados!$A$1:$DH$158,MATCH($A50,dados!$A$1:$A$158,0),MATCH(G$6,dados!$A$6:$DH$6,0))</f>
        <v>29.7</v>
      </c>
      <c r="H50" s="6">
        <f>INDEX(dados!$A$1:$DH$158,MATCH($A50,dados!$A$1:$A$158,0),MATCH(H$6,dados!$A$6:$DH$6,0))</f>
        <v>29.7</v>
      </c>
      <c r="I50" s="6">
        <f>INDEX(dados!$A$1:$DH$158,MATCH($A50,dados!$A$1:$A$158,0),MATCH(I$6,dados!$A$6:$DH$6,0))</f>
        <v>49.88</v>
      </c>
      <c r="J50" s="6">
        <f>INDEX(dados!$A$1:$DH$158,MATCH($A50,dados!$A$1:$A$158,0),MATCH(J$6,dados!$A$6:$DH$6,0))</f>
        <v>29.7</v>
      </c>
      <c r="K50" s="6">
        <f>INDEX(dados!$A$1:$DH$158,MATCH($A50,dados!$A$1:$A$158,0),MATCH(K$6,dados!$A$6:$DH$6,0))</f>
        <v>29.7</v>
      </c>
      <c r="L50" s="6">
        <f>INDEX(dados!$A$1:$DH$158,MATCH($A50,dados!$A$1:$A$158,0),MATCH(L$6,dados!$A$6:$DH$6,0))</f>
        <v>29.7</v>
      </c>
      <c r="M50" s="6">
        <f>INDEX(dados!$A$1:$DH$158,MATCH($A50,dados!$A$1:$A$158,0),MATCH(M$6,dados!$A$6:$DH$6,0))</f>
        <v>29.7</v>
      </c>
      <c r="N50" s="28">
        <f>SUM(B50:M50)</f>
        <v>501.81999999999994</v>
      </c>
    </row>
    <row r="51" spans="1:14" ht="15.75" collapsed="1" thickBot="1" x14ac:dyDescent="0.3">
      <c r="A51" s="8" t="s">
        <v>60</v>
      </c>
      <c r="B51" s="9">
        <f>SUBTOTAL(9,B46:B50)</f>
        <v>96.34</v>
      </c>
      <c r="C51" s="9">
        <f t="shared" ref="C51:N51" si="8">SUBTOTAL(9,C46:C50)</f>
        <v>93</v>
      </c>
      <c r="D51" s="9">
        <f t="shared" si="8"/>
        <v>1000.77</v>
      </c>
      <c r="E51" s="9">
        <f t="shared" si="8"/>
        <v>141.66</v>
      </c>
      <c r="F51" s="9">
        <f t="shared" si="8"/>
        <v>67.650000000000006</v>
      </c>
      <c r="G51" s="9">
        <f t="shared" si="8"/>
        <v>29.7</v>
      </c>
      <c r="H51" s="9">
        <f t="shared" si="8"/>
        <v>34.43</v>
      </c>
      <c r="I51" s="9">
        <f t="shared" si="8"/>
        <v>211.81</v>
      </c>
      <c r="J51" s="9">
        <f t="shared" si="8"/>
        <v>62.319999999999993</v>
      </c>
      <c r="K51" s="9">
        <f t="shared" si="8"/>
        <v>29.7</v>
      </c>
      <c r="L51" s="9">
        <f t="shared" si="8"/>
        <v>43.05</v>
      </c>
      <c r="M51" s="9">
        <f t="shared" si="8"/>
        <v>63.14</v>
      </c>
      <c r="N51" s="9">
        <f t="shared" si="8"/>
        <v>1873.57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7" t="s">
        <v>62</v>
      </c>
      <c r="B53" s="7">
        <f>INDEX(dados!$A$1:$DH$158,MATCH($A53,dados!$A$1:$A$158,0),MATCH(B$6,dados!$A$6:$DH$6,0))</f>
        <v>0</v>
      </c>
      <c r="C53" s="7">
        <f>INDEX(dados!$A$1:$DH$158,MATCH($A53,dados!$A$1:$A$158,0),MATCH(C$6,dados!$A$6:$DH$6,0))</f>
        <v>0</v>
      </c>
      <c r="D53" s="7">
        <f>INDEX(dados!$A$1:$DH$158,MATCH($A53,dados!$A$1:$A$158,0),MATCH(D$6,dados!$A$6:$DH$6,0))</f>
        <v>0</v>
      </c>
      <c r="E53" s="7">
        <f>INDEX(dados!$A$1:$DH$158,MATCH($A53,dados!$A$1:$A$158,0),MATCH(E$6,dados!$A$6:$DH$6,0))</f>
        <v>0</v>
      </c>
      <c r="F53" s="7">
        <f>INDEX(dados!$A$1:$DH$158,MATCH($A53,dados!$A$1:$A$158,0),MATCH(F$6,dados!$A$6:$DH$6,0))</f>
        <v>0</v>
      </c>
      <c r="G53" s="7">
        <f>INDEX(dados!$A$1:$DH$158,MATCH($A53,dados!$A$1:$A$158,0),MATCH(G$6,dados!$A$6:$DH$6,0))</f>
        <v>0</v>
      </c>
      <c r="H53" s="7">
        <f>INDEX(dados!$A$1:$DH$158,MATCH($A53,dados!$A$1:$A$158,0),MATCH(H$6,dados!$A$6:$DH$6,0))</f>
        <v>0</v>
      </c>
      <c r="I53" s="7">
        <f>INDEX(dados!$A$1:$DH$158,MATCH($A53,dados!$A$1:$A$158,0),MATCH(I$6,dados!$A$6:$DH$6,0))</f>
        <v>0</v>
      </c>
      <c r="J53" s="7">
        <f>INDEX(dados!$A$1:$DH$158,MATCH($A53,dados!$A$1:$A$158,0),MATCH(J$6,dados!$A$6:$DH$6,0))</f>
        <v>0</v>
      </c>
      <c r="K53" s="7">
        <f>INDEX(dados!$A$1:$DH$158,MATCH($A53,dados!$A$1:$A$158,0),MATCH(K$6,dados!$A$6:$DH$6,0))</f>
        <v>0</v>
      </c>
      <c r="L53" s="7">
        <f>INDEX(dados!$A$1:$DH$158,MATCH($A53,dados!$A$1:$A$158,0),MATCH(L$6,dados!$A$6:$DH$6,0))</f>
        <v>0</v>
      </c>
      <c r="M53" s="7">
        <f>INDEX(dados!$A$1:$DH$158,MATCH($A53,dados!$A$1:$A$158,0),MATCH(M$6,dados!$A$6:$DH$6,0))</f>
        <v>0</v>
      </c>
      <c r="N53" s="28">
        <f t="shared" ref="N53:N61" si="9">SUM(B53:M53)</f>
        <v>0</v>
      </c>
    </row>
    <row r="54" spans="1:14" ht="15.75" hidden="1" outlineLevel="1" thickBot="1" x14ac:dyDescent="0.3">
      <c r="A54" s="29" t="s">
        <v>63</v>
      </c>
      <c r="B54" s="5">
        <f>INDEX(dados!$A$1:$DH$158,MATCH($A54,dados!$A$1:$A$158,0),MATCH(B$6,dados!$A$6:$DH$6,0))</f>
        <v>700</v>
      </c>
      <c r="C54" s="5">
        <f>INDEX(dados!$A$1:$DH$158,MATCH($A54,dados!$A$1:$A$158,0),MATCH(C$6,dados!$A$6:$DH$6,0))</f>
        <v>700</v>
      </c>
      <c r="D54" s="5">
        <f>INDEX(dados!$A$1:$DH$158,MATCH($A54,dados!$A$1:$A$158,0),MATCH(D$6,dados!$A$6:$DH$6,0))</f>
        <v>700</v>
      </c>
      <c r="E54" s="5">
        <f>INDEX(dados!$A$1:$DH$158,MATCH($A54,dados!$A$1:$A$158,0),MATCH(E$6,dados!$A$6:$DH$6,0))</f>
        <v>0</v>
      </c>
      <c r="F54" s="5">
        <f>INDEX(dados!$A$1:$DH$158,MATCH($A54,dados!$A$1:$A$158,0),MATCH(F$6,dados!$A$6:$DH$6,0))</f>
        <v>0</v>
      </c>
      <c r="G54" s="5">
        <f>INDEX(dados!$A$1:$DH$158,MATCH($A54,dados!$A$1:$A$158,0),MATCH(G$6,dados!$A$6:$DH$6,0))</f>
        <v>10</v>
      </c>
      <c r="H54" s="5">
        <f>INDEX(dados!$A$1:$DH$158,MATCH($A54,dados!$A$1:$A$158,0),MATCH(H$6,dados!$A$6:$DH$6,0))</f>
        <v>0</v>
      </c>
      <c r="I54" s="5">
        <f>INDEX(dados!$A$1:$DH$158,MATCH($A54,dados!$A$1:$A$158,0),MATCH(I$6,dados!$A$6:$DH$6,0))</f>
        <v>0</v>
      </c>
      <c r="J54" s="5">
        <f>INDEX(dados!$A$1:$DH$158,MATCH($A54,dados!$A$1:$A$158,0),MATCH(J$6,dados!$A$6:$DH$6,0))</f>
        <v>0</v>
      </c>
      <c r="K54" s="5">
        <f>INDEX(dados!$A$1:$DH$158,MATCH($A54,dados!$A$1:$A$158,0),MATCH(K$6,dados!$A$6:$DH$6,0))</f>
        <v>0</v>
      </c>
      <c r="L54" s="5">
        <f>INDEX(dados!$A$1:$DH$158,MATCH($A54,dados!$A$1:$A$158,0),MATCH(L$6,dados!$A$6:$DH$6,0))</f>
        <v>0</v>
      </c>
      <c r="M54" s="5">
        <f>INDEX(dados!$A$1:$DH$158,MATCH($A54,dados!$A$1:$A$158,0),MATCH(M$6,dados!$A$6:$DH$6,0))</f>
        <v>235.38</v>
      </c>
      <c r="N54" s="28">
        <f t="shared" si="9"/>
        <v>2345.38</v>
      </c>
    </row>
    <row r="55" spans="1:14" ht="15.75" hidden="1" outlineLevel="1" thickBot="1" x14ac:dyDescent="0.3">
      <c r="A55" s="29" t="s">
        <v>64</v>
      </c>
      <c r="B55" s="5">
        <f>INDEX(dados!$A$1:$DH$158,MATCH($A55,dados!$A$1:$A$158,0),MATCH(B$6,dados!$A$6:$DH$6,0))</f>
        <v>0</v>
      </c>
      <c r="C55" s="5">
        <f>INDEX(dados!$A$1:$DH$158,MATCH($A55,dados!$A$1:$A$158,0),MATCH(C$6,dados!$A$6:$DH$6,0))</f>
        <v>0</v>
      </c>
      <c r="D55" s="5">
        <f>INDEX(dados!$A$1:$DH$158,MATCH($A55,dados!$A$1:$A$158,0),MATCH(D$6,dados!$A$6:$DH$6,0))</f>
        <v>0</v>
      </c>
      <c r="E55" s="5">
        <f>INDEX(dados!$A$1:$DH$158,MATCH($A55,dados!$A$1:$A$158,0),MATCH(E$6,dados!$A$6:$DH$6,0))</f>
        <v>0</v>
      </c>
      <c r="F55" s="5">
        <f>INDEX(dados!$A$1:$DH$158,MATCH($A55,dados!$A$1:$A$158,0),MATCH(F$6,dados!$A$6:$DH$6,0))</f>
        <v>0</v>
      </c>
      <c r="G55" s="5">
        <f>INDEX(dados!$A$1:$DH$158,MATCH($A55,dados!$A$1:$A$158,0),MATCH(G$6,dados!$A$6:$DH$6,0))</f>
        <v>0</v>
      </c>
      <c r="H55" s="5">
        <f>INDEX(dados!$A$1:$DH$158,MATCH($A55,dados!$A$1:$A$158,0),MATCH(H$6,dados!$A$6:$DH$6,0))</f>
        <v>0</v>
      </c>
      <c r="I55" s="5">
        <f>INDEX(dados!$A$1:$DH$158,MATCH($A55,dados!$A$1:$A$158,0),MATCH(I$6,dados!$A$6:$DH$6,0))</f>
        <v>0</v>
      </c>
      <c r="J55" s="5">
        <f>INDEX(dados!$A$1:$DH$158,MATCH($A55,dados!$A$1:$A$158,0),MATCH(J$6,dados!$A$6:$DH$6,0))</f>
        <v>0</v>
      </c>
      <c r="K55" s="5">
        <f>INDEX(dados!$A$1:$DH$158,MATCH($A55,dados!$A$1:$A$158,0),MATCH(K$6,dados!$A$6:$DH$6,0))</f>
        <v>0</v>
      </c>
      <c r="L55" s="5">
        <f>INDEX(dados!$A$1:$DH$158,MATCH($A55,dados!$A$1:$A$158,0),MATCH(L$6,dados!$A$6:$DH$6,0))</f>
        <v>0</v>
      </c>
      <c r="M55" s="5">
        <f>INDEX(dados!$A$1:$DH$158,MATCH($A55,dados!$A$1:$A$158,0),MATCH(M$6,dados!$A$6:$DH$6,0))</f>
        <v>0</v>
      </c>
      <c r="N55" s="28">
        <f t="shared" si="9"/>
        <v>0</v>
      </c>
    </row>
    <row r="56" spans="1:14" ht="15.75" hidden="1" outlineLevel="1" thickBot="1" x14ac:dyDescent="0.3">
      <c r="A56" s="29" t="s">
        <v>65</v>
      </c>
      <c r="B56" s="5">
        <f>INDEX(dados!$A$1:$DH$158,MATCH($A56,dados!$A$1:$A$158,0),MATCH(B$6,dados!$A$6:$DH$6,0))</f>
        <v>0</v>
      </c>
      <c r="C56" s="5">
        <f>INDEX(dados!$A$1:$DH$158,MATCH($A56,dados!$A$1:$A$158,0),MATCH(C$6,dados!$A$6:$DH$6,0))</f>
        <v>0</v>
      </c>
      <c r="D56" s="5">
        <f>INDEX(dados!$A$1:$DH$158,MATCH($A56,dados!$A$1:$A$158,0),MATCH(D$6,dados!$A$6:$DH$6,0))</f>
        <v>0</v>
      </c>
      <c r="E56" s="5">
        <f>INDEX(dados!$A$1:$DH$158,MATCH($A56,dados!$A$1:$A$158,0),MATCH(E$6,dados!$A$6:$DH$6,0))</f>
        <v>0</v>
      </c>
      <c r="F56" s="5">
        <f>INDEX(dados!$A$1:$DH$158,MATCH($A56,dados!$A$1:$A$158,0),MATCH(F$6,dados!$A$6:$DH$6,0))</f>
        <v>0</v>
      </c>
      <c r="G56" s="5">
        <f>INDEX(dados!$A$1:$DH$158,MATCH($A56,dados!$A$1:$A$158,0),MATCH(G$6,dados!$A$6:$DH$6,0))</f>
        <v>0</v>
      </c>
      <c r="H56" s="5">
        <f>INDEX(dados!$A$1:$DH$158,MATCH($A56,dados!$A$1:$A$158,0),MATCH(H$6,dados!$A$6:$DH$6,0))</f>
        <v>0</v>
      </c>
      <c r="I56" s="5">
        <f>INDEX(dados!$A$1:$DH$158,MATCH($A56,dados!$A$1:$A$158,0),MATCH(I$6,dados!$A$6:$DH$6,0))</f>
        <v>0</v>
      </c>
      <c r="J56" s="5">
        <f>INDEX(dados!$A$1:$DH$158,MATCH($A56,dados!$A$1:$A$158,0),MATCH(J$6,dados!$A$6:$DH$6,0))</f>
        <v>0</v>
      </c>
      <c r="K56" s="5">
        <f>INDEX(dados!$A$1:$DH$158,MATCH($A56,dados!$A$1:$A$158,0),MATCH(K$6,dados!$A$6:$DH$6,0))</f>
        <v>0</v>
      </c>
      <c r="L56" s="5">
        <f>INDEX(dados!$A$1:$DH$158,MATCH($A56,dados!$A$1:$A$158,0),MATCH(L$6,dados!$A$6:$DH$6,0))</f>
        <v>0</v>
      </c>
      <c r="M56" s="5">
        <f>INDEX(dados!$A$1:$DH$158,MATCH($A56,dados!$A$1:$A$158,0),MATCH(M$6,dados!$A$6:$DH$6,0))</f>
        <v>0</v>
      </c>
      <c r="N56" s="28">
        <f t="shared" si="9"/>
        <v>0</v>
      </c>
    </row>
    <row r="57" spans="1:14" ht="15.75" hidden="1" outlineLevel="1" thickBot="1" x14ac:dyDescent="0.3">
      <c r="A57" s="29" t="s">
        <v>66</v>
      </c>
      <c r="B57" s="5">
        <f>INDEX(dados!$A$1:$DH$158,MATCH($A57,dados!$A$1:$A$158,0),MATCH(B$6,dados!$A$6:$DH$6,0))</f>
        <v>0</v>
      </c>
      <c r="C57" s="5">
        <f>INDEX(dados!$A$1:$DH$158,MATCH($A57,dados!$A$1:$A$158,0),MATCH(C$6,dados!$A$6:$DH$6,0))</f>
        <v>0</v>
      </c>
      <c r="D57" s="5">
        <f>INDEX(dados!$A$1:$DH$158,MATCH($A57,dados!$A$1:$A$158,0),MATCH(D$6,dados!$A$6:$DH$6,0))</f>
        <v>0</v>
      </c>
      <c r="E57" s="5">
        <f>INDEX(dados!$A$1:$DH$158,MATCH($A57,dados!$A$1:$A$158,0),MATCH(E$6,dados!$A$6:$DH$6,0))</f>
        <v>0</v>
      </c>
      <c r="F57" s="5">
        <f>INDEX(dados!$A$1:$DH$158,MATCH($A57,dados!$A$1:$A$158,0),MATCH(F$6,dados!$A$6:$DH$6,0))</f>
        <v>150</v>
      </c>
      <c r="G57" s="5">
        <f>INDEX(dados!$A$1:$DH$158,MATCH($A57,dados!$A$1:$A$158,0),MATCH(G$6,dados!$A$6:$DH$6,0))</f>
        <v>150</v>
      </c>
      <c r="H57" s="5">
        <f>INDEX(dados!$A$1:$DH$158,MATCH($A57,dados!$A$1:$A$158,0),MATCH(H$6,dados!$A$6:$DH$6,0))</f>
        <v>150</v>
      </c>
      <c r="I57" s="5">
        <f>INDEX(dados!$A$1:$DH$158,MATCH($A57,dados!$A$1:$A$158,0),MATCH(I$6,dados!$A$6:$DH$6,0))</f>
        <v>150</v>
      </c>
      <c r="J57" s="5">
        <f>INDEX(dados!$A$1:$DH$158,MATCH($A57,dados!$A$1:$A$158,0),MATCH(J$6,dados!$A$6:$DH$6,0))</f>
        <v>150</v>
      </c>
      <c r="K57" s="5">
        <f>INDEX(dados!$A$1:$DH$158,MATCH($A57,dados!$A$1:$A$158,0),MATCH(K$6,dados!$A$6:$DH$6,0))</f>
        <v>150</v>
      </c>
      <c r="L57" s="5">
        <f>INDEX(dados!$A$1:$DH$158,MATCH($A57,dados!$A$1:$A$158,0),MATCH(L$6,dados!$A$6:$DH$6,0))</f>
        <v>150</v>
      </c>
      <c r="M57" s="5">
        <f>INDEX(dados!$A$1:$DH$158,MATCH($A57,dados!$A$1:$A$158,0),MATCH(M$6,dados!$A$6:$DH$6,0))</f>
        <v>150</v>
      </c>
      <c r="N57" s="28">
        <f t="shared" si="9"/>
        <v>1200</v>
      </c>
    </row>
    <row r="58" spans="1:14" ht="15.75" hidden="1" outlineLevel="1" thickBot="1" x14ac:dyDescent="0.3">
      <c r="A58" s="29" t="s">
        <v>67</v>
      </c>
      <c r="B58" s="5">
        <f>INDEX(dados!$A$1:$DH$158,MATCH($A58,dados!$A$1:$A$158,0),MATCH(B$6,dados!$A$6:$DH$6,0))</f>
        <v>0</v>
      </c>
      <c r="C58" s="5">
        <f>INDEX(dados!$A$1:$DH$158,MATCH($A58,dados!$A$1:$A$158,0),MATCH(C$6,dados!$A$6:$DH$6,0))</f>
        <v>0</v>
      </c>
      <c r="D58" s="5">
        <f>INDEX(dados!$A$1:$DH$158,MATCH($A58,dados!$A$1:$A$158,0),MATCH(D$6,dados!$A$6:$DH$6,0))</f>
        <v>0</v>
      </c>
      <c r="E58" s="5">
        <f>INDEX(dados!$A$1:$DH$158,MATCH($A58,dados!$A$1:$A$158,0),MATCH(E$6,dados!$A$6:$DH$6,0))</f>
        <v>0</v>
      </c>
      <c r="F58" s="5">
        <f>INDEX(dados!$A$1:$DH$158,MATCH($A58,dados!$A$1:$A$158,0),MATCH(F$6,dados!$A$6:$DH$6,0))</f>
        <v>0</v>
      </c>
      <c r="G58" s="5">
        <f>INDEX(dados!$A$1:$DH$158,MATCH($A58,dados!$A$1:$A$158,0),MATCH(G$6,dados!$A$6:$DH$6,0))</f>
        <v>0</v>
      </c>
      <c r="H58" s="5">
        <f>INDEX(dados!$A$1:$DH$158,MATCH($A58,dados!$A$1:$A$158,0),MATCH(H$6,dados!$A$6:$DH$6,0))</f>
        <v>0</v>
      </c>
      <c r="I58" s="5">
        <f>INDEX(dados!$A$1:$DH$158,MATCH($A58,dados!$A$1:$A$158,0),MATCH(I$6,dados!$A$6:$DH$6,0))</f>
        <v>0</v>
      </c>
      <c r="J58" s="5">
        <f>INDEX(dados!$A$1:$DH$158,MATCH($A58,dados!$A$1:$A$158,0),MATCH(J$6,dados!$A$6:$DH$6,0))</f>
        <v>0</v>
      </c>
      <c r="K58" s="5">
        <f>INDEX(dados!$A$1:$DH$158,MATCH($A58,dados!$A$1:$A$158,0),MATCH(K$6,dados!$A$6:$DH$6,0))</f>
        <v>0</v>
      </c>
      <c r="L58" s="5">
        <f>INDEX(dados!$A$1:$DH$158,MATCH($A58,dados!$A$1:$A$158,0),MATCH(L$6,dados!$A$6:$DH$6,0))</f>
        <v>0</v>
      </c>
      <c r="M58" s="5">
        <f>INDEX(dados!$A$1:$DH$158,MATCH($A58,dados!$A$1:$A$158,0),MATCH(M$6,dados!$A$6:$DH$6,0))</f>
        <v>0</v>
      </c>
      <c r="N58" s="28">
        <f t="shared" si="9"/>
        <v>0</v>
      </c>
    </row>
    <row r="59" spans="1:14" ht="15.75" hidden="1" outlineLevel="1" thickBot="1" x14ac:dyDescent="0.3">
      <c r="A59" s="29" t="s">
        <v>68</v>
      </c>
      <c r="B59" s="5">
        <f>INDEX(dados!$A$1:$DH$158,MATCH($A59,dados!$A$1:$A$158,0),MATCH(B$6,dados!$A$6:$DH$6,0))</f>
        <v>0</v>
      </c>
      <c r="C59" s="5">
        <f>INDEX(dados!$A$1:$DH$158,MATCH($A59,dados!$A$1:$A$158,0),MATCH(C$6,dados!$A$6:$DH$6,0))</f>
        <v>0</v>
      </c>
      <c r="D59" s="5">
        <f>INDEX(dados!$A$1:$DH$158,MATCH($A59,dados!$A$1:$A$158,0),MATCH(D$6,dados!$A$6:$DH$6,0))</f>
        <v>0</v>
      </c>
      <c r="E59" s="5">
        <f>INDEX(dados!$A$1:$DH$158,MATCH($A59,dados!$A$1:$A$158,0),MATCH(E$6,dados!$A$6:$DH$6,0))</f>
        <v>0</v>
      </c>
      <c r="F59" s="5">
        <f>INDEX(dados!$A$1:$DH$158,MATCH($A59,dados!$A$1:$A$158,0),MATCH(F$6,dados!$A$6:$DH$6,0))</f>
        <v>0</v>
      </c>
      <c r="G59" s="5">
        <f>INDEX(dados!$A$1:$DH$158,MATCH($A59,dados!$A$1:$A$158,0),MATCH(G$6,dados!$A$6:$DH$6,0))</f>
        <v>0</v>
      </c>
      <c r="H59" s="5">
        <f>INDEX(dados!$A$1:$DH$158,MATCH($A59,dados!$A$1:$A$158,0),MATCH(H$6,dados!$A$6:$DH$6,0))</f>
        <v>0</v>
      </c>
      <c r="I59" s="5">
        <f>INDEX(dados!$A$1:$DH$158,MATCH($A59,dados!$A$1:$A$158,0),MATCH(I$6,dados!$A$6:$DH$6,0))</f>
        <v>0</v>
      </c>
      <c r="J59" s="5">
        <f>INDEX(dados!$A$1:$DH$158,MATCH($A59,dados!$A$1:$A$158,0),MATCH(J$6,dados!$A$6:$DH$6,0))</f>
        <v>0</v>
      </c>
      <c r="K59" s="5">
        <f>INDEX(dados!$A$1:$DH$158,MATCH($A59,dados!$A$1:$A$158,0),MATCH(K$6,dados!$A$6:$DH$6,0))</f>
        <v>235.66</v>
      </c>
      <c r="L59" s="5">
        <f>INDEX(dados!$A$1:$DH$158,MATCH($A59,dados!$A$1:$A$158,0),MATCH(L$6,dados!$A$6:$DH$6,0))</f>
        <v>0</v>
      </c>
      <c r="M59" s="5">
        <f>INDEX(dados!$A$1:$DH$158,MATCH($A59,dados!$A$1:$A$158,0),MATCH(M$6,dados!$A$6:$DH$6,0))</f>
        <v>375.16</v>
      </c>
      <c r="N59" s="28">
        <f t="shared" si="9"/>
        <v>610.82000000000005</v>
      </c>
    </row>
    <row r="60" spans="1:14" ht="15.75" hidden="1" outlineLevel="1" thickBot="1" x14ac:dyDescent="0.3">
      <c r="A60" s="29" t="s">
        <v>69</v>
      </c>
      <c r="B60" s="5">
        <f>INDEX(dados!$A$1:$DH$158,MATCH($A60,dados!$A$1:$A$158,0),MATCH(B$6,dados!$A$6:$DH$6,0))</f>
        <v>0</v>
      </c>
      <c r="C60" s="5">
        <f>INDEX(dados!$A$1:$DH$158,MATCH($A60,dados!$A$1:$A$158,0),MATCH(C$6,dados!$A$6:$DH$6,0))</f>
        <v>0</v>
      </c>
      <c r="D60" s="5">
        <f>INDEX(dados!$A$1:$DH$158,MATCH($A60,dados!$A$1:$A$158,0),MATCH(D$6,dados!$A$6:$DH$6,0))</f>
        <v>0</v>
      </c>
      <c r="E60" s="5">
        <f>INDEX(dados!$A$1:$DH$158,MATCH($A60,dados!$A$1:$A$158,0),MATCH(E$6,dados!$A$6:$DH$6,0))</f>
        <v>0</v>
      </c>
      <c r="F60" s="5">
        <f>INDEX(dados!$A$1:$DH$158,MATCH($A60,dados!$A$1:$A$158,0),MATCH(F$6,dados!$A$6:$DH$6,0))</f>
        <v>0</v>
      </c>
      <c r="G60" s="5">
        <f>INDEX(dados!$A$1:$DH$158,MATCH($A60,dados!$A$1:$A$158,0),MATCH(G$6,dados!$A$6:$DH$6,0))</f>
        <v>0</v>
      </c>
      <c r="H60" s="5">
        <f>INDEX(dados!$A$1:$DH$158,MATCH($A60,dados!$A$1:$A$158,0),MATCH(H$6,dados!$A$6:$DH$6,0))</f>
        <v>0</v>
      </c>
      <c r="I60" s="5">
        <f>INDEX(dados!$A$1:$DH$158,MATCH($A60,dados!$A$1:$A$158,0),MATCH(I$6,dados!$A$6:$DH$6,0))</f>
        <v>0</v>
      </c>
      <c r="J60" s="5">
        <f>INDEX(dados!$A$1:$DH$158,MATCH($A60,dados!$A$1:$A$158,0),MATCH(J$6,dados!$A$6:$DH$6,0))</f>
        <v>0</v>
      </c>
      <c r="K60" s="5">
        <f>INDEX(dados!$A$1:$DH$158,MATCH($A60,dados!$A$1:$A$158,0),MATCH(K$6,dados!$A$6:$DH$6,0))</f>
        <v>0</v>
      </c>
      <c r="L60" s="5">
        <f>INDEX(dados!$A$1:$DH$158,MATCH($A60,dados!$A$1:$A$158,0),MATCH(L$6,dados!$A$6:$DH$6,0))</f>
        <v>0</v>
      </c>
      <c r="M60" s="5">
        <f>INDEX(dados!$A$1:$DH$158,MATCH($A60,dados!$A$1:$A$158,0),MATCH(M$6,dados!$A$6:$DH$6,0))</f>
        <v>0</v>
      </c>
      <c r="N60" s="28">
        <f t="shared" si="9"/>
        <v>0</v>
      </c>
    </row>
    <row r="61" spans="1:14" ht="15.75" hidden="1" outlineLevel="1" thickBot="1" x14ac:dyDescent="0.3">
      <c r="A61" s="30" t="s">
        <v>70</v>
      </c>
      <c r="B61" s="6">
        <f>INDEX(dados!$A$1:$DH$158,MATCH($A61,dados!$A$1:$A$158,0),MATCH(B$6,dados!$A$6:$DH$6,0))</f>
        <v>177.15</v>
      </c>
      <c r="C61" s="6">
        <f>INDEX(dados!$A$1:$DH$158,MATCH($A61,dados!$A$1:$A$158,0),MATCH(C$6,dados!$A$6:$DH$6,0))</f>
        <v>132.75</v>
      </c>
      <c r="D61" s="6">
        <f>INDEX(dados!$A$1:$DH$158,MATCH($A61,dados!$A$1:$A$158,0),MATCH(D$6,dados!$A$6:$DH$6,0))</f>
        <v>34</v>
      </c>
      <c r="E61" s="6">
        <f>INDEX(dados!$A$1:$DH$158,MATCH($A61,dados!$A$1:$A$158,0),MATCH(E$6,dados!$A$6:$DH$6,0))</f>
        <v>34</v>
      </c>
      <c r="F61" s="6">
        <f>INDEX(dados!$A$1:$DH$158,MATCH($A61,dados!$A$1:$A$158,0),MATCH(F$6,dados!$A$6:$DH$6,0))</f>
        <v>109.65</v>
      </c>
      <c r="G61" s="6">
        <f>INDEX(dados!$A$1:$DH$158,MATCH($A61,dados!$A$1:$A$158,0),MATCH(G$6,dados!$A$6:$DH$6,0))</f>
        <v>50</v>
      </c>
      <c r="H61" s="6">
        <f>INDEX(dados!$A$1:$DH$158,MATCH($A61,dados!$A$1:$A$158,0),MATCH(H$6,dados!$A$6:$DH$6,0))</f>
        <v>0</v>
      </c>
      <c r="I61" s="6">
        <f>INDEX(dados!$A$1:$DH$158,MATCH($A61,dados!$A$1:$A$158,0),MATCH(I$6,dados!$A$6:$DH$6,0))</f>
        <v>35</v>
      </c>
      <c r="J61" s="6">
        <f>INDEX(dados!$A$1:$DH$158,MATCH($A61,dados!$A$1:$A$158,0),MATCH(J$6,dados!$A$6:$DH$6,0))</f>
        <v>35</v>
      </c>
      <c r="K61" s="6">
        <f>INDEX(dados!$A$1:$DH$158,MATCH($A61,dados!$A$1:$A$158,0),MATCH(K$6,dados!$A$6:$DH$6,0))</f>
        <v>35</v>
      </c>
      <c r="L61" s="6">
        <f>INDEX(dados!$A$1:$DH$158,MATCH($A61,dados!$A$1:$A$158,0),MATCH(L$6,dados!$A$6:$DH$6,0))</f>
        <v>35</v>
      </c>
      <c r="M61" s="6">
        <f>INDEX(dados!$A$1:$DH$158,MATCH($A61,dados!$A$1:$A$158,0),MATCH(M$6,dados!$A$6:$DH$6,0))</f>
        <v>0</v>
      </c>
      <c r="N61" s="28">
        <f t="shared" si="9"/>
        <v>677.55</v>
      </c>
    </row>
    <row r="62" spans="1:14" ht="15.75" collapsed="1" thickBot="1" x14ac:dyDescent="0.3">
      <c r="A62" s="8" t="s">
        <v>71</v>
      </c>
      <c r="B62" s="9">
        <f>SUBTOTAL(9,B53:B61)</f>
        <v>877.15</v>
      </c>
      <c r="C62" s="9">
        <f t="shared" ref="C62:N62" si="10">SUBTOTAL(9,C53:C61)</f>
        <v>832.75</v>
      </c>
      <c r="D62" s="9">
        <f t="shared" si="10"/>
        <v>734</v>
      </c>
      <c r="E62" s="9">
        <f t="shared" si="10"/>
        <v>34</v>
      </c>
      <c r="F62" s="9">
        <f t="shared" si="10"/>
        <v>259.64999999999998</v>
      </c>
      <c r="G62" s="9">
        <f t="shared" si="10"/>
        <v>210</v>
      </c>
      <c r="H62" s="9">
        <f t="shared" si="10"/>
        <v>150</v>
      </c>
      <c r="I62" s="9">
        <f t="shared" si="10"/>
        <v>185</v>
      </c>
      <c r="J62" s="9">
        <f t="shared" si="10"/>
        <v>185</v>
      </c>
      <c r="K62" s="9">
        <f t="shared" si="10"/>
        <v>420.65999999999997</v>
      </c>
      <c r="L62" s="9">
        <f t="shared" si="10"/>
        <v>185</v>
      </c>
      <c r="M62" s="9">
        <f t="shared" si="10"/>
        <v>760.54</v>
      </c>
      <c r="N62" s="9">
        <f t="shared" si="10"/>
        <v>4833.75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7" t="s">
        <v>73</v>
      </c>
      <c r="B64" s="7">
        <f>INDEX(dados!$A$1:$DH$158,MATCH($A64,dados!$A$1:$A$158,0),MATCH(B$6,dados!$A$6:$DH$6,0))</f>
        <v>33</v>
      </c>
      <c r="C64" s="7">
        <f>INDEX(dados!$A$1:$DH$158,MATCH($A64,dados!$A$1:$A$158,0),MATCH(C$6,dados!$A$6:$DH$6,0))</f>
        <v>0</v>
      </c>
      <c r="D64" s="7">
        <f>INDEX(dados!$A$1:$DH$158,MATCH($A64,dados!$A$1:$A$158,0),MATCH(D$6,dados!$A$6:$DH$6,0))</f>
        <v>0</v>
      </c>
      <c r="E64" s="7">
        <f>INDEX(dados!$A$1:$DH$158,MATCH($A64,dados!$A$1:$A$158,0),MATCH(E$6,dados!$A$6:$DH$6,0))</f>
        <v>0</v>
      </c>
      <c r="F64" s="7">
        <f>INDEX(dados!$A$1:$DH$158,MATCH($A64,dados!$A$1:$A$158,0),MATCH(F$6,dados!$A$6:$DH$6,0))</f>
        <v>0</v>
      </c>
      <c r="G64" s="7">
        <f>INDEX(dados!$A$1:$DH$158,MATCH($A64,dados!$A$1:$A$158,0),MATCH(G$6,dados!$A$6:$DH$6,0))</f>
        <v>0</v>
      </c>
      <c r="H64" s="7">
        <f>INDEX(dados!$A$1:$DH$158,MATCH($A64,dados!$A$1:$A$158,0),MATCH(H$6,dados!$A$6:$DH$6,0))</f>
        <v>0</v>
      </c>
      <c r="I64" s="7">
        <f>INDEX(dados!$A$1:$DH$158,MATCH($A64,dados!$A$1:$A$158,0),MATCH(I$6,dados!$A$6:$DH$6,0))</f>
        <v>0</v>
      </c>
      <c r="J64" s="7">
        <f>INDEX(dados!$A$1:$DH$158,MATCH($A64,dados!$A$1:$A$158,0),MATCH(J$6,dados!$A$6:$DH$6,0))</f>
        <v>0</v>
      </c>
      <c r="K64" s="7">
        <f>INDEX(dados!$A$1:$DH$158,MATCH($A64,dados!$A$1:$A$158,0),MATCH(K$6,dados!$A$6:$DH$6,0))</f>
        <v>0</v>
      </c>
      <c r="L64" s="7">
        <f>INDEX(dados!$A$1:$DH$158,MATCH($A64,dados!$A$1:$A$158,0),MATCH(L$6,dados!$A$6:$DH$6,0))</f>
        <v>0</v>
      </c>
      <c r="M64" s="7">
        <f>INDEX(dados!$A$1:$DH$158,MATCH($A64,dados!$A$1:$A$158,0),MATCH(M$6,dados!$A$6:$DH$6,0))</f>
        <v>0</v>
      </c>
      <c r="N64" s="28">
        <f t="shared" ref="N64:N74" si="11">SUM(B64:M64)</f>
        <v>33</v>
      </c>
    </row>
    <row r="65" spans="1:14" ht="15.75" hidden="1" outlineLevel="1" thickBot="1" x14ac:dyDescent="0.3">
      <c r="A65" s="29" t="s">
        <v>74</v>
      </c>
      <c r="B65" s="5">
        <f>INDEX(dados!$A$1:$DH$158,MATCH($A65,dados!$A$1:$A$158,0),MATCH(B$6,dados!$A$6:$DH$6,0))</f>
        <v>0</v>
      </c>
      <c r="C65" s="5">
        <f>INDEX(dados!$A$1:$DH$158,MATCH($A65,dados!$A$1:$A$158,0),MATCH(C$6,dados!$A$6:$DH$6,0))</f>
        <v>0</v>
      </c>
      <c r="D65" s="5">
        <f>INDEX(dados!$A$1:$DH$158,MATCH($A65,dados!$A$1:$A$158,0),MATCH(D$6,dados!$A$6:$DH$6,0))</f>
        <v>30</v>
      </c>
      <c r="E65" s="5">
        <f>INDEX(dados!$A$1:$DH$158,MATCH($A65,dados!$A$1:$A$158,0),MATCH(E$6,dados!$A$6:$DH$6,0))</f>
        <v>30</v>
      </c>
      <c r="F65" s="5">
        <f>INDEX(dados!$A$1:$DH$158,MATCH($A65,dados!$A$1:$A$158,0),MATCH(F$6,dados!$A$6:$DH$6,0))</f>
        <v>0</v>
      </c>
      <c r="G65" s="5">
        <f>INDEX(dados!$A$1:$DH$158,MATCH($A65,dados!$A$1:$A$158,0),MATCH(G$6,dados!$A$6:$DH$6,0))</f>
        <v>0</v>
      </c>
      <c r="H65" s="5">
        <f>INDEX(dados!$A$1:$DH$158,MATCH($A65,dados!$A$1:$A$158,0),MATCH(H$6,dados!$A$6:$DH$6,0))</f>
        <v>25</v>
      </c>
      <c r="I65" s="5">
        <f>INDEX(dados!$A$1:$DH$158,MATCH($A65,dados!$A$1:$A$158,0),MATCH(I$6,dados!$A$6:$DH$6,0))</f>
        <v>0</v>
      </c>
      <c r="J65" s="5">
        <f>INDEX(dados!$A$1:$DH$158,MATCH($A65,dados!$A$1:$A$158,0),MATCH(J$6,dados!$A$6:$DH$6,0))</f>
        <v>0</v>
      </c>
      <c r="K65" s="5">
        <f>INDEX(dados!$A$1:$DH$158,MATCH($A65,dados!$A$1:$A$158,0),MATCH(K$6,dados!$A$6:$DH$6,0))</f>
        <v>20</v>
      </c>
      <c r="L65" s="5">
        <f>INDEX(dados!$A$1:$DH$158,MATCH($A65,dados!$A$1:$A$158,0),MATCH(L$6,dados!$A$6:$DH$6,0))</f>
        <v>0</v>
      </c>
      <c r="M65" s="5">
        <f>INDEX(dados!$A$1:$DH$158,MATCH($A65,dados!$A$1:$A$158,0),MATCH(M$6,dados!$A$6:$DH$6,0))</f>
        <v>70</v>
      </c>
      <c r="N65" s="28">
        <f t="shared" si="11"/>
        <v>175</v>
      </c>
    </row>
    <row r="66" spans="1:14" ht="15.75" hidden="1" outlineLevel="1" thickBot="1" x14ac:dyDescent="0.3">
      <c r="A66" s="29" t="s">
        <v>75</v>
      </c>
      <c r="B66" s="5">
        <f>INDEX(dados!$A$1:$DH$158,MATCH($A66,dados!$A$1:$A$158,0),MATCH(B$6,dados!$A$6:$DH$6,0))</f>
        <v>843.95</v>
      </c>
      <c r="C66" s="5">
        <f>INDEX(dados!$A$1:$DH$158,MATCH($A66,dados!$A$1:$A$158,0),MATCH(C$6,dados!$A$6:$DH$6,0))</f>
        <v>0</v>
      </c>
      <c r="D66" s="5">
        <f>INDEX(dados!$A$1:$DH$158,MATCH($A66,dados!$A$1:$A$158,0),MATCH(D$6,dados!$A$6:$DH$6,0))</f>
        <v>350</v>
      </c>
      <c r="E66" s="5">
        <f>INDEX(dados!$A$1:$DH$158,MATCH($A66,dados!$A$1:$A$158,0),MATCH(E$6,dados!$A$6:$DH$6,0))</f>
        <v>350</v>
      </c>
      <c r="F66" s="5">
        <f>INDEX(dados!$A$1:$DH$158,MATCH($A66,dados!$A$1:$A$158,0),MATCH(F$6,dados!$A$6:$DH$6,0))</f>
        <v>350</v>
      </c>
      <c r="G66" s="5">
        <f>INDEX(dados!$A$1:$DH$158,MATCH($A66,dados!$A$1:$A$158,0),MATCH(G$6,dados!$A$6:$DH$6,0))</f>
        <v>350</v>
      </c>
      <c r="H66" s="5">
        <f>INDEX(dados!$A$1:$DH$158,MATCH($A66,dados!$A$1:$A$158,0),MATCH(H$6,dados!$A$6:$DH$6,0))</f>
        <v>350</v>
      </c>
      <c r="I66" s="5">
        <f>INDEX(dados!$A$1:$DH$158,MATCH($A66,dados!$A$1:$A$158,0),MATCH(I$6,dados!$A$6:$DH$6,0))</f>
        <v>350</v>
      </c>
      <c r="J66" s="5">
        <f>INDEX(dados!$A$1:$DH$158,MATCH($A66,dados!$A$1:$A$158,0),MATCH(J$6,dados!$A$6:$DH$6,0))</f>
        <v>350</v>
      </c>
      <c r="K66" s="5">
        <f>INDEX(dados!$A$1:$DH$158,MATCH($A66,dados!$A$1:$A$158,0),MATCH(K$6,dados!$A$6:$DH$6,0))</f>
        <v>350</v>
      </c>
      <c r="L66" s="5">
        <f>INDEX(dados!$A$1:$DH$158,MATCH($A66,dados!$A$1:$A$158,0),MATCH(L$6,dados!$A$6:$DH$6,0))</f>
        <v>0</v>
      </c>
      <c r="M66" s="5">
        <f>INDEX(dados!$A$1:$DH$158,MATCH($A66,dados!$A$1:$A$158,0),MATCH(M$6,dados!$A$6:$DH$6,0))</f>
        <v>350</v>
      </c>
      <c r="N66" s="28">
        <f t="shared" si="11"/>
        <v>3993.95</v>
      </c>
    </row>
    <row r="67" spans="1:14" ht="15.75" hidden="1" outlineLevel="1" thickBot="1" x14ac:dyDescent="0.3">
      <c r="A67" s="29" t="s">
        <v>76</v>
      </c>
      <c r="B67" s="5">
        <f>INDEX(dados!$A$1:$DH$158,MATCH($A67,dados!$A$1:$A$158,0),MATCH(B$6,dados!$A$6:$DH$6,0))</f>
        <v>55</v>
      </c>
      <c r="C67" s="5">
        <f>INDEX(dados!$A$1:$DH$158,MATCH($A67,dados!$A$1:$A$158,0),MATCH(C$6,dados!$A$6:$DH$6,0))</f>
        <v>55</v>
      </c>
      <c r="D67" s="5">
        <f>INDEX(dados!$A$1:$DH$158,MATCH($A67,dados!$A$1:$A$158,0),MATCH(D$6,dados!$A$6:$DH$6,0))</f>
        <v>84.9</v>
      </c>
      <c r="E67" s="5">
        <f>INDEX(dados!$A$1:$DH$158,MATCH($A67,dados!$A$1:$A$158,0),MATCH(E$6,dados!$A$6:$DH$6,0))</f>
        <v>55</v>
      </c>
      <c r="F67" s="5">
        <f>INDEX(dados!$A$1:$DH$158,MATCH($A67,dados!$A$1:$A$158,0),MATCH(F$6,dados!$A$6:$DH$6,0))</f>
        <v>55</v>
      </c>
      <c r="G67" s="5">
        <f>INDEX(dados!$A$1:$DH$158,MATCH($A67,dados!$A$1:$A$158,0),MATCH(G$6,dados!$A$6:$DH$6,0))</f>
        <v>55</v>
      </c>
      <c r="H67" s="5">
        <f>INDEX(dados!$A$1:$DH$158,MATCH($A67,dados!$A$1:$A$158,0),MATCH(H$6,dados!$A$6:$DH$6,0))</f>
        <v>175</v>
      </c>
      <c r="I67" s="5">
        <f>INDEX(dados!$A$1:$DH$158,MATCH($A67,dados!$A$1:$A$158,0),MATCH(I$6,dados!$A$6:$DH$6,0))</f>
        <v>55</v>
      </c>
      <c r="J67" s="5">
        <f>INDEX(dados!$A$1:$DH$158,MATCH($A67,dados!$A$1:$A$158,0),MATCH(J$6,dados!$A$6:$DH$6,0))</f>
        <v>60</v>
      </c>
      <c r="K67" s="5">
        <f>INDEX(dados!$A$1:$DH$158,MATCH($A67,dados!$A$1:$A$158,0),MATCH(K$6,dados!$A$6:$DH$6,0))</f>
        <v>60</v>
      </c>
      <c r="L67" s="5">
        <f>INDEX(dados!$A$1:$DH$158,MATCH($A67,dados!$A$1:$A$158,0),MATCH(L$6,dados!$A$6:$DH$6,0))</f>
        <v>60</v>
      </c>
      <c r="M67" s="5">
        <f>INDEX(dados!$A$1:$DH$158,MATCH($A67,dados!$A$1:$A$158,0),MATCH(M$6,dados!$A$6:$DH$6,0))</f>
        <v>60</v>
      </c>
      <c r="N67" s="28">
        <f t="shared" si="11"/>
        <v>829.9</v>
      </c>
    </row>
    <row r="68" spans="1:14" ht="15.75" hidden="1" outlineLevel="1" thickBot="1" x14ac:dyDescent="0.3">
      <c r="A68" s="29" t="s">
        <v>77</v>
      </c>
      <c r="B68" s="5">
        <f>INDEX(dados!$A$1:$DH$158,MATCH($A68,dados!$A$1:$A$158,0),MATCH(B$6,dados!$A$6:$DH$6,0))</f>
        <v>0</v>
      </c>
      <c r="C68" s="5">
        <f>INDEX(dados!$A$1:$DH$158,MATCH($A68,dados!$A$1:$A$158,0),MATCH(C$6,dados!$A$6:$DH$6,0))</f>
        <v>0</v>
      </c>
      <c r="D68" s="5">
        <f>INDEX(dados!$A$1:$DH$158,MATCH($A68,dados!$A$1:$A$158,0),MATCH(D$6,dados!$A$6:$DH$6,0))</f>
        <v>0</v>
      </c>
      <c r="E68" s="5">
        <f>INDEX(dados!$A$1:$DH$158,MATCH($A68,dados!$A$1:$A$158,0),MATCH(E$6,dados!$A$6:$DH$6,0))</f>
        <v>0</v>
      </c>
      <c r="F68" s="5">
        <f>INDEX(dados!$A$1:$DH$158,MATCH($A68,dados!$A$1:$A$158,0),MATCH(F$6,dados!$A$6:$DH$6,0))</f>
        <v>0</v>
      </c>
      <c r="G68" s="5">
        <f>INDEX(dados!$A$1:$DH$158,MATCH($A68,dados!$A$1:$A$158,0),MATCH(G$6,dados!$A$6:$DH$6,0))</f>
        <v>0</v>
      </c>
      <c r="H68" s="5">
        <f>INDEX(dados!$A$1:$DH$158,MATCH($A68,dados!$A$1:$A$158,0),MATCH(H$6,dados!$A$6:$DH$6,0))</f>
        <v>0</v>
      </c>
      <c r="I68" s="5">
        <f>INDEX(dados!$A$1:$DH$158,MATCH($A68,dados!$A$1:$A$158,0),MATCH(I$6,dados!$A$6:$DH$6,0))</f>
        <v>0</v>
      </c>
      <c r="J68" s="5">
        <f>INDEX(dados!$A$1:$DH$158,MATCH($A68,dados!$A$1:$A$158,0),MATCH(J$6,dados!$A$6:$DH$6,0))</f>
        <v>0</v>
      </c>
      <c r="K68" s="5">
        <f>INDEX(dados!$A$1:$DH$158,MATCH($A68,dados!$A$1:$A$158,0),MATCH(K$6,dados!$A$6:$DH$6,0))</f>
        <v>0</v>
      </c>
      <c r="L68" s="5">
        <f>INDEX(dados!$A$1:$DH$158,MATCH($A68,dados!$A$1:$A$158,0),MATCH(L$6,dados!$A$6:$DH$6,0))</f>
        <v>0</v>
      </c>
      <c r="M68" s="5">
        <f>INDEX(dados!$A$1:$DH$158,MATCH($A68,dados!$A$1:$A$158,0),MATCH(M$6,dados!$A$6:$DH$6,0))</f>
        <v>0</v>
      </c>
      <c r="N68" s="28">
        <f t="shared" si="11"/>
        <v>0</v>
      </c>
    </row>
    <row r="69" spans="1:14" ht="15.75" hidden="1" outlineLevel="1" thickBot="1" x14ac:dyDescent="0.3">
      <c r="A69" s="29" t="s">
        <v>78</v>
      </c>
      <c r="B69" s="5">
        <f>INDEX(dados!$A$1:$DH$158,MATCH($A69,dados!$A$1:$A$158,0),MATCH(B$6,dados!$A$6:$DH$6,0))</f>
        <v>0</v>
      </c>
      <c r="C69" s="5">
        <f>INDEX(dados!$A$1:$DH$158,MATCH($A69,dados!$A$1:$A$158,0),MATCH(C$6,dados!$A$6:$DH$6,0))</f>
        <v>0</v>
      </c>
      <c r="D69" s="5">
        <f>INDEX(dados!$A$1:$DH$158,MATCH($A69,dados!$A$1:$A$158,0),MATCH(D$6,dados!$A$6:$DH$6,0))</f>
        <v>53.7</v>
      </c>
      <c r="E69" s="5">
        <f>INDEX(dados!$A$1:$DH$158,MATCH($A69,dados!$A$1:$A$158,0),MATCH(E$6,dados!$A$6:$DH$6,0))</f>
        <v>0</v>
      </c>
      <c r="F69" s="5">
        <f>INDEX(dados!$A$1:$DH$158,MATCH($A69,dados!$A$1:$A$158,0),MATCH(F$6,dados!$A$6:$DH$6,0))</f>
        <v>0</v>
      </c>
      <c r="G69" s="5">
        <f>INDEX(dados!$A$1:$DH$158,MATCH($A69,dados!$A$1:$A$158,0),MATCH(G$6,dados!$A$6:$DH$6,0))</f>
        <v>0</v>
      </c>
      <c r="H69" s="5">
        <f>INDEX(dados!$A$1:$DH$158,MATCH($A69,dados!$A$1:$A$158,0),MATCH(H$6,dados!$A$6:$DH$6,0))</f>
        <v>0</v>
      </c>
      <c r="I69" s="5">
        <f>INDEX(dados!$A$1:$DH$158,MATCH($A69,dados!$A$1:$A$158,0),MATCH(I$6,dados!$A$6:$DH$6,0))</f>
        <v>0</v>
      </c>
      <c r="J69" s="5">
        <f>INDEX(dados!$A$1:$DH$158,MATCH($A69,dados!$A$1:$A$158,0),MATCH(J$6,dados!$A$6:$DH$6,0))</f>
        <v>0</v>
      </c>
      <c r="K69" s="5">
        <f>INDEX(dados!$A$1:$DH$158,MATCH($A69,dados!$A$1:$A$158,0),MATCH(K$6,dados!$A$6:$DH$6,0))</f>
        <v>0</v>
      </c>
      <c r="L69" s="5">
        <f>INDEX(dados!$A$1:$DH$158,MATCH($A69,dados!$A$1:$A$158,0),MATCH(L$6,dados!$A$6:$DH$6,0))</f>
        <v>0</v>
      </c>
      <c r="M69" s="5">
        <f>INDEX(dados!$A$1:$DH$158,MATCH($A69,dados!$A$1:$A$158,0),MATCH(M$6,dados!$A$6:$DH$6,0))</f>
        <v>0</v>
      </c>
      <c r="N69" s="28">
        <f t="shared" si="11"/>
        <v>53.7</v>
      </c>
    </row>
    <row r="70" spans="1:14" ht="15.75" hidden="1" outlineLevel="1" thickBot="1" x14ac:dyDescent="0.3">
      <c r="A70" s="29" t="s">
        <v>79</v>
      </c>
      <c r="B70" s="5">
        <f>INDEX(dados!$A$1:$DH$158,MATCH($A70,dados!$A$1:$A$158,0),MATCH(B$6,dados!$A$6:$DH$6,0))</f>
        <v>0</v>
      </c>
      <c r="C70" s="5">
        <f>INDEX(dados!$A$1:$DH$158,MATCH($A70,dados!$A$1:$A$158,0),MATCH(C$6,dados!$A$6:$DH$6,0))</f>
        <v>0</v>
      </c>
      <c r="D70" s="5">
        <f>INDEX(dados!$A$1:$DH$158,MATCH($A70,dados!$A$1:$A$158,0),MATCH(D$6,dados!$A$6:$DH$6,0))</f>
        <v>0</v>
      </c>
      <c r="E70" s="5">
        <f>INDEX(dados!$A$1:$DH$158,MATCH($A70,dados!$A$1:$A$158,0),MATCH(E$6,dados!$A$6:$DH$6,0))</f>
        <v>0</v>
      </c>
      <c r="F70" s="5">
        <f>INDEX(dados!$A$1:$DH$158,MATCH($A70,dados!$A$1:$A$158,0),MATCH(F$6,dados!$A$6:$DH$6,0))</f>
        <v>0</v>
      </c>
      <c r="G70" s="5">
        <f>INDEX(dados!$A$1:$DH$158,MATCH($A70,dados!$A$1:$A$158,0),MATCH(G$6,dados!$A$6:$DH$6,0))</f>
        <v>10</v>
      </c>
      <c r="H70" s="5">
        <f>INDEX(dados!$A$1:$DH$158,MATCH($A70,dados!$A$1:$A$158,0),MATCH(H$6,dados!$A$6:$DH$6,0))</f>
        <v>0</v>
      </c>
      <c r="I70" s="5">
        <f>INDEX(dados!$A$1:$DH$158,MATCH($A70,dados!$A$1:$A$158,0),MATCH(I$6,dados!$A$6:$DH$6,0))</f>
        <v>0</v>
      </c>
      <c r="J70" s="5">
        <f>INDEX(dados!$A$1:$DH$158,MATCH($A70,dados!$A$1:$A$158,0),MATCH(J$6,dados!$A$6:$DH$6,0))</f>
        <v>0</v>
      </c>
      <c r="K70" s="5">
        <f>INDEX(dados!$A$1:$DH$158,MATCH($A70,dados!$A$1:$A$158,0),MATCH(K$6,dados!$A$6:$DH$6,0))</f>
        <v>10</v>
      </c>
      <c r="L70" s="5">
        <f>INDEX(dados!$A$1:$DH$158,MATCH($A70,dados!$A$1:$A$158,0),MATCH(L$6,dados!$A$6:$DH$6,0))</f>
        <v>0</v>
      </c>
      <c r="M70" s="5">
        <f>INDEX(dados!$A$1:$DH$158,MATCH($A70,dados!$A$1:$A$158,0),MATCH(M$6,dados!$A$6:$DH$6,0))</f>
        <v>0</v>
      </c>
      <c r="N70" s="28">
        <f t="shared" si="11"/>
        <v>20</v>
      </c>
    </row>
    <row r="71" spans="1:14" ht="15.75" hidden="1" outlineLevel="1" thickBot="1" x14ac:dyDescent="0.3">
      <c r="A71" s="29" t="s">
        <v>80</v>
      </c>
      <c r="B71" s="5">
        <f>INDEX(dados!$A$1:$DH$158,MATCH($A71,dados!$A$1:$A$158,0),MATCH(B$6,dados!$A$6:$DH$6,0))</f>
        <v>0</v>
      </c>
      <c r="C71" s="5">
        <f>INDEX(dados!$A$1:$DH$158,MATCH($A71,dados!$A$1:$A$158,0),MATCH(C$6,dados!$A$6:$DH$6,0))</f>
        <v>0</v>
      </c>
      <c r="D71" s="5">
        <f>INDEX(dados!$A$1:$DH$158,MATCH($A71,dados!$A$1:$A$158,0),MATCH(D$6,dados!$A$6:$DH$6,0))</f>
        <v>0</v>
      </c>
      <c r="E71" s="5">
        <f>INDEX(dados!$A$1:$DH$158,MATCH($A71,dados!$A$1:$A$158,0),MATCH(E$6,dados!$A$6:$DH$6,0))</f>
        <v>0</v>
      </c>
      <c r="F71" s="5">
        <f>INDEX(dados!$A$1:$DH$158,MATCH($A71,dados!$A$1:$A$158,0),MATCH(F$6,dados!$A$6:$DH$6,0))</f>
        <v>0</v>
      </c>
      <c r="G71" s="5">
        <f>INDEX(dados!$A$1:$DH$158,MATCH($A71,dados!$A$1:$A$158,0),MATCH(G$6,dados!$A$6:$DH$6,0))</f>
        <v>0</v>
      </c>
      <c r="H71" s="5">
        <f>INDEX(dados!$A$1:$DH$158,MATCH($A71,dados!$A$1:$A$158,0),MATCH(H$6,dados!$A$6:$DH$6,0))</f>
        <v>0</v>
      </c>
      <c r="I71" s="5">
        <f>INDEX(dados!$A$1:$DH$158,MATCH($A71,dados!$A$1:$A$158,0),MATCH(I$6,dados!$A$6:$DH$6,0))</f>
        <v>0</v>
      </c>
      <c r="J71" s="5">
        <f>INDEX(dados!$A$1:$DH$158,MATCH($A71,dados!$A$1:$A$158,0),MATCH(J$6,dados!$A$6:$DH$6,0))</f>
        <v>0</v>
      </c>
      <c r="K71" s="5">
        <f>INDEX(dados!$A$1:$DH$158,MATCH($A71,dados!$A$1:$A$158,0),MATCH(K$6,dados!$A$6:$DH$6,0))</f>
        <v>0</v>
      </c>
      <c r="L71" s="5">
        <f>INDEX(dados!$A$1:$DH$158,MATCH($A71,dados!$A$1:$A$158,0),MATCH(L$6,dados!$A$6:$DH$6,0))</f>
        <v>0</v>
      </c>
      <c r="M71" s="5">
        <f>INDEX(dados!$A$1:$DH$158,MATCH($A71,dados!$A$1:$A$158,0),MATCH(M$6,dados!$A$6:$DH$6,0))</f>
        <v>0</v>
      </c>
      <c r="N71" s="28">
        <f t="shared" si="11"/>
        <v>0</v>
      </c>
    </row>
    <row r="72" spans="1:14" ht="15.75" hidden="1" outlineLevel="1" thickBot="1" x14ac:dyDescent="0.3">
      <c r="A72" s="29" t="s">
        <v>81</v>
      </c>
      <c r="B72" s="5">
        <f>INDEX(dados!$A$1:$DH$158,MATCH($A72,dados!$A$1:$A$158,0),MATCH(B$6,dados!$A$6:$DH$6,0))</f>
        <v>0</v>
      </c>
      <c r="C72" s="5">
        <f>INDEX(dados!$A$1:$DH$158,MATCH($A72,dados!$A$1:$A$158,0),MATCH(C$6,dados!$A$6:$DH$6,0))</f>
        <v>79.900000000000006</v>
      </c>
      <c r="D72" s="5">
        <f>INDEX(dados!$A$1:$DH$158,MATCH($A72,dados!$A$1:$A$158,0),MATCH(D$6,dados!$A$6:$DH$6,0))</f>
        <v>0</v>
      </c>
      <c r="E72" s="5">
        <f>INDEX(dados!$A$1:$DH$158,MATCH($A72,dados!$A$1:$A$158,0),MATCH(E$6,dados!$A$6:$DH$6,0))</f>
        <v>0</v>
      </c>
      <c r="F72" s="5">
        <f>INDEX(dados!$A$1:$DH$158,MATCH($A72,dados!$A$1:$A$158,0),MATCH(F$6,dados!$A$6:$DH$6,0))</f>
        <v>0</v>
      </c>
      <c r="G72" s="5">
        <f>INDEX(dados!$A$1:$DH$158,MATCH($A72,dados!$A$1:$A$158,0),MATCH(G$6,dados!$A$6:$DH$6,0))</f>
        <v>22.99</v>
      </c>
      <c r="H72" s="5">
        <f>INDEX(dados!$A$1:$DH$158,MATCH($A72,dados!$A$1:$A$158,0),MATCH(H$6,dados!$A$6:$DH$6,0))</f>
        <v>12.99</v>
      </c>
      <c r="I72" s="5">
        <f>INDEX(dados!$A$1:$DH$158,MATCH($A72,dados!$A$1:$A$158,0),MATCH(I$6,dados!$A$6:$DH$6,0))</f>
        <v>0</v>
      </c>
      <c r="J72" s="5">
        <f>INDEX(dados!$A$1:$DH$158,MATCH($A72,dados!$A$1:$A$158,0),MATCH(J$6,dados!$A$6:$DH$6,0))</f>
        <v>0</v>
      </c>
      <c r="K72" s="5">
        <f>INDEX(dados!$A$1:$DH$158,MATCH($A72,dados!$A$1:$A$158,0),MATCH(K$6,dados!$A$6:$DH$6,0))</f>
        <v>0</v>
      </c>
      <c r="L72" s="5">
        <f>INDEX(dados!$A$1:$DH$158,MATCH($A72,dados!$A$1:$A$158,0),MATCH(L$6,dados!$A$6:$DH$6,0))</f>
        <v>0</v>
      </c>
      <c r="M72" s="5">
        <f>INDEX(dados!$A$1:$DH$158,MATCH($A72,dados!$A$1:$A$158,0),MATCH(M$6,dados!$A$6:$DH$6,0))</f>
        <v>0</v>
      </c>
      <c r="N72" s="28">
        <f t="shared" si="11"/>
        <v>115.88</v>
      </c>
    </row>
    <row r="73" spans="1:14" ht="15.75" hidden="1" outlineLevel="1" thickBot="1" x14ac:dyDescent="0.3">
      <c r="A73" s="29" t="s">
        <v>82</v>
      </c>
      <c r="B73" s="5">
        <f>INDEX(dados!$A$1:$DH$158,MATCH($A73,dados!$A$1:$A$158,0),MATCH(B$6,dados!$A$6:$DH$6,0))</f>
        <v>40</v>
      </c>
      <c r="C73" s="5">
        <f>INDEX(dados!$A$1:$DH$158,MATCH($A73,dados!$A$1:$A$158,0),MATCH(C$6,dados!$A$6:$DH$6,0))</f>
        <v>0</v>
      </c>
      <c r="D73" s="5">
        <f>INDEX(dados!$A$1:$DH$158,MATCH($A73,dados!$A$1:$A$158,0),MATCH(D$6,dados!$A$6:$DH$6,0))</f>
        <v>0</v>
      </c>
      <c r="E73" s="5">
        <f>INDEX(dados!$A$1:$DH$158,MATCH($A73,dados!$A$1:$A$158,0),MATCH(E$6,dados!$A$6:$DH$6,0))</f>
        <v>40</v>
      </c>
      <c r="F73" s="5">
        <f>INDEX(dados!$A$1:$DH$158,MATCH($A73,dados!$A$1:$A$158,0),MATCH(F$6,dados!$A$6:$DH$6,0))</f>
        <v>0</v>
      </c>
      <c r="G73" s="5">
        <f>INDEX(dados!$A$1:$DH$158,MATCH($A73,dados!$A$1:$A$158,0),MATCH(G$6,dados!$A$6:$DH$6,0))</f>
        <v>147</v>
      </c>
      <c r="H73" s="5">
        <f>INDEX(dados!$A$1:$DH$158,MATCH($A73,dados!$A$1:$A$158,0),MATCH(H$6,dados!$A$6:$DH$6,0))</f>
        <v>0</v>
      </c>
      <c r="I73" s="5">
        <f>INDEX(dados!$A$1:$DH$158,MATCH($A73,dados!$A$1:$A$158,0),MATCH(I$6,dados!$A$6:$DH$6,0))</f>
        <v>0</v>
      </c>
      <c r="J73" s="5">
        <f>INDEX(dados!$A$1:$DH$158,MATCH($A73,dados!$A$1:$A$158,0),MATCH(J$6,dados!$A$6:$DH$6,0))</f>
        <v>0</v>
      </c>
      <c r="K73" s="5">
        <f>INDEX(dados!$A$1:$DH$158,MATCH($A73,dados!$A$1:$A$158,0),MATCH(K$6,dados!$A$6:$DH$6,0))</f>
        <v>80</v>
      </c>
      <c r="L73" s="5">
        <f>INDEX(dados!$A$1:$DH$158,MATCH($A73,dados!$A$1:$A$158,0),MATCH(L$6,dados!$A$6:$DH$6,0))</f>
        <v>0</v>
      </c>
      <c r="M73" s="5">
        <f>INDEX(dados!$A$1:$DH$158,MATCH($A73,dados!$A$1:$A$158,0),MATCH(M$6,dados!$A$6:$DH$6,0))</f>
        <v>110</v>
      </c>
      <c r="N73" s="28">
        <f t="shared" si="11"/>
        <v>417</v>
      </c>
    </row>
    <row r="74" spans="1:14" ht="15.75" hidden="1" outlineLevel="1" thickBot="1" x14ac:dyDescent="0.3">
      <c r="A74" s="30" t="s">
        <v>83</v>
      </c>
      <c r="B74" s="6">
        <f>INDEX(dados!$A$1:$DH$158,MATCH($A74,dados!$A$1:$A$158,0),MATCH(B$6,dados!$A$6:$DH$6,0))</f>
        <v>0</v>
      </c>
      <c r="C74" s="6">
        <f>INDEX(dados!$A$1:$DH$158,MATCH($A74,dados!$A$1:$A$158,0),MATCH(C$6,dados!$A$6:$DH$6,0))</f>
        <v>0</v>
      </c>
      <c r="D74" s="6">
        <f>INDEX(dados!$A$1:$DH$158,MATCH($A74,dados!$A$1:$A$158,0),MATCH(D$6,dados!$A$6:$DH$6,0))</f>
        <v>0</v>
      </c>
      <c r="E74" s="6">
        <f>INDEX(dados!$A$1:$DH$158,MATCH($A74,dados!$A$1:$A$158,0),MATCH(E$6,dados!$A$6:$DH$6,0))</f>
        <v>0</v>
      </c>
      <c r="F74" s="6">
        <f>INDEX(dados!$A$1:$DH$158,MATCH($A74,dados!$A$1:$A$158,0),MATCH(F$6,dados!$A$6:$DH$6,0))</f>
        <v>0</v>
      </c>
      <c r="G74" s="6">
        <f>INDEX(dados!$A$1:$DH$158,MATCH($A74,dados!$A$1:$A$158,0),MATCH(G$6,dados!$A$6:$DH$6,0))</f>
        <v>0</v>
      </c>
      <c r="H74" s="6">
        <f>INDEX(dados!$A$1:$DH$158,MATCH($A74,dados!$A$1:$A$158,0),MATCH(H$6,dados!$A$6:$DH$6,0))</f>
        <v>0</v>
      </c>
      <c r="I74" s="6">
        <f>INDEX(dados!$A$1:$DH$158,MATCH($A74,dados!$A$1:$A$158,0),MATCH(I$6,dados!$A$6:$DH$6,0))</f>
        <v>0</v>
      </c>
      <c r="J74" s="6">
        <f>INDEX(dados!$A$1:$DH$158,MATCH($A74,dados!$A$1:$A$158,0),MATCH(J$6,dados!$A$6:$DH$6,0))</f>
        <v>0</v>
      </c>
      <c r="K74" s="6">
        <f>INDEX(dados!$A$1:$DH$158,MATCH($A74,dados!$A$1:$A$158,0),MATCH(K$6,dados!$A$6:$DH$6,0))</f>
        <v>219.25</v>
      </c>
      <c r="L74" s="6">
        <f>INDEX(dados!$A$1:$DH$158,MATCH($A74,dados!$A$1:$A$158,0),MATCH(L$6,dados!$A$6:$DH$6,0))</f>
        <v>0</v>
      </c>
      <c r="M74" s="6">
        <f>INDEX(dados!$A$1:$DH$158,MATCH($A74,dados!$A$1:$A$158,0),MATCH(M$6,dados!$A$6:$DH$6,0))</f>
        <v>219.25</v>
      </c>
      <c r="N74" s="28">
        <f t="shared" si="11"/>
        <v>438.5</v>
      </c>
    </row>
    <row r="75" spans="1:14" ht="15.75" collapsed="1" thickBot="1" x14ac:dyDescent="0.3">
      <c r="A75" s="8" t="s">
        <v>84</v>
      </c>
      <c r="B75" s="9">
        <f>SUBTOTAL(9,B64:B74)</f>
        <v>971.95</v>
      </c>
      <c r="C75" s="9">
        <f t="shared" ref="C75:N75" si="12">SUBTOTAL(9,C64:C74)</f>
        <v>134.9</v>
      </c>
      <c r="D75" s="9">
        <f t="shared" si="12"/>
        <v>518.6</v>
      </c>
      <c r="E75" s="9">
        <f t="shared" si="12"/>
        <v>475</v>
      </c>
      <c r="F75" s="9">
        <f t="shared" si="12"/>
        <v>405</v>
      </c>
      <c r="G75" s="9">
        <f t="shared" si="12"/>
        <v>584.99</v>
      </c>
      <c r="H75" s="9">
        <f t="shared" si="12"/>
        <v>562.99</v>
      </c>
      <c r="I75" s="9">
        <f t="shared" si="12"/>
        <v>405</v>
      </c>
      <c r="J75" s="9">
        <f t="shared" si="12"/>
        <v>410</v>
      </c>
      <c r="K75" s="9">
        <f t="shared" si="12"/>
        <v>739.25</v>
      </c>
      <c r="L75" s="9">
        <f t="shared" si="12"/>
        <v>60</v>
      </c>
      <c r="M75" s="9">
        <f t="shared" si="12"/>
        <v>809.25</v>
      </c>
      <c r="N75" s="9">
        <f t="shared" si="12"/>
        <v>6076.9299999999994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7" t="s">
        <v>98</v>
      </c>
      <c r="B77" s="7">
        <f>INDEX(dados!$A$1:$DH$158,MATCH($A77,dados!$A$1:$A$158,0),MATCH(B$6,dados!$A$6:$DH$6,0))</f>
        <v>0</v>
      </c>
      <c r="C77" s="7">
        <f>INDEX(dados!$A$1:$DH$158,MATCH($A77,dados!$A$1:$A$158,0),MATCH(C$6,dados!$A$6:$DH$6,0))</f>
        <v>0</v>
      </c>
      <c r="D77" s="7">
        <f>INDEX(dados!$A$1:$DH$158,MATCH($A77,dados!$A$1:$A$158,0),MATCH(D$6,dados!$A$6:$DH$6,0))</f>
        <v>0</v>
      </c>
      <c r="E77" s="7">
        <f>INDEX(dados!$A$1:$DH$158,MATCH($A77,dados!$A$1:$A$158,0),MATCH(E$6,dados!$A$6:$DH$6,0))</f>
        <v>0</v>
      </c>
      <c r="F77" s="7">
        <f>INDEX(dados!$A$1:$DH$158,MATCH($A77,dados!$A$1:$A$158,0),MATCH(F$6,dados!$A$6:$DH$6,0))</f>
        <v>0</v>
      </c>
      <c r="G77" s="7">
        <f>INDEX(dados!$A$1:$DH$158,MATCH($A77,dados!$A$1:$A$158,0),MATCH(G$6,dados!$A$6:$DH$6,0))</f>
        <v>0</v>
      </c>
      <c r="H77" s="7">
        <f>INDEX(dados!$A$1:$DH$158,MATCH($A77,dados!$A$1:$A$158,0),MATCH(H$6,dados!$A$6:$DH$6,0))</f>
        <v>0</v>
      </c>
      <c r="I77" s="7">
        <f>INDEX(dados!$A$1:$DH$158,MATCH($A77,dados!$A$1:$A$158,0),MATCH(I$6,dados!$A$6:$DH$6,0))</f>
        <v>0</v>
      </c>
      <c r="J77" s="7">
        <f>INDEX(dados!$A$1:$DH$158,MATCH($A77,dados!$A$1:$A$158,0),MATCH(J$6,dados!$A$6:$DH$6,0))</f>
        <v>0</v>
      </c>
      <c r="K77" s="7">
        <f>INDEX(dados!$A$1:$DH$158,MATCH($A77,dados!$A$1:$A$158,0),MATCH(K$6,dados!$A$6:$DH$6,0))</f>
        <v>0</v>
      </c>
      <c r="L77" s="7">
        <f>INDEX(dados!$A$1:$DH$158,MATCH($A77,dados!$A$1:$A$158,0),MATCH(L$6,dados!$A$6:$DH$6,0))</f>
        <v>0</v>
      </c>
      <c r="M77" s="7">
        <f>INDEX(dados!$A$1:$DH$158,MATCH($A77,dados!$A$1:$A$158,0),MATCH(M$6,dados!$A$6:$DH$6,0))</f>
        <v>0</v>
      </c>
      <c r="N77" s="28">
        <f t="shared" ref="N77:N88" si="13">SUM(B77:M77)</f>
        <v>0</v>
      </c>
    </row>
    <row r="78" spans="1:14" ht="15.75" hidden="1" outlineLevel="1" thickBot="1" x14ac:dyDescent="0.3">
      <c r="A78" s="29" t="s">
        <v>99</v>
      </c>
      <c r="B78" s="5">
        <f>INDEX(dados!$A$1:$DH$158,MATCH($A78,dados!$A$1:$A$158,0),MATCH(B$6,dados!$A$6:$DH$6,0))</f>
        <v>185</v>
      </c>
      <c r="C78" s="5">
        <f>INDEX(dados!$A$1:$DH$158,MATCH($A78,dados!$A$1:$A$158,0),MATCH(C$6,dados!$A$6:$DH$6,0))</f>
        <v>25</v>
      </c>
      <c r="D78" s="5">
        <f>INDEX(dados!$A$1:$DH$158,MATCH($A78,dados!$A$1:$A$158,0),MATCH(D$6,dados!$A$6:$DH$6,0))</f>
        <v>110</v>
      </c>
      <c r="E78" s="5">
        <f>INDEX(dados!$A$1:$DH$158,MATCH($A78,dados!$A$1:$A$158,0),MATCH(E$6,dados!$A$6:$DH$6,0))</f>
        <v>128.5</v>
      </c>
      <c r="F78" s="5">
        <f>INDEX(dados!$A$1:$DH$158,MATCH($A78,dados!$A$1:$A$158,0),MATCH(F$6,dados!$A$6:$DH$6,0))</f>
        <v>13.98</v>
      </c>
      <c r="G78" s="5">
        <f>INDEX(dados!$A$1:$DH$158,MATCH($A78,dados!$A$1:$A$158,0),MATCH(G$6,dados!$A$6:$DH$6,0))</f>
        <v>260</v>
      </c>
      <c r="H78" s="5">
        <f>INDEX(dados!$A$1:$DH$158,MATCH($A78,dados!$A$1:$A$158,0),MATCH(H$6,dados!$A$6:$DH$6,0))</f>
        <v>25</v>
      </c>
      <c r="I78" s="5">
        <f>INDEX(dados!$A$1:$DH$158,MATCH($A78,dados!$A$1:$A$158,0),MATCH(I$6,dados!$A$6:$DH$6,0))</f>
        <v>110</v>
      </c>
      <c r="J78" s="5">
        <f>INDEX(dados!$A$1:$DH$158,MATCH($A78,dados!$A$1:$A$158,0),MATCH(J$6,dados!$A$6:$DH$6,0))</f>
        <v>142</v>
      </c>
      <c r="K78" s="5">
        <f>INDEX(dados!$A$1:$DH$158,MATCH($A78,dados!$A$1:$A$158,0),MATCH(K$6,dados!$A$6:$DH$6,0))</f>
        <v>0</v>
      </c>
      <c r="L78" s="5">
        <f>INDEX(dados!$A$1:$DH$158,MATCH($A78,dados!$A$1:$A$158,0),MATCH(L$6,dados!$A$6:$DH$6,0))</f>
        <v>25</v>
      </c>
      <c r="M78" s="5">
        <f>INDEX(dados!$A$1:$DH$158,MATCH($A78,dados!$A$1:$A$158,0),MATCH(M$6,dados!$A$6:$DH$6,0))</f>
        <v>157</v>
      </c>
      <c r="N78" s="28">
        <f t="shared" si="13"/>
        <v>1181.48</v>
      </c>
    </row>
    <row r="79" spans="1:14" ht="15.75" hidden="1" outlineLevel="1" thickBot="1" x14ac:dyDescent="0.3">
      <c r="A79" s="29" t="s">
        <v>100</v>
      </c>
      <c r="B79" s="5">
        <f>INDEX(dados!$A$1:$DH$158,MATCH($A79,dados!$A$1:$A$158,0),MATCH(B$6,dados!$A$6:$DH$6,0))</f>
        <v>51</v>
      </c>
      <c r="C79" s="5">
        <f>INDEX(dados!$A$1:$DH$158,MATCH($A79,dados!$A$1:$A$158,0),MATCH(C$6,dados!$A$6:$DH$6,0))</f>
        <v>0</v>
      </c>
      <c r="D79" s="5">
        <f>INDEX(dados!$A$1:$DH$158,MATCH($A79,dados!$A$1:$A$158,0),MATCH(D$6,dados!$A$6:$DH$6,0))</f>
        <v>0</v>
      </c>
      <c r="E79" s="5">
        <f>INDEX(dados!$A$1:$DH$158,MATCH($A79,dados!$A$1:$A$158,0),MATCH(E$6,dados!$A$6:$DH$6,0))</f>
        <v>0</v>
      </c>
      <c r="F79" s="5">
        <f>INDEX(dados!$A$1:$DH$158,MATCH($A79,dados!$A$1:$A$158,0),MATCH(F$6,dados!$A$6:$DH$6,0))</f>
        <v>0</v>
      </c>
      <c r="G79" s="5">
        <f>INDEX(dados!$A$1:$DH$158,MATCH($A79,dados!$A$1:$A$158,0),MATCH(G$6,dados!$A$6:$DH$6,0))</f>
        <v>0</v>
      </c>
      <c r="H79" s="5">
        <f>INDEX(dados!$A$1:$DH$158,MATCH($A79,dados!$A$1:$A$158,0),MATCH(H$6,dados!$A$6:$DH$6,0))</f>
        <v>0</v>
      </c>
      <c r="I79" s="5">
        <f>INDEX(dados!$A$1:$DH$158,MATCH($A79,dados!$A$1:$A$158,0),MATCH(I$6,dados!$A$6:$DH$6,0))</f>
        <v>0</v>
      </c>
      <c r="J79" s="5">
        <f>INDEX(dados!$A$1:$DH$158,MATCH($A79,dados!$A$1:$A$158,0),MATCH(J$6,dados!$A$6:$DH$6,0))</f>
        <v>0</v>
      </c>
      <c r="K79" s="5">
        <f>INDEX(dados!$A$1:$DH$158,MATCH($A79,dados!$A$1:$A$158,0),MATCH(K$6,dados!$A$6:$DH$6,0))</f>
        <v>0</v>
      </c>
      <c r="L79" s="5">
        <f>INDEX(dados!$A$1:$DH$158,MATCH($A79,dados!$A$1:$A$158,0),MATCH(L$6,dados!$A$6:$DH$6,0))</f>
        <v>214.34</v>
      </c>
      <c r="M79" s="5">
        <f>INDEX(dados!$A$1:$DH$158,MATCH($A79,dados!$A$1:$A$158,0),MATCH(M$6,dados!$A$6:$DH$6,0))</f>
        <v>0</v>
      </c>
      <c r="N79" s="28">
        <f t="shared" si="13"/>
        <v>265.34000000000003</v>
      </c>
    </row>
    <row r="80" spans="1:14" ht="15.75" hidden="1" outlineLevel="1" thickBot="1" x14ac:dyDescent="0.3">
      <c r="A80" s="29" t="s">
        <v>101</v>
      </c>
      <c r="B80" s="5">
        <f>INDEX(dados!$A$1:$DH$158,MATCH($A80,dados!$A$1:$A$158,0),MATCH(B$6,dados!$A$6:$DH$6,0))</f>
        <v>0</v>
      </c>
      <c r="C80" s="5">
        <f>INDEX(dados!$A$1:$DH$158,MATCH($A80,dados!$A$1:$A$158,0),MATCH(C$6,dados!$A$6:$DH$6,0))</f>
        <v>0</v>
      </c>
      <c r="D80" s="5">
        <f>INDEX(dados!$A$1:$DH$158,MATCH($A80,dados!$A$1:$A$158,0),MATCH(D$6,dados!$A$6:$DH$6,0))</f>
        <v>0</v>
      </c>
      <c r="E80" s="5">
        <f>INDEX(dados!$A$1:$DH$158,MATCH($A80,dados!$A$1:$A$158,0),MATCH(E$6,dados!$A$6:$DH$6,0))</f>
        <v>0</v>
      </c>
      <c r="F80" s="5">
        <f>INDEX(dados!$A$1:$DH$158,MATCH($A80,dados!$A$1:$A$158,0),MATCH(F$6,dados!$A$6:$DH$6,0))</f>
        <v>0</v>
      </c>
      <c r="G80" s="5">
        <f>INDEX(dados!$A$1:$DH$158,MATCH($A80,dados!$A$1:$A$158,0),MATCH(G$6,dados!$A$6:$DH$6,0))</f>
        <v>0</v>
      </c>
      <c r="H80" s="5">
        <f>INDEX(dados!$A$1:$DH$158,MATCH($A80,dados!$A$1:$A$158,0),MATCH(H$6,dados!$A$6:$DH$6,0))</f>
        <v>0</v>
      </c>
      <c r="I80" s="5">
        <f>INDEX(dados!$A$1:$DH$158,MATCH($A80,dados!$A$1:$A$158,0),MATCH(I$6,dados!$A$6:$DH$6,0))</f>
        <v>0</v>
      </c>
      <c r="J80" s="5">
        <f>INDEX(dados!$A$1:$DH$158,MATCH($A80,dados!$A$1:$A$158,0),MATCH(J$6,dados!$A$6:$DH$6,0))</f>
        <v>0</v>
      </c>
      <c r="K80" s="5">
        <f>INDEX(dados!$A$1:$DH$158,MATCH($A80,dados!$A$1:$A$158,0),MATCH(K$6,dados!$A$6:$DH$6,0))</f>
        <v>0</v>
      </c>
      <c r="L80" s="5">
        <f>INDEX(dados!$A$1:$DH$158,MATCH($A80,dados!$A$1:$A$158,0),MATCH(L$6,dados!$A$6:$DH$6,0))</f>
        <v>0</v>
      </c>
      <c r="M80" s="5">
        <f>INDEX(dados!$A$1:$DH$158,MATCH($A80,dados!$A$1:$A$158,0),MATCH(M$6,dados!$A$6:$DH$6,0))</f>
        <v>0</v>
      </c>
      <c r="N80" s="28">
        <f t="shared" si="13"/>
        <v>0</v>
      </c>
    </row>
    <row r="81" spans="1:14" ht="15.75" hidden="1" outlineLevel="1" thickBot="1" x14ac:dyDescent="0.3">
      <c r="A81" s="29" t="s">
        <v>102</v>
      </c>
      <c r="B81" s="5">
        <f>INDEX(dados!$A$1:$DH$158,MATCH($A81,dados!$A$1:$A$158,0),MATCH(B$6,dados!$A$6:$DH$6,0))</f>
        <v>0</v>
      </c>
      <c r="C81" s="5">
        <f>INDEX(dados!$A$1:$DH$158,MATCH($A81,dados!$A$1:$A$158,0),MATCH(C$6,dados!$A$6:$DH$6,0))</f>
        <v>0</v>
      </c>
      <c r="D81" s="5">
        <f>INDEX(dados!$A$1:$DH$158,MATCH($A81,dados!$A$1:$A$158,0),MATCH(D$6,dados!$A$6:$DH$6,0))</f>
        <v>79.900000000000006</v>
      </c>
      <c r="E81" s="5">
        <f>INDEX(dados!$A$1:$DH$158,MATCH($A81,dados!$A$1:$A$158,0),MATCH(E$6,dados!$A$6:$DH$6,0))</f>
        <v>0</v>
      </c>
      <c r="F81" s="5">
        <f>INDEX(dados!$A$1:$DH$158,MATCH($A81,dados!$A$1:$A$158,0),MATCH(F$6,dados!$A$6:$DH$6,0))</f>
        <v>0</v>
      </c>
      <c r="G81" s="5">
        <f>INDEX(dados!$A$1:$DH$158,MATCH($A81,dados!$A$1:$A$158,0),MATCH(G$6,dados!$A$6:$DH$6,0))</f>
        <v>0</v>
      </c>
      <c r="H81" s="5">
        <f>INDEX(dados!$A$1:$DH$158,MATCH($A81,dados!$A$1:$A$158,0),MATCH(H$6,dados!$A$6:$DH$6,0))</f>
        <v>0</v>
      </c>
      <c r="I81" s="5">
        <f>INDEX(dados!$A$1:$DH$158,MATCH($A81,dados!$A$1:$A$158,0),MATCH(I$6,dados!$A$6:$DH$6,0))</f>
        <v>0</v>
      </c>
      <c r="J81" s="5">
        <f>INDEX(dados!$A$1:$DH$158,MATCH($A81,dados!$A$1:$A$158,0),MATCH(J$6,dados!$A$6:$DH$6,0))</f>
        <v>0</v>
      </c>
      <c r="K81" s="5">
        <f>INDEX(dados!$A$1:$DH$158,MATCH($A81,dados!$A$1:$A$158,0),MATCH(K$6,dados!$A$6:$DH$6,0))</f>
        <v>39.99</v>
      </c>
      <c r="L81" s="5">
        <f>INDEX(dados!$A$1:$DH$158,MATCH($A81,dados!$A$1:$A$158,0),MATCH(L$6,dados!$A$6:$DH$6,0))</f>
        <v>0</v>
      </c>
      <c r="M81" s="5">
        <f>INDEX(dados!$A$1:$DH$158,MATCH($A81,dados!$A$1:$A$158,0),MATCH(M$6,dados!$A$6:$DH$6,0))</f>
        <v>88</v>
      </c>
      <c r="N81" s="28">
        <f t="shared" si="13"/>
        <v>207.89000000000001</v>
      </c>
    </row>
    <row r="82" spans="1:14" ht="15.75" hidden="1" outlineLevel="1" thickBot="1" x14ac:dyDescent="0.3">
      <c r="A82" s="29" t="s">
        <v>103</v>
      </c>
      <c r="B82" s="5">
        <f>INDEX(dados!$A$1:$DH$158,MATCH($A82,dados!$A$1:$A$158,0),MATCH(B$6,dados!$A$6:$DH$6,0))</f>
        <v>50</v>
      </c>
      <c r="C82" s="5">
        <f>INDEX(dados!$A$1:$DH$158,MATCH($A82,dados!$A$1:$A$158,0),MATCH(C$6,dados!$A$6:$DH$6,0))</f>
        <v>312.89</v>
      </c>
      <c r="D82" s="5">
        <f>INDEX(dados!$A$1:$DH$158,MATCH($A82,dados!$A$1:$A$158,0),MATCH(D$6,dados!$A$6:$DH$6,0))</f>
        <v>40.69</v>
      </c>
      <c r="E82" s="5">
        <f>INDEX(dados!$A$1:$DH$158,MATCH($A82,dados!$A$1:$A$158,0),MATCH(E$6,dados!$A$6:$DH$6,0))</f>
        <v>105.67</v>
      </c>
      <c r="F82" s="5">
        <f>INDEX(dados!$A$1:$DH$158,MATCH($A82,dados!$A$1:$A$158,0),MATCH(F$6,dados!$A$6:$DH$6,0))</f>
        <v>203.74</v>
      </c>
      <c r="G82" s="5">
        <f>INDEX(dados!$A$1:$DH$158,MATCH($A82,dados!$A$1:$A$158,0),MATCH(G$6,dados!$A$6:$DH$6,0))</f>
        <v>599.66999999999996</v>
      </c>
      <c r="H82" s="5">
        <f>INDEX(dados!$A$1:$DH$158,MATCH($A82,dados!$A$1:$A$158,0),MATCH(H$6,dados!$A$6:$DH$6,0))</f>
        <v>297.02999999999997</v>
      </c>
      <c r="I82" s="5">
        <f>INDEX(dados!$A$1:$DH$158,MATCH($A82,dados!$A$1:$A$158,0),MATCH(I$6,dados!$A$6:$DH$6,0))</f>
        <v>29.9</v>
      </c>
      <c r="J82" s="5">
        <f>INDEX(dados!$A$1:$DH$158,MATCH($A82,dados!$A$1:$A$158,0),MATCH(J$6,dados!$A$6:$DH$6,0))</f>
        <v>125</v>
      </c>
      <c r="K82" s="5">
        <f>INDEX(dados!$A$1:$DH$158,MATCH($A82,dados!$A$1:$A$158,0),MATCH(K$6,dados!$A$6:$DH$6,0))</f>
        <v>76.14</v>
      </c>
      <c r="L82" s="5">
        <f>INDEX(dados!$A$1:$DH$158,MATCH($A82,dados!$A$1:$A$158,0),MATCH(L$6,dados!$A$6:$DH$6,0))</f>
        <v>294.35000000000002</v>
      </c>
      <c r="M82" s="5">
        <f>INDEX(dados!$A$1:$DH$158,MATCH($A82,dados!$A$1:$A$158,0),MATCH(M$6,dados!$A$6:$DH$6,0))</f>
        <v>596.97</v>
      </c>
      <c r="N82" s="28">
        <f t="shared" si="13"/>
        <v>2732.05</v>
      </c>
    </row>
    <row r="83" spans="1:14" ht="15.75" hidden="1" outlineLevel="1" thickBot="1" x14ac:dyDescent="0.3">
      <c r="A83" s="29" t="s">
        <v>104</v>
      </c>
      <c r="B83" s="5">
        <f>INDEX(dados!$A$1:$DH$158,MATCH($A83,dados!$A$1:$A$158,0),MATCH(B$6,dados!$A$6:$DH$6,0))</f>
        <v>0</v>
      </c>
      <c r="C83" s="5">
        <f>INDEX(dados!$A$1:$DH$158,MATCH($A83,dados!$A$1:$A$158,0),MATCH(C$6,dados!$A$6:$DH$6,0))</f>
        <v>0</v>
      </c>
      <c r="D83" s="5">
        <f>INDEX(dados!$A$1:$DH$158,MATCH($A83,dados!$A$1:$A$158,0),MATCH(D$6,dados!$A$6:$DH$6,0))</f>
        <v>0</v>
      </c>
      <c r="E83" s="5">
        <f>INDEX(dados!$A$1:$DH$158,MATCH($A83,dados!$A$1:$A$158,0),MATCH(E$6,dados!$A$6:$DH$6,0))</f>
        <v>0</v>
      </c>
      <c r="F83" s="5">
        <f>INDEX(dados!$A$1:$DH$158,MATCH($A83,dados!$A$1:$A$158,0),MATCH(F$6,dados!$A$6:$DH$6,0))</f>
        <v>0</v>
      </c>
      <c r="G83" s="5">
        <f>INDEX(dados!$A$1:$DH$158,MATCH($A83,dados!$A$1:$A$158,0),MATCH(G$6,dados!$A$6:$DH$6,0))</f>
        <v>0</v>
      </c>
      <c r="H83" s="5">
        <f>INDEX(dados!$A$1:$DH$158,MATCH($A83,dados!$A$1:$A$158,0),MATCH(H$6,dados!$A$6:$DH$6,0))</f>
        <v>0</v>
      </c>
      <c r="I83" s="5">
        <f>INDEX(dados!$A$1:$DH$158,MATCH($A83,dados!$A$1:$A$158,0),MATCH(I$6,dados!$A$6:$DH$6,0))</f>
        <v>0</v>
      </c>
      <c r="J83" s="5">
        <f>INDEX(dados!$A$1:$DH$158,MATCH($A83,dados!$A$1:$A$158,0),MATCH(J$6,dados!$A$6:$DH$6,0))</f>
        <v>0</v>
      </c>
      <c r="K83" s="5">
        <f>INDEX(dados!$A$1:$DH$158,MATCH($A83,dados!$A$1:$A$158,0),MATCH(K$6,dados!$A$6:$DH$6,0))</f>
        <v>0</v>
      </c>
      <c r="L83" s="5">
        <f>INDEX(dados!$A$1:$DH$158,MATCH($A83,dados!$A$1:$A$158,0),MATCH(L$6,dados!$A$6:$DH$6,0))</f>
        <v>0</v>
      </c>
      <c r="M83" s="5">
        <f>INDEX(dados!$A$1:$DH$158,MATCH($A83,dados!$A$1:$A$158,0),MATCH(M$6,dados!$A$6:$DH$6,0))</f>
        <v>0</v>
      </c>
      <c r="N83" s="28">
        <f t="shared" si="13"/>
        <v>0</v>
      </c>
    </row>
    <row r="84" spans="1:14" ht="15.75" hidden="1" outlineLevel="1" thickBot="1" x14ac:dyDescent="0.3">
      <c r="A84" s="29" t="s">
        <v>105</v>
      </c>
      <c r="B84" s="5">
        <f>INDEX(dados!$A$1:$DH$158,MATCH($A84,dados!$A$1:$A$158,0),MATCH(B$6,dados!$A$6:$DH$6,0))</f>
        <v>993.12</v>
      </c>
      <c r="C84" s="5">
        <f>INDEX(dados!$A$1:$DH$158,MATCH($A84,dados!$A$1:$A$158,0),MATCH(C$6,dados!$A$6:$DH$6,0))</f>
        <v>282.27</v>
      </c>
      <c r="D84" s="5">
        <f>INDEX(dados!$A$1:$DH$158,MATCH($A84,dados!$A$1:$A$158,0),MATCH(D$6,dados!$A$6:$DH$6,0))</f>
        <v>95.55</v>
      </c>
      <c r="E84" s="5">
        <f>INDEX(dados!$A$1:$DH$158,MATCH($A84,dados!$A$1:$A$158,0),MATCH(E$6,dados!$A$6:$DH$6,0))</f>
        <v>136.34</v>
      </c>
      <c r="F84" s="5">
        <f>INDEX(dados!$A$1:$DH$158,MATCH($A84,dados!$A$1:$A$158,0),MATCH(F$6,dados!$A$6:$DH$6,0))</f>
        <v>239.95</v>
      </c>
      <c r="G84" s="5">
        <f>INDEX(dados!$A$1:$DH$158,MATCH($A84,dados!$A$1:$A$158,0),MATCH(G$6,dados!$A$6:$DH$6,0))</f>
        <v>271.51</v>
      </c>
      <c r="H84" s="5">
        <f>INDEX(dados!$A$1:$DH$158,MATCH($A84,dados!$A$1:$A$158,0),MATCH(H$6,dados!$A$6:$DH$6,0))</f>
        <v>249.07</v>
      </c>
      <c r="I84" s="5">
        <f>INDEX(dados!$A$1:$DH$158,MATCH($A84,dados!$A$1:$A$158,0),MATCH(I$6,dados!$A$6:$DH$6,0))</f>
        <v>219.07</v>
      </c>
      <c r="J84" s="5">
        <f>INDEX(dados!$A$1:$DH$158,MATCH($A84,dados!$A$1:$A$158,0),MATCH(J$6,dados!$A$6:$DH$6,0))</f>
        <v>330.56</v>
      </c>
      <c r="K84" s="5">
        <f>INDEX(dados!$A$1:$DH$158,MATCH($A84,dados!$A$1:$A$158,0),MATCH(K$6,dados!$A$6:$DH$6,0))</f>
        <v>395.01</v>
      </c>
      <c r="L84" s="5">
        <f>INDEX(dados!$A$1:$DH$158,MATCH($A84,dados!$A$1:$A$158,0),MATCH(L$6,dados!$A$6:$DH$6,0))</f>
        <v>196.88</v>
      </c>
      <c r="M84" s="5">
        <f>INDEX(dados!$A$1:$DH$158,MATCH($A84,dados!$A$1:$A$158,0),MATCH(M$6,dados!$A$6:$DH$6,0))</f>
        <v>637.73</v>
      </c>
      <c r="N84" s="28">
        <f t="shared" si="13"/>
        <v>4047.06</v>
      </c>
    </row>
    <row r="85" spans="1:14" ht="15.75" hidden="1" outlineLevel="1" thickBot="1" x14ac:dyDescent="0.3">
      <c r="A85" s="29" t="s">
        <v>106</v>
      </c>
      <c r="B85" s="5">
        <f>INDEX(dados!$A$1:$DH$158,MATCH($A85,dados!$A$1:$A$158,0),MATCH(B$6,dados!$A$6:$DH$6,0))</f>
        <v>1000</v>
      </c>
      <c r="C85" s="5">
        <f>INDEX(dados!$A$1:$DH$158,MATCH($A85,dados!$A$1:$A$158,0),MATCH(C$6,dados!$A$6:$DH$6,0))</f>
        <v>1096</v>
      </c>
      <c r="D85" s="5">
        <f>INDEX(dados!$A$1:$DH$158,MATCH($A85,dados!$A$1:$A$158,0),MATCH(D$6,dados!$A$6:$DH$6,0))</f>
        <v>0</v>
      </c>
      <c r="E85" s="5">
        <f>INDEX(dados!$A$1:$DH$158,MATCH($A85,dados!$A$1:$A$158,0),MATCH(E$6,dados!$A$6:$DH$6,0))</f>
        <v>392.5</v>
      </c>
      <c r="F85" s="5">
        <f>INDEX(dados!$A$1:$DH$158,MATCH($A85,dados!$A$1:$A$158,0),MATCH(F$6,dados!$A$6:$DH$6,0))</f>
        <v>860</v>
      </c>
      <c r="G85" s="5">
        <f>INDEX(dados!$A$1:$DH$158,MATCH($A85,dados!$A$1:$A$158,0),MATCH(G$6,dados!$A$6:$DH$6,0))</f>
        <v>960</v>
      </c>
      <c r="H85" s="5">
        <f>INDEX(dados!$A$1:$DH$158,MATCH($A85,dados!$A$1:$A$158,0),MATCH(H$6,dados!$A$6:$DH$6,0))</f>
        <v>600</v>
      </c>
      <c r="I85" s="5">
        <f>INDEX(dados!$A$1:$DH$158,MATCH($A85,dados!$A$1:$A$158,0),MATCH(I$6,dados!$A$6:$DH$6,0))</f>
        <v>490</v>
      </c>
      <c r="J85" s="5">
        <f>INDEX(dados!$A$1:$DH$158,MATCH($A85,dados!$A$1:$A$158,0),MATCH(J$6,dados!$A$6:$DH$6,0))</f>
        <v>0</v>
      </c>
      <c r="K85" s="5">
        <f>INDEX(dados!$A$1:$DH$158,MATCH($A85,dados!$A$1:$A$158,0),MATCH(K$6,dados!$A$6:$DH$6,0))</f>
        <v>30</v>
      </c>
      <c r="L85" s="5">
        <f>INDEX(dados!$A$1:$DH$158,MATCH($A85,dados!$A$1:$A$158,0),MATCH(L$6,dados!$A$6:$DH$6,0))</f>
        <v>0</v>
      </c>
      <c r="M85" s="5">
        <f>INDEX(dados!$A$1:$DH$158,MATCH($A85,dados!$A$1:$A$158,0),MATCH(M$6,dados!$A$6:$DH$6,0))</f>
        <v>514</v>
      </c>
      <c r="N85" s="28">
        <f t="shared" si="13"/>
        <v>5942.5</v>
      </c>
    </row>
    <row r="86" spans="1:14" ht="15.75" hidden="1" outlineLevel="1" thickBot="1" x14ac:dyDescent="0.3">
      <c r="A86" s="29" t="s">
        <v>107</v>
      </c>
      <c r="B86" s="5">
        <f>INDEX(dados!$A$1:$DH$158,MATCH($A86,dados!$A$1:$A$158,0),MATCH(B$6,dados!$A$6:$DH$6,0))</f>
        <v>290</v>
      </c>
      <c r="C86" s="5">
        <f>INDEX(dados!$A$1:$DH$158,MATCH($A86,dados!$A$1:$A$158,0),MATCH(C$6,dados!$A$6:$DH$6,0))</f>
        <v>148</v>
      </c>
      <c r="D86" s="5">
        <f>INDEX(dados!$A$1:$DH$158,MATCH($A86,dados!$A$1:$A$158,0),MATCH(D$6,dados!$A$6:$DH$6,0))</f>
        <v>148</v>
      </c>
      <c r="E86" s="5">
        <f>INDEX(dados!$A$1:$DH$158,MATCH($A86,dados!$A$1:$A$158,0),MATCH(E$6,dados!$A$6:$DH$6,0))</f>
        <v>0</v>
      </c>
      <c r="F86" s="5">
        <f>INDEX(dados!$A$1:$DH$158,MATCH($A86,dados!$A$1:$A$158,0),MATCH(F$6,dados!$A$6:$DH$6,0))</f>
        <v>17.46</v>
      </c>
      <c r="G86" s="5">
        <f>INDEX(dados!$A$1:$DH$158,MATCH($A86,dados!$A$1:$A$158,0),MATCH(G$6,dados!$A$6:$DH$6,0))</f>
        <v>17.46</v>
      </c>
      <c r="H86" s="5">
        <f>INDEX(dados!$A$1:$DH$158,MATCH($A86,dados!$A$1:$A$158,0),MATCH(H$6,dados!$A$6:$DH$6,0))</f>
        <v>17.46</v>
      </c>
      <c r="I86" s="5">
        <f>INDEX(dados!$A$1:$DH$158,MATCH($A86,dados!$A$1:$A$158,0),MATCH(I$6,dados!$A$6:$DH$6,0))</f>
        <v>17.46</v>
      </c>
      <c r="J86" s="5">
        <f>INDEX(dados!$A$1:$DH$158,MATCH($A86,dados!$A$1:$A$158,0),MATCH(J$6,dados!$A$6:$DH$6,0))</f>
        <v>17.46</v>
      </c>
      <c r="K86" s="5">
        <f>INDEX(dados!$A$1:$DH$158,MATCH($A86,dados!$A$1:$A$158,0),MATCH(K$6,dados!$A$6:$DH$6,0))</f>
        <v>17.46</v>
      </c>
      <c r="L86" s="5">
        <f>INDEX(dados!$A$1:$DH$158,MATCH($A86,dados!$A$1:$A$158,0),MATCH(L$6,dados!$A$6:$DH$6,0))</f>
        <v>17.46</v>
      </c>
      <c r="M86" s="5">
        <f>INDEX(dados!$A$1:$DH$158,MATCH($A86,dados!$A$1:$A$158,0),MATCH(M$6,dados!$A$6:$DH$6,0))</f>
        <v>0</v>
      </c>
      <c r="N86" s="28">
        <f t="shared" si="13"/>
        <v>708.22000000000025</v>
      </c>
    </row>
    <row r="87" spans="1:14" ht="15.75" hidden="1" outlineLevel="1" thickBot="1" x14ac:dyDescent="0.3">
      <c r="A87" s="29" t="s">
        <v>108</v>
      </c>
      <c r="B87" s="5">
        <f>INDEX(dados!$A$1:$DH$158,MATCH($A87,dados!$A$1:$A$158,0),MATCH(B$6,dados!$A$6:$DH$6,0))</f>
        <v>0</v>
      </c>
      <c r="C87" s="5">
        <f>INDEX(dados!$A$1:$DH$158,MATCH($A87,dados!$A$1:$A$158,0),MATCH(C$6,dados!$A$6:$DH$6,0))</f>
        <v>150</v>
      </c>
      <c r="D87" s="5">
        <f>INDEX(dados!$A$1:$DH$158,MATCH($A87,dados!$A$1:$A$158,0),MATCH(D$6,dados!$A$6:$DH$6,0))</f>
        <v>0</v>
      </c>
      <c r="E87" s="5">
        <f>INDEX(dados!$A$1:$DH$158,MATCH($A87,dados!$A$1:$A$158,0),MATCH(E$6,dados!$A$6:$DH$6,0))</f>
        <v>0</v>
      </c>
      <c r="F87" s="5">
        <f>INDEX(dados!$A$1:$DH$158,MATCH($A87,dados!$A$1:$A$158,0),MATCH(F$6,dados!$A$6:$DH$6,0))</f>
        <v>0</v>
      </c>
      <c r="G87" s="5">
        <f>INDEX(dados!$A$1:$DH$158,MATCH($A87,dados!$A$1:$A$158,0),MATCH(G$6,dados!$A$6:$DH$6,0))</f>
        <v>0</v>
      </c>
      <c r="H87" s="5">
        <f>INDEX(dados!$A$1:$DH$158,MATCH($A87,dados!$A$1:$A$158,0),MATCH(H$6,dados!$A$6:$DH$6,0))</f>
        <v>0</v>
      </c>
      <c r="I87" s="5">
        <f>INDEX(dados!$A$1:$DH$158,MATCH($A87,dados!$A$1:$A$158,0),MATCH(I$6,dados!$A$6:$DH$6,0))</f>
        <v>0</v>
      </c>
      <c r="J87" s="5">
        <f>INDEX(dados!$A$1:$DH$158,MATCH($A87,dados!$A$1:$A$158,0),MATCH(J$6,dados!$A$6:$DH$6,0))</f>
        <v>0</v>
      </c>
      <c r="K87" s="5">
        <f>INDEX(dados!$A$1:$DH$158,MATCH($A87,dados!$A$1:$A$158,0),MATCH(K$6,dados!$A$6:$DH$6,0))</f>
        <v>0</v>
      </c>
      <c r="L87" s="5">
        <f>INDEX(dados!$A$1:$DH$158,MATCH($A87,dados!$A$1:$A$158,0),MATCH(L$6,dados!$A$6:$DH$6,0))</f>
        <v>0</v>
      </c>
      <c r="M87" s="5">
        <f>INDEX(dados!$A$1:$DH$158,MATCH($A87,dados!$A$1:$A$158,0),MATCH(M$6,dados!$A$6:$DH$6,0))</f>
        <v>0</v>
      </c>
      <c r="N87" s="28">
        <f t="shared" si="13"/>
        <v>150</v>
      </c>
    </row>
    <row r="88" spans="1:14" ht="15.75" hidden="1" outlineLevel="1" thickBot="1" x14ac:dyDescent="0.3">
      <c r="A88" s="30" t="s">
        <v>109</v>
      </c>
      <c r="B88" s="6">
        <f>INDEX(dados!$A$1:$DH$158,MATCH($A88,dados!$A$1:$A$158,0),MATCH(B$6,dados!$A$6:$DH$6,0))</f>
        <v>146.47</v>
      </c>
      <c r="C88" s="6">
        <f>INDEX(dados!$A$1:$DH$158,MATCH($A88,dados!$A$1:$A$158,0),MATCH(C$6,dados!$A$6:$DH$6,0))</f>
        <v>111.73</v>
      </c>
      <c r="D88" s="6">
        <f>INDEX(dados!$A$1:$DH$158,MATCH($A88,dados!$A$1:$A$158,0),MATCH(D$6,dados!$A$6:$DH$6,0))</f>
        <v>39.979999999999997</v>
      </c>
      <c r="E88" s="6">
        <f>INDEX(dados!$A$1:$DH$158,MATCH($A88,dados!$A$1:$A$158,0),MATCH(E$6,dados!$A$6:$DH$6,0))</f>
        <v>239.58</v>
      </c>
      <c r="F88" s="6">
        <f>INDEX(dados!$A$1:$DH$158,MATCH($A88,dados!$A$1:$A$158,0),MATCH(F$6,dados!$A$6:$DH$6,0))</f>
        <v>113.98</v>
      </c>
      <c r="G88" s="6">
        <f>INDEX(dados!$A$1:$DH$158,MATCH($A88,dados!$A$1:$A$158,0),MATCH(G$6,dados!$A$6:$DH$6,0))</f>
        <v>592.83000000000004</v>
      </c>
      <c r="H88" s="6">
        <f>INDEX(dados!$A$1:$DH$158,MATCH($A88,dados!$A$1:$A$158,0),MATCH(H$6,dados!$A$6:$DH$6,0))</f>
        <v>395.91</v>
      </c>
      <c r="I88" s="6">
        <f>INDEX(dados!$A$1:$DH$158,MATCH($A88,dados!$A$1:$A$158,0),MATCH(I$6,dados!$A$6:$DH$6,0))</f>
        <v>224.91</v>
      </c>
      <c r="J88" s="6">
        <f>INDEX(dados!$A$1:$DH$158,MATCH($A88,dados!$A$1:$A$158,0),MATCH(J$6,dados!$A$6:$DH$6,0))</f>
        <v>254.98</v>
      </c>
      <c r="K88" s="6">
        <f>INDEX(dados!$A$1:$DH$158,MATCH($A88,dados!$A$1:$A$158,0),MATCH(K$6,dados!$A$6:$DH$6,0))</f>
        <v>124.98</v>
      </c>
      <c r="L88" s="6">
        <f>INDEX(dados!$A$1:$DH$158,MATCH($A88,dados!$A$1:$A$158,0),MATCH(L$6,dados!$A$6:$DH$6,0))</f>
        <v>110</v>
      </c>
      <c r="M88" s="6">
        <f>INDEX(dados!$A$1:$DH$158,MATCH($A88,dados!$A$1:$A$158,0),MATCH(M$6,dados!$A$6:$DH$6,0))</f>
        <v>730.77</v>
      </c>
      <c r="N88" s="28">
        <f t="shared" si="13"/>
        <v>3086.1200000000003</v>
      </c>
    </row>
    <row r="89" spans="1:14" ht="15.75" collapsed="1" thickBot="1" x14ac:dyDescent="0.3">
      <c r="A89" s="8" t="s">
        <v>110</v>
      </c>
      <c r="B89" s="9">
        <f>SUBTOTAL(9,B77:B88)</f>
        <v>2715.5899999999997</v>
      </c>
      <c r="C89" s="9">
        <f t="shared" ref="C89:N89" si="14">SUBTOTAL(9,C77:C88)</f>
        <v>2125.89</v>
      </c>
      <c r="D89" s="9">
        <f t="shared" si="14"/>
        <v>514.12</v>
      </c>
      <c r="E89" s="9">
        <f t="shared" si="14"/>
        <v>1002.59</v>
      </c>
      <c r="F89" s="9">
        <f t="shared" si="14"/>
        <v>1449.1100000000001</v>
      </c>
      <c r="G89" s="9">
        <f t="shared" si="14"/>
        <v>2701.47</v>
      </c>
      <c r="H89" s="9">
        <f t="shared" si="14"/>
        <v>1584.47</v>
      </c>
      <c r="I89" s="9">
        <f t="shared" si="14"/>
        <v>1091.3400000000001</v>
      </c>
      <c r="J89" s="9">
        <f t="shared" si="14"/>
        <v>870</v>
      </c>
      <c r="K89" s="9">
        <f t="shared" si="14"/>
        <v>683.58</v>
      </c>
      <c r="L89" s="9">
        <f t="shared" si="14"/>
        <v>858.03000000000009</v>
      </c>
      <c r="M89" s="9">
        <f t="shared" si="14"/>
        <v>2724.4700000000003</v>
      </c>
      <c r="N89" s="9">
        <f t="shared" si="14"/>
        <v>18320.66</v>
      </c>
    </row>
    <row r="90" spans="1:14" ht="15.75" outlineLevel="1" thickBot="1" x14ac:dyDescent="0.3">
      <c r="A90" s="17" t="s">
        <v>111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7" t="s">
        <v>112</v>
      </c>
      <c r="B91" s="7">
        <f>INDEX(dados!$A$1:$DH$158,MATCH($A91,dados!$A$1:$A$158,0),MATCH(B$6,dados!$A$6:$DH$6,0))</f>
        <v>0</v>
      </c>
      <c r="C91" s="7">
        <f>INDEX(dados!$A$1:$DH$158,MATCH($A91,dados!$A$1:$A$158,0),MATCH(C$6,dados!$A$6:$DH$6,0))</f>
        <v>0</v>
      </c>
      <c r="D91" s="7">
        <f>INDEX(dados!$A$1:$DH$158,MATCH($A91,dados!$A$1:$A$158,0),MATCH(D$6,dados!$A$6:$DH$6,0))</f>
        <v>0</v>
      </c>
      <c r="E91" s="7">
        <f>INDEX(dados!$A$1:$DH$158,MATCH($A91,dados!$A$1:$A$158,0),MATCH(E$6,dados!$A$6:$DH$6,0))</f>
        <v>0</v>
      </c>
      <c r="F91" s="7">
        <f>INDEX(dados!$A$1:$DH$158,MATCH($A91,dados!$A$1:$A$158,0),MATCH(F$6,dados!$A$6:$DH$6,0))</f>
        <v>0</v>
      </c>
      <c r="G91" s="7">
        <f>INDEX(dados!$A$1:$DH$158,MATCH($A91,dados!$A$1:$A$158,0),MATCH(G$6,dados!$A$6:$DH$6,0))</f>
        <v>0</v>
      </c>
      <c r="H91" s="7">
        <f>INDEX(dados!$A$1:$DH$158,MATCH($A91,dados!$A$1:$A$158,0),MATCH(H$6,dados!$A$6:$DH$6,0))</f>
        <v>0</v>
      </c>
      <c r="I91" s="7">
        <f>INDEX(dados!$A$1:$DH$158,MATCH($A91,dados!$A$1:$A$158,0),MATCH(I$6,dados!$A$6:$DH$6,0))</f>
        <v>0</v>
      </c>
      <c r="J91" s="7">
        <f>INDEX(dados!$A$1:$DH$158,MATCH($A91,dados!$A$1:$A$158,0),MATCH(J$6,dados!$A$6:$DH$6,0))</f>
        <v>0</v>
      </c>
      <c r="K91" s="7">
        <f>INDEX(dados!$A$1:$DH$158,MATCH($A91,dados!$A$1:$A$158,0),MATCH(K$6,dados!$A$6:$DH$6,0))</f>
        <v>307.60000000000002</v>
      </c>
      <c r="L91" s="7">
        <f>INDEX(dados!$A$1:$DH$158,MATCH($A91,dados!$A$1:$A$158,0),MATCH(L$6,dados!$A$6:$DH$6,0))</f>
        <v>97.12</v>
      </c>
      <c r="M91" s="7">
        <f>INDEX(dados!$A$1:$DH$158,MATCH($A91,dados!$A$1:$A$158,0),MATCH(M$6,dados!$A$6:$DH$6,0))</f>
        <v>284.33999999999997</v>
      </c>
      <c r="N91" s="28">
        <f>SUM(B91:M91)</f>
        <v>689.06</v>
      </c>
    </row>
    <row r="92" spans="1:14" outlineLevel="1" x14ac:dyDescent="0.25">
      <c r="A92" s="29" t="s">
        <v>113</v>
      </c>
      <c r="B92" s="5">
        <f>INDEX(dados!$A$1:$DH$158,MATCH($A92,dados!$A$1:$A$158,0),MATCH(B$6,dados!$A$6:$DH$6,0))</f>
        <v>1213.82</v>
      </c>
      <c r="C92" s="5">
        <f>INDEX(dados!$A$1:$DH$158,MATCH($A92,dados!$A$1:$A$158,0),MATCH(C$6,dados!$A$6:$DH$6,0))</f>
        <v>88.68</v>
      </c>
      <c r="D92" s="5">
        <f>INDEX(dados!$A$1:$DH$158,MATCH($A92,dados!$A$1:$A$158,0),MATCH(D$6,dados!$A$6:$DH$6,0))</f>
        <v>25</v>
      </c>
      <c r="E92" s="5">
        <f>INDEX(dados!$A$1:$DH$158,MATCH($A92,dados!$A$1:$A$158,0),MATCH(E$6,dados!$A$6:$DH$6,0))</f>
        <v>570</v>
      </c>
      <c r="F92" s="5">
        <f>INDEX(dados!$A$1:$DH$158,MATCH($A92,dados!$A$1:$A$158,0),MATCH(F$6,dados!$A$6:$DH$6,0))</f>
        <v>512</v>
      </c>
      <c r="G92" s="5">
        <f>INDEX(dados!$A$1:$DH$158,MATCH($A92,dados!$A$1:$A$158,0),MATCH(G$6,dados!$A$6:$DH$6,0))</f>
        <v>505.97</v>
      </c>
      <c r="H92" s="5">
        <f>INDEX(dados!$A$1:$DH$158,MATCH($A92,dados!$A$1:$A$158,0),MATCH(H$6,dados!$A$6:$DH$6,0))</f>
        <v>3759</v>
      </c>
      <c r="I92" s="5">
        <f>INDEX(dados!$A$1:$DH$158,MATCH($A92,dados!$A$1:$A$158,0),MATCH(I$6,dados!$A$6:$DH$6,0))</f>
        <v>508</v>
      </c>
      <c r="J92" s="5">
        <f>INDEX(dados!$A$1:$DH$158,MATCH($A92,dados!$A$1:$A$158,0),MATCH(J$6,dados!$A$6:$DH$6,0))</f>
        <v>291.08</v>
      </c>
      <c r="K92" s="5">
        <f>INDEX(dados!$A$1:$DH$158,MATCH($A92,dados!$A$1:$A$158,0),MATCH(K$6,dados!$A$6:$DH$6,0))</f>
        <v>708.5</v>
      </c>
      <c r="L92" s="5">
        <f>INDEX(dados!$A$1:$DH$158,MATCH($A92,dados!$A$1:$A$158,0),MATCH(L$6,dados!$A$6:$DH$6,0))</f>
        <v>480</v>
      </c>
      <c r="M92" s="5">
        <f>INDEX(dados!$A$1:$DH$158,MATCH($A92,dados!$A$1:$A$158,0),MATCH(M$6,dados!$A$6:$DH$6,0))</f>
        <v>4792</v>
      </c>
      <c r="N92" s="28">
        <f>SUM(B92:M92)</f>
        <v>13454.05</v>
      </c>
    </row>
    <row r="93" spans="1:14" outlineLevel="1" x14ac:dyDescent="0.25">
      <c r="A93" s="30" t="s">
        <v>114</v>
      </c>
      <c r="B93" s="6">
        <f>INDEX(dados!$A$1:$DH$158,MATCH($A93,dados!$A$1:$A$158,0),MATCH(B$6,dados!$A$6:$DH$6,0))</f>
        <v>0</v>
      </c>
      <c r="C93" s="6">
        <f>INDEX(dados!$A$1:$DH$158,MATCH($A93,dados!$A$1:$A$158,0),MATCH(C$6,dados!$A$6:$DH$6,0))</f>
        <v>0</v>
      </c>
      <c r="D93" s="6">
        <f>INDEX(dados!$A$1:$DH$158,MATCH($A93,dados!$A$1:$A$158,0),MATCH(D$6,dados!$A$6:$DH$6,0))</f>
        <v>0</v>
      </c>
      <c r="E93" s="6">
        <f>INDEX(dados!$A$1:$DH$158,MATCH($A93,dados!$A$1:$A$158,0),MATCH(E$6,dados!$A$6:$DH$6,0))</f>
        <v>0</v>
      </c>
      <c r="F93" s="6">
        <f>INDEX(dados!$A$1:$DH$158,MATCH($A93,dados!$A$1:$A$158,0),MATCH(F$6,dados!$A$6:$DH$6,0))</f>
        <v>0</v>
      </c>
      <c r="G93" s="6">
        <f>INDEX(dados!$A$1:$DH$158,MATCH($A93,dados!$A$1:$A$158,0),MATCH(G$6,dados!$A$6:$DH$6,0))</f>
        <v>0</v>
      </c>
      <c r="H93" s="6">
        <f>INDEX(dados!$A$1:$DH$158,MATCH($A93,dados!$A$1:$A$158,0),MATCH(H$6,dados!$A$6:$DH$6,0))</f>
        <v>480</v>
      </c>
      <c r="I93" s="6">
        <f>INDEX(dados!$A$1:$DH$158,MATCH($A93,dados!$A$1:$A$158,0),MATCH(I$6,dados!$A$6:$DH$6,0))</f>
        <v>490</v>
      </c>
      <c r="J93" s="6">
        <f>INDEX(dados!$A$1:$DH$158,MATCH($A93,dados!$A$1:$A$158,0),MATCH(J$6,dados!$A$6:$DH$6,0))</f>
        <v>742.15</v>
      </c>
      <c r="K93" s="6">
        <f>INDEX(dados!$A$1:$DH$158,MATCH($A93,dados!$A$1:$A$158,0),MATCH(K$6,dados!$A$6:$DH$6,0))</f>
        <v>50</v>
      </c>
      <c r="L93" s="6">
        <f>INDEX(dados!$A$1:$DH$158,MATCH($A93,dados!$A$1:$A$158,0),MATCH(L$6,dados!$A$6:$DH$6,0))</f>
        <v>0</v>
      </c>
      <c r="M93" s="6">
        <f>INDEX(dados!$A$1:$DH$158,MATCH($A93,dados!$A$1:$A$158,0),MATCH(M$6,dados!$A$6:$DH$6,0))</f>
        <v>0</v>
      </c>
      <c r="N93" s="28">
        <f>SUM(B93:M93)</f>
        <v>1762.15</v>
      </c>
    </row>
    <row r="94" spans="1:14" ht="15.75" outlineLevel="1" thickBot="1" x14ac:dyDescent="0.3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/>
    </row>
    <row r="95" spans="1:14" ht="15.75" thickBot="1" x14ac:dyDescent="0.3">
      <c r="A95" s="8" t="s">
        <v>115</v>
      </c>
      <c r="B95" s="9">
        <f>SUBTOTAL(9,B91:B93)</f>
        <v>1213.82</v>
      </c>
      <c r="C95" s="9">
        <f t="shared" ref="C95:N95" si="15">SUBTOTAL(9,C91:C93)</f>
        <v>88.68</v>
      </c>
      <c r="D95" s="9">
        <f t="shared" si="15"/>
        <v>25</v>
      </c>
      <c r="E95" s="9">
        <f t="shared" si="15"/>
        <v>570</v>
      </c>
      <c r="F95" s="9">
        <f t="shared" si="15"/>
        <v>512</v>
      </c>
      <c r="G95" s="9">
        <f t="shared" si="15"/>
        <v>505.97</v>
      </c>
      <c r="H95" s="9">
        <f t="shared" si="15"/>
        <v>4239</v>
      </c>
      <c r="I95" s="9">
        <f t="shared" si="15"/>
        <v>998</v>
      </c>
      <c r="J95" s="9">
        <f t="shared" si="15"/>
        <v>1033.23</v>
      </c>
      <c r="K95" s="9">
        <f t="shared" si="15"/>
        <v>1066.0999999999999</v>
      </c>
      <c r="L95" s="9">
        <f t="shared" si="15"/>
        <v>577.12</v>
      </c>
      <c r="M95" s="9">
        <f t="shared" si="15"/>
        <v>5076.34</v>
      </c>
      <c r="N95" s="9">
        <f t="shared" si="15"/>
        <v>15905.259999999998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7" t="s">
        <v>117</v>
      </c>
      <c r="B97" s="7">
        <f>INDEX(dados!$A$1:$DH$158,MATCH($A97,dados!$A$1:$A$158,0),MATCH(B$6,dados!$A$6:$DH$6,0))</f>
        <v>64.48</v>
      </c>
      <c r="C97" s="7">
        <f>INDEX(dados!$A$1:$DH$158,MATCH($A97,dados!$A$1:$A$158,0),MATCH(C$6,dados!$A$6:$DH$6,0))</f>
        <v>75.72</v>
      </c>
      <c r="D97" s="7">
        <f>INDEX(dados!$A$1:$DH$158,MATCH($A97,dados!$A$1:$A$158,0),MATCH(D$6,dados!$A$6:$DH$6,0))</f>
        <v>59.94</v>
      </c>
      <c r="E97" s="7">
        <f>INDEX(dados!$A$1:$DH$158,MATCH($A97,dados!$A$1:$A$158,0),MATCH(E$6,dados!$A$6:$DH$6,0))</f>
        <v>49.42</v>
      </c>
      <c r="F97" s="7">
        <f>INDEX(dados!$A$1:$DH$158,MATCH($A97,dados!$A$1:$A$158,0),MATCH(F$6,dados!$A$6:$DH$6,0))</f>
        <v>38.9</v>
      </c>
      <c r="G97" s="7">
        <f>INDEX(dados!$A$1:$DH$158,MATCH($A97,dados!$A$1:$A$158,0),MATCH(G$6,dados!$A$6:$DH$6,0))</f>
        <v>49.42</v>
      </c>
      <c r="H97" s="7">
        <f>INDEX(dados!$A$1:$DH$158,MATCH($A97,dados!$A$1:$A$158,0),MATCH(H$6,dados!$A$6:$DH$6,0))</f>
        <v>44.16</v>
      </c>
      <c r="I97" s="7">
        <f>INDEX(dados!$A$1:$DH$158,MATCH($A97,dados!$A$1:$A$158,0),MATCH(I$6,dados!$A$6:$DH$6,0))</f>
        <v>44.16</v>
      </c>
      <c r="J97" s="7">
        <f>INDEX(dados!$A$1:$DH$158,MATCH($A97,dados!$A$1:$A$158,0),MATCH(J$6,dados!$A$6:$DH$6,0))</f>
        <v>23.54</v>
      </c>
      <c r="K97" s="7">
        <f>INDEX(dados!$A$1:$DH$158,MATCH($A97,dados!$A$1:$A$158,0),MATCH(K$6,dados!$A$6:$DH$6,0))</f>
        <v>99.38</v>
      </c>
      <c r="L97" s="7">
        <f>INDEX(dados!$A$1:$DH$158,MATCH($A97,dados!$A$1:$A$158,0),MATCH(L$6,dados!$A$6:$DH$6,0))</f>
        <v>38.9</v>
      </c>
      <c r="M97" s="7">
        <f>INDEX(dados!$A$1:$DH$158,MATCH($A97,dados!$A$1:$A$158,0),MATCH(M$6,dados!$A$6:$DH$6,0))</f>
        <v>44.16</v>
      </c>
      <c r="N97" s="28">
        <f t="shared" ref="N97:N108" si="16">SUM(B97:M97)</f>
        <v>632.17999999999984</v>
      </c>
    </row>
    <row r="98" spans="1:14" ht="15.75" hidden="1" outlineLevel="1" thickBot="1" x14ac:dyDescent="0.3">
      <c r="A98" s="29" t="s">
        <v>118</v>
      </c>
      <c r="B98" s="5">
        <f>INDEX(dados!$A$1:$DH$158,MATCH($A98,dados!$A$1:$A$158,0),MATCH(B$6,dados!$A$6:$DH$6,0))</f>
        <v>0</v>
      </c>
      <c r="C98" s="5">
        <f>INDEX(dados!$A$1:$DH$158,MATCH($A98,dados!$A$1:$A$158,0),MATCH(C$6,dados!$A$6:$DH$6,0))</f>
        <v>130.44999999999999</v>
      </c>
      <c r="D98" s="5">
        <f>INDEX(dados!$A$1:$DH$158,MATCH($A98,dados!$A$1:$A$158,0),MATCH(D$6,dados!$A$6:$DH$6,0))</f>
        <v>130.44999999999999</v>
      </c>
      <c r="E98" s="5">
        <f>INDEX(dados!$A$1:$DH$158,MATCH($A98,dados!$A$1:$A$158,0),MATCH(E$6,dados!$A$6:$DH$6,0))</f>
        <v>0</v>
      </c>
      <c r="F98" s="5">
        <f>INDEX(dados!$A$1:$DH$158,MATCH($A98,dados!$A$1:$A$158,0),MATCH(F$6,dados!$A$6:$DH$6,0))</f>
        <v>0</v>
      </c>
      <c r="G98" s="5">
        <f>INDEX(dados!$A$1:$DH$158,MATCH($A98,dados!$A$1:$A$158,0),MATCH(G$6,dados!$A$6:$DH$6,0))</f>
        <v>0</v>
      </c>
      <c r="H98" s="5">
        <f>INDEX(dados!$A$1:$DH$158,MATCH($A98,dados!$A$1:$A$158,0),MATCH(H$6,dados!$A$6:$DH$6,0))</f>
        <v>0</v>
      </c>
      <c r="I98" s="5">
        <f>INDEX(dados!$A$1:$DH$158,MATCH($A98,dados!$A$1:$A$158,0),MATCH(I$6,dados!$A$6:$DH$6,0))</f>
        <v>0</v>
      </c>
      <c r="J98" s="5">
        <f>INDEX(dados!$A$1:$DH$158,MATCH($A98,dados!$A$1:$A$158,0),MATCH(J$6,dados!$A$6:$DH$6,0))</f>
        <v>0</v>
      </c>
      <c r="K98" s="5">
        <f>INDEX(dados!$A$1:$DH$158,MATCH($A98,dados!$A$1:$A$158,0),MATCH(K$6,dados!$A$6:$DH$6,0))</f>
        <v>0</v>
      </c>
      <c r="L98" s="5">
        <f>INDEX(dados!$A$1:$DH$158,MATCH($A98,dados!$A$1:$A$158,0),MATCH(L$6,dados!$A$6:$DH$6,0))</f>
        <v>0</v>
      </c>
      <c r="M98" s="5">
        <f>INDEX(dados!$A$1:$DH$158,MATCH($A98,dados!$A$1:$A$158,0),MATCH(M$6,dados!$A$6:$DH$6,0))</f>
        <v>0</v>
      </c>
      <c r="N98" s="28">
        <f t="shared" si="16"/>
        <v>260.89999999999998</v>
      </c>
    </row>
    <row r="99" spans="1:14" ht="15.75" hidden="1" outlineLevel="1" thickBot="1" x14ac:dyDescent="0.3">
      <c r="A99" s="29" t="s">
        <v>119</v>
      </c>
      <c r="B99" s="5">
        <f>INDEX(dados!$A$1:$DH$158,MATCH($A99,dados!$A$1:$A$158,0),MATCH(B$6,dados!$A$6:$DH$6,0))</f>
        <v>77.8</v>
      </c>
      <c r="C99" s="5">
        <f>INDEX(dados!$A$1:$DH$158,MATCH($A99,dados!$A$1:$A$158,0),MATCH(C$6,dados!$A$6:$DH$6,0))</f>
        <v>15</v>
      </c>
      <c r="D99" s="5">
        <f>INDEX(dados!$A$1:$DH$158,MATCH($A99,dados!$A$1:$A$158,0),MATCH(D$6,dados!$A$6:$DH$6,0))</f>
        <v>42.9</v>
      </c>
      <c r="E99" s="5">
        <f>INDEX(dados!$A$1:$DH$158,MATCH($A99,dados!$A$1:$A$158,0),MATCH(E$6,dados!$A$6:$DH$6,0))</f>
        <v>104.8</v>
      </c>
      <c r="F99" s="5">
        <f>INDEX(dados!$A$1:$DH$158,MATCH($A99,dados!$A$1:$A$158,0),MATCH(F$6,dados!$A$6:$DH$6,0))</f>
        <v>44.9</v>
      </c>
      <c r="G99" s="5">
        <f>INDEX(dados!$A$1:$DH$158,MATCH($A99,dados!$A$1:$A$158,0),MATCH(G$6,dados!$A$6:$DH$6,0))</f>
        <v>0</v>
      </c>
      <c r="H99" s="5">
        <f>INDEX(dados!$A$1:$DH$158,MATCH($A99,dados!$A$1:$A$158,0),MATCH(H$6,dados!$A$6:$DH$6,0))</f>
        <v>115.45</v>
      </c>
      <c r="I99" s="5">
        <f>INDEX(dados!$A$1:$DH$158,MATCH($A99,dados!$A$1:$A$158,0),MATCH(I$6,dados!$A$6:$DH$6,0))</f>
        <v>158.94999999999999</v>
      </c>
      <c r="J99" s="5">
        <f>INDEX(dados!$A$1:$DH$158,MATCH($A99,dados!$A$1:$A$158,0),MATCH(J$6,dados!$A$6:$DH$6,0))</f>
        <v>60.13</v>
      </c>
      <c r="K99" s="5">
        <f>INDEX(dados!$A$1:$DH$158,MATCH($A99,dados!$A$1:$A$158,0),MATCH(K$6,dados!$A$6:$DH$6,0))</f>
        <v>198.8</v>
      </c>
      <c r="L99" s="5">
        <f>INDEX(dados!$A$1:$DH$158,MATCH($A99,dados!$A$1:$A$158,0),MATCH(L$6,dados!$A$6:$DH$6,0))</f>
        <v>0</v>
      </c>
      <c r="M99" s="5">
        <f>INDEX(dados!$A$1:$DH$158,MATCH($A99,dados!$A$1:$A$158,0),MATCH(M$6,dados!$A$6:$DH$6,0))</f>
        <v>110</v>
      </c>
      <c r="N99" s="28">
        <f t="shared" si="16"/>
        <v>928.73</v>
      </c>
    </row>
    <row r="100" spans="1:14" ht="15.75" hidden="1" outlineLevel="1" thickBot="1" x14ac:dyDescent="0.3">
      <c r="A100" s="29" t="s">
        <v>120</v>
      </c>
      <c r="B100" s="5">
        <f>INDEX(dados!$A$1:$DH$158,MATCH($A100,dados!$A$1:$A$158,0),MATCH(B$6,dados!$A$6:$DH$6,0))</f>
        <v>0</v>
      </c>
      <c r="C100" s="5">
        <f>INDEX(dados!$A$1:$DH$158,MATCH($A100,dados!$A$1:$A$158,0),MATCH(C$6,dados!$A$6:$DH$6,0))</f>
        <v>0</v>
      </c>
      <c r="D100" s="5">
        <f>INDEX(dados!$A$1:$DH$158,MATCH($A100,dados!$A$1:$A$158,0),MATCH(D$6,dados!$A$6:$DH$6,0))</f>
        <v>0</v>
      </c>
      <c r="E100" s="5">
        <f>INDEX(dados!$A$1:$DH$158,MATCH($A100,dados!$A$1:$A$158,0),MATCH(E$6,dados!$A$6:$DH$6,0))</f>
        <v>0</v>
      </c>
      <c r="F100" s="5">
        <f>INDEX(dados!$A$1:$DH$158,MATCH($A100,dados!$A$1:$A$158,0),MATCH(F$6,dados!$A$6:$DH$6,0))</f>
        <v>0</v>
      </c>
      <c r="G100" s="5">
        <f>INDEX(dados!$A$1:$DH$158,MATCH($A100,dados!$A$1:$A$158,0),MATCH(G$6,dados!$A$6:$DH$6,0))</f>
        <v>0</v>
      </c>
      <c r="H100" s="5">
        <f>INDEX(dados!$A$1:$DH$158,MATCH($A100,dados!$A$1:$A$158,0),MATCH(H$6,dados!$A$6:$DH$6,0))</f>
        <v>0</v>
      </c>
      <c r="I100" s="5">
        <f>INDEX(dados!$A$1:$DH$158,MATCH($A100,dados!$A$1:$A$158,0),MATCH(I$6,dados!$A$6:$DH$6,0))</f>
        <v>0</v>
      </c>
      <c r="J100" s="5">
        <f>INDEX(dados!$A$1:$DH$158,MATCH($A100,dados!$A$1:$A$158,0),MATCH(J$6,dados!$A$6:$DH$6,0))</f>
        <v>0</v>
      </c>
      <c r="K100" s="5">
        <f>INDEX(dados!$A$1:$DH$158,MATCH($A100,dados!$A$1:$A$158,0),MATCH(K$6,dados!$A$6:$DH$6,0))</f>
        <v>0</v>
      </c>
      <c r="L100" s="5">
        <f>INDEX(dados!$A$1:$DH$158,MATCH($A100,dados!$A$1:$A$158,0),MATCH(L$6,dados!$A$6:$DH$6,0))</f>
        <v>0</v>
      </c>
      <c r="M100" s="5">
        <f>INDEX(dados!$A$1:$DH$158,MATCH($A100,dados!$A$1:$A$158,0),MATCH(M$6,dados!$A$6:$DH$6,0))</f>
        <v>0</v>
      </c>
      <c r="N100" s="28">
        <f t="shared" si="16"/>
        <v>0</v>
      </c>
    </row>
    <row r="101" spans="1:14" ht="15.75" hidden="1" outlineLevel="1" thickBot="1" x14ac:dyDescent="0.3">
      <c r="A101" s="29" t="s">
        <v>121</v>
      </c>
      <c r="B101" s="5">
        <f>INDEX(dados!$A$1:$DH$158,MATCH($A101,dados!$A$1:$A$158,0),MATCH(B$6,dados!$A$6:$DH$6,0))</f>
        <v>0</v>
      </c>
      <c r="C101" s="5">
        <f>INDEX(dados!$A$1:$DH$158,MATCH($A101,dados!$A$1:$A$158,0),MATCH(C$6,dados!$A$6:$DH$6,0))</f>
        <v>0</v>
      </c>
      <c r="D101" s="5">
        <f>INDEX(dados!$A$1:$DH$158,MATCH($A101,dados!$A$1:$A$158,0),MATCH(D$6,dados!$A$6:$DH$6,0))</f>
        <v>0</v>
      </c>
      <c r="E101" s="5">
        <f>INDEX(dados!$A$1:$DH$158,MATCH($A101,dados!$A$1:$A$158,0),MATCH(E$6,dados!$A$6:$DH$6,0))</f>
        <v>0</v>
      </c>
      <c r="F101" s="5">
        <f>INDEX(dados!$A$1:$DH$158,MATCH($A101,dados!$A$1:$A$158,0),MATCH(F$6,dados!$A$6:$DH$6,0))</f>
        <v>0</v>
      </c>
      <c r="G101" s="5">
        <f>INDEX(dados!$A$1:$DH$158,MATCH($A101,dados!$A$1:$A$158,0),MATCH(G$6,dados!$A$6:$DH$6,0))</f>
        <v>100</v>
      </c>
      <c r="H101" s="5">
        <f>INDEX(dados!$A$1:$DH$158,MATCH($A101,dados!$A$1:$A$158,0),MATCH(H$6,dados!$A$6:$DH$6,0))</f>
        <v>0</v>
      </c>
      <c r="I101" s="5">
        <f>INDEX(dados!$A$1:$DH$158,MATCH($A101,dados!$A$1:$A$158,0),MATCH(I$6,dados!$A$6:$DH$6,0))</f>
        <v>0</v>
      </c>
      <c r="J101" s="5">
        <f>INDEX(dados!$A$1:$DH$158,MATCH($A101,dados!$A$1:$A$158,0),MATCH(J$6,dados!$A$6:$DH$6,0))</f>
        <v>0</v>
      </c>
      <c r="K101" s="5">
        <f>INDEX(dados!$A$1:$DH$158,MATCH($A101,dados!$A$1:$A$158,0),MATCH(K$6,dados!$A$6:$DH$6,0))</f>
        <v>0</v>
      </c>
      <c r="L101" s="5">
        <f>INDEX(dados!$A$1:$DH$158,MATCH($A101,dados!$A$1:$A$158,0),MATCH(L$6,dados!$A$6:$DH$6,0))</f>
        <v>0</v>
      </c>
      <c r="M101" s="5">
        <f>INDEX(dados!$A$1:$DH$158,MATCH($A101,dados!$A$1:$A$158,0),MATCH(M$6,dados!$A$6:$DH$6,0))</f>
        <v>0</v>
      </c>
      <c r="N101" s="28">
        <f t="shared" si="16"/>
        <v>100</v>
      </c>
    </row>
    <row r="102" spans="1:14" ht="15.75" hidden="1" outlineLevel="1" thickBot="1" x14ac:dyDescent="0.3">
      <c r="A102" s="29" t="s">
        <v>122</v>
      </c>
      <c r="B102" s="5">
        <f>INDEX(dados!$A$1:$DH$158,MATCH($A102,dados!$A$1:$A$158,0),MATCH(B$6,dados!$A$6:$DH$6,0))</f>
        <v>0</v>
      </c>
      <c r="C102" s="5">
        <f>INDEX(dados!$A$1:$DH$158,MATCH($A102,dados!$A$1:$A$158,0),MATCH(C$6,dados!$A$6:$DH$6,0))</f>
        <v>0</v>
      </c>
      <c r="D102" s="5">
        <f>INDEX(dados!$A$1:$DH$158,MATCH($A102,dados!$A$1:$A$158,0),MATCH(D$6,dados!$A$6:$DH$6,0))</f>
        <v>0</v>
      </c>
      <c r="E102" s="5">
        <f>INDEX(dados!$A$1:$DH$158,MATCH($A102,dados!$A$1:$A$158,0),MATCH(E$6,dados!$A$6:$DH$6,0))</f>
        <v>0</v>
      </c>
      <c r="F102" s="5">
        <f>INDEX(dados!$A$1:$DH$158,MATCH($A102,dados!$A$1:$A$158,0),MATCH(F$6,dados!$A$6:$DH$6,0))</f>
        <v>0</v>
      </c>
      <c r="G102" s="5">
        <f>INDEX(dados!$A$1:$DH$158,MATCH($A102,dados!$A$1:$A$158,0),MATCH(G$6,dados!$A$6:$DH$6,0))</f>
        <v>0</v>
      </c>
      <c r="H102" s="5">
        <f>INDEX(dados!$A$1:$DH$158,MATCH($A102,dados!$A$1:$A$158,0),MATCH(H$6,dados!$A$6:$DH$6,0))</f>
        <v>0</v>
      </c>
      <c r="I102" s="5">
        <f>INDEX(dados!$A$1:$DH$158,MATCH($A102,dados!$A$1:$A$158,0),MATCH(I$6,dados!$A$6:$DH$6,0))</f>
        <v>0</v>
      </c>
      <c r="J102" s="5">
        <f>INDEX(dados!$A$1:$DH$158,MATCH($A102,dados!$A$1:$A$158,0),MATCH(J$6,dados!$A$6:$DH$6,0))</f>
        <v>0</v>
      </c>
      <c r="K102" s="5">
        <f>INDEX(dados!$A$1:$DH$158,MATCH($A102,dados!$A$1:$A$158,0),MATCH(K$6,dados!$A$6:$DH$6,0))</f>
        <v>75.819999999999993</v>
      </c>
      <c r="L102" s="5">
        <f>INDEX(dados!$A$1:$DH$158,MATCH($A102,dados!$A$1:$A$158,0),MATCH(L$6,dados!$A$6:$DH$6,0))</f>
        <v>34.99</v>
      </c>
      <c r="M102" s="5">
        <f>INDEX(dados!$A$1:$DH$158,MATCH($A102,dados!$A$1:$A$158,0),MATCH(M$6,dados!$A$6:$DH$6,0))</f>
        <v>34.99</v>
      </c>
      <c r="N102" s="28">
        <f t="shared" si="16"/>
        <v>145.80000000000001</v>
      </c>
    </row>
    <row r="103" spans="1:14" ht="15.75" hidden="1" outlineLevel="1" thickBot="1" x14ac:dyDescent="0.3">
      <c r="A103" s="29" t="s">
        <v>123</v>
      </c>
      <c r="B103" s="5">
        <f>INDEX(dados!$A$1:$DH$158,MATCH($A103,dados!$A$1:$A$158,0),MATCH(B$6,dados!$A$6:$DH$6,0))</f>
        <v>0</v>
      </c>
      <c r="C103" s="5">
        <f>INDEX(dados!$A$1:$DH$158,MATCH($A103,dados!$A$1:$A$158,0),MATCH(C$6,dados!$A$6:$DH$6,0))</f>
        <v>0</v>
      </c>
      <c r="D103" s="5">
        <f>INDEX(dados!$A$1:$DH$158,MATCH($A103,dados!$A$1:$A$158,0),MATCH(D$6,dados!$A$6:$DH$6,0))</f>
        <v>0</v>
      </c>
      <c r="E103" s="5">
        <f>INDEX(dados!$A$1:$DH$158,MATCH($A103,dados!$A$1:$A$158,0),MATCH(E$6,dados!$A$6:$DH$6,0))</f>
        <v>0</v>
      </c>
      <c r="F103" s="5">
        <f>INDEX(dados!$A$1:$DH$158,MATCH($A103,dados!$A$1:$A$158,0),MATCH(F$6,dados!$A$6:$DH$6,0))</f>
        <v>0</v>
      </c>
      <c r="G103" s="5">
        <f>INDEX(dados!$A$1:$DH$158,MATCH($A103,dados!$A$1:$A$158,0),MATCH(G$6,dados!$A$6:$DH$6,0))</f>
        <v>0</v>
      </c>
      <c r="H103" s="5">
        <f>INDEX(dados!$A$1:$DH$158,MATCH($A103,dados!$A$1:$A$158,0),MATCH(H$6,dados!$A$6:$DH$6,0))</f>
        <v>0</v>
      </c>
      <c r="I103" s="5">
        <f>INDEX(dados!$A$1:$DH$158,MATCH($A103,dados!$A$1:$A$158,0),MATCH(I$6,dados!$A$6:$DH$6,0))</f>
        <v>0</v>
      </c>
      <c r="J103" s="5">
        <f>INDEX(dados!$A$1:$DH$158,MATCH($A103,dados!$A$1:$A$158,0),MATCH(J$6,dados!$A$6:$DH$6,0))</f>
        <v>0</v>
      </c>
      <c r="K103" s="5">
        <f>INDEX(dados!$A$1:$DH$158,MATCH($A103,dados!$A$1:$A$158,0),MATCH(K$6,dados!$A$6:$DH$6,0))</f>
        <v>0</v>
      </c>
      <c r="L103" s="5">
        <f>INDEX(dados!$A$1:$DH$158,MATCH($A103,dados!$A$1:$A$158,0),MATCH(L$6,dados!$A$6:$DH$6,0))</f>
        <v>0</v>
      </c>
      <c r="M103" s="5">
        <f>INDEX(dados!$A$1:$DH$158,MATCH($A103,dados!$A$1:$A$158,0),MATCH(M$6,dados!$A$6:$DH$6,0))</f>
        <v>0</v>
      </c>
      <c r="N103" s="28">
        <f t="shared" si="16"/>
        <v>0</v>
      </c>
    </row>
    <row r="104" spans="1:14" ht="15.75" hidden="1" outlineLevel="1" thickBot="1" x14ac:dyDescent="0.3">
      <c r="A104" s="29" t="s">
        <v>124</v>
      </c>
      <c r="B104" s="5">
        <f>INDEX(dados!$A$1:$DH$158,MATCH($A104,dados!$A$1:$A$158,0),MATCH(B$6,dados!$A$6:$DH$6,0))</f>
        <v>87.54</v>
      </c>
      <c r="C104" s="5">
        <f>INDEX(dados!$A$1:$DH$158,MATCH($A104,dados!$A$1:$A$158,0),MATCH(C$6,dados!$A$6:$DH$6,0))</f>
        <v>82.95</v>
      </c>
      <c r="D104" s="5">
        <f>INDEX(dados!$A$1:$DH$158,MATCH($A104,dados!$A$1:$A$158,0),MATCH(D$6,dados!$A$6:$DH$6,0))</f>
        <v>96.37</v>
      </c>
      <c r="E104" s="5">
        <f>INDEX(dados!$A$1:$DH$158,MATCH($A104,dados!$A$1:$A$158,0),MATCH(E$6,dados!$A$6:$DH$6,0))</f>
        <v>93.62</v>
      </c>
      <c r="F104" s="5">
        <f>INDEX(dados!$A$1:$DH$158,MATCH($A104,dados!$A$1:$A$158,0),MATCH(F$6,dados!$A$6:$DH$6,0))</f>
        <v>97.6</v>
      </c>
      <c r="G104" s="5">
        <f>INDEX(dados!$A$1:$DH$158,MATCH($A104,dados!$A$1:$A$158,0),MATCH(G$6,dados!$A$6:$DH$6,0))</f>
        <v>87.23</v>
      </c>
      <c r="H104" s="5">
        <f>INDEX(dados!$A$1:$DH$158,MATCH($A104,dados!$A$1:$A$158,0),MATCH(H$6,dados!$A$6:$DH$6,0))</f>
        <v>84.51</v>
      </c>
      <c r="I104" s="5">
        <f>INDEX(dados!$A$1:$DH$158,MATCH($A104,dados!$A$1:$A$158,0),MATCH(I$6,dados!$A$6:$DH$6,0))</f>
        <v>108.01</v>
      </c>
      <c r="J104" s="5">
        <f>INDEX(dados!$A$1:$DH$158,MATCH($A104,dados!$A$1:$A$158,0),MATCH(J$6,dados!$A$6:$DH$6,0))</f>
        <v>100</v>
      </c>
      <c r="K104" s="5">
        <f>INDEX(dados!$A$1:$DH$158,MATCH($A104,dados!$A$1:$A$158,0),MATCH(K$6,dados!$A$6:$DH$6,0))</f>
        <v>110.02</v>
      </c>
      <c r="L104" s="5">
        <f>INDEX(dados!$A$1:$DH$158,MATCH($A104,dados!$A$1:$A$158,0),MATCH(L$6,dados!$A$6:$DH$6,0))</f>
        <v>156.93</v>
      </c>
      <c r="M104" s="5">
        <f>INDEX(dados!$A$1:$DH$158,MATCH($A104,dados!$A$1:$A$158,0),MATCH(M$6,dados!$A$6:$DH$6,0))</f>
        <v>148.06</v>
      </c>
      <c r="N104" s="28">
        <f t="shared" si="16"/>
        <v>1252.8399999999999</v>
      </c>
    </row>
    <row r="105" spans="1:14" ht="15.75" hidden="1" outlineLevel="1" thickBot="1" x14ac:dyDescent="0.3">
      <c r="A105" s="29" t="s">
        <v>125</v>
      </c>
      <c r="B105" s="5">
        <f>INDEX(dados!$A$1:$DH$158,MATCH($A105,dados!$A$1:$A$158,0),MATCH(B$6,dados!$A$6:$DH$6,0))</f>
        <v>74.900000000000006</v>
      </c>
      <c r="C105" s="5">
        <f>INDEX(dados!$A$1:$DH$158,MATCH($A105,dados!$A$1:$A$158,0),MATCH(C$6,dados!$A$6:$DH$6,0))</f>
        <v>249.36</v>
      </c>
      <c r="D105" s="5">
        <f>INDEX(dados!$A$1:$DH$158,MATCH($A105,dados!$A$1:$A$158,0),MATCH(D$6,dados!$A$6:$DH$6,0))</f>
        <v>81.19</v>
      </c>
      <c r="E105" s="5">
        <f>INDEX(dados!$A$1:$DH$158,MATCH($A105,dados!$A$1:$A$158,0),MATCH(E$6,dados!$A$6:$DH$6,0))</f>
        <v>0</v>
      </c>
      <c r="F105" s="5">
        <f>INDEX(dados!$A$1:$DH$158,MATCH($A105,dados!$A$1:$A$158,0),MATCH(F$6,dados!$A$6:$DH$6,0))</f>
        <v>0</v>
      </c>
      <c r="G105" s="5">
        <f>INDEX(dados!$A$1:$DH$158,MATCH($A105,dados!$A$1:$A$158,0),MATCH(G$6,dados!$A$6:$DH$6,0))</f>
        <v>0</v>
      </c>
      <c r="H105" s="5">
        <f>INDEX(dados!$A$1:$DH$158,MATCH($A105,dados!$A$1:$A$158,0),MATCH(H$6,dados!$A$6:$DH$6,0))</f>
        <v>0</v>
      </c>
      <c r="I105" s="5">
        <f>INDEX(dados!$A$1:$DH$158,MATCH($A105,dados!$A$1:$A$158,0),MATCH(I$6,dados!$A$6:$DH$6,0))</f>
        <v>0</v>
      </c>
      <c r="J105" s="5">
        <f>INDEX(dados!$A$1:$DH$158,MATCH($A105,dados!$A$1:$A$158,0),MATCH(J$6,dados!$A$6:$DH$6,0))</f>
        <v>328.74</v>
      </c>
      <c r="K105" s="5">
        <f>INDEX(dados!$A$1:$DH$158,MATCH($A105,dados!$A$1:$A$158,0),MATCH(K$6,dados!$A$6:$DH$6,0))</f>
        <v>25</v>
      </c>
      <c r="L105" s="5">
        <f>INDEX(dados!$A$1:$DH$158,MATCH($A105,dados!$A$1:$A$158,0),MATCH(L$6,dados!$A$6:$DH$6,0))</f>
        <v>0</v>
      </c>
      <c r="M105" s="5">
        <f>INDEX(dados!$A$1:$DH$158,MATCH($A105,dados!$A$1:$A$158,0),MATCH(M$6,dados!$A$6:$DH$6,0))</f>
        <v>498.59</v>
      </c>
      <c r="N105" s="28">
        <f t="shared" si="16"/>
        <v>1257.78</v>
      </c>
    </row>
    <row r="106" spans="1:14" ht="15.75" hidden="1" outlineLevel="1" thickBot="1" x14ac:dyDescent="0.3">
      <c r="A106" s="29" t="s">
        <v>126</v>
      </c>
      <c r="B106" s="5">
        <f>INDEX(dados!$A$1:$DH$158,MATCH($A106,dados!$A$1:$A$158,0),MATCH(B$6,dados!$A$6:$DH$6,0))</f>
        <v>41.72</v>
      </c>
      <c r="C106" s="5">
        <f>INDEX(dados!$A$1:$DH$158,MATCH($A106,dados!$A$1:$A$158,0),MATCH(C$6,dados!$A$6:$DH$6,0))</f>
        <v>101.6</v>
      </c>
      <c r="D106" s="5">
        <f>INDEX(dados!$A$1:$DH$158,MATCH($A106,dados!$A$1:$A$158,0),MATCH(D$6,dados!$A$6:$DH$6,0))</f>
        <v>0</v>
      </c>
      <c r="E106" s="5">
        <f>INDEX(dados!$A$1:$DH$158,MATCH($A106,dados!$A$1:$A$158,0),MATCH(E$6,dados!$A$6:$DH$6,0))</f>
        <v>0</v>
      </c>
      <c r="F106" s="5">
        <f>INDEX(dados!$A$1:$DH$158,MATCH($A106,dados!$A$1:$A$158,0),MATCH(F$6,dados!$A$6:$DH$6,0))</f>
        <v>0</v>
      </c>
      <c r="G106" s="5">
        <f>INDEX(dados!$A$1:$DH$158,MATCH($A106,dados!$A$1:$A$158,0),MATCH(G$6,dados!$A$6:$DH$6,0))</f>
        <v>0</v>
      </c>
      <c r="H106" s="5">
        <f>INDEX(dados!$A$1:$DH$158,MATCH($A106,dados!$A$1:$A$158,0),MATCH(H$6,dados!$A$6:$DH$6,0))</f>
        <v>0</v>
      </c>
      <c r="I106" s="5">
        <f>INDEX(dados!$A$1:$DH$158,MATCH($A106,dados!$A$1:$A$158,0),MATCH(I$6,dados!$A$6:$DH$6,0))</f>
        <v>29.99</v>
      </c>
      <c r="J106" s="5">
        <f>INDEX(dados!$A$1:$DH$158,MATCH($A106,dados!$A$1:$A$158,0),MATCH(J$6,dados!$A$6:$DH$6,0))</f>
        <v>9.6</v>
      </c>
      <c r="K106" s="5">
        <f>INDEX(dados!$A$1:$DH$158,MATCH($A106,dados!$A$1:$A$158,0),MATCH(K$6,dados!$A$6:$DH$6,0))</f>
        <v>0</v>
      </c>
      <c r="L106" s="5">
        <f>INDEX(dados!$A$1:$DH$158,MATCH($A106,dados!$A$1:$A$158,0),MATCH(L$6,dados!$A$6:$DH$6,0))</f>
        <v>27.98</v>
      </c>
      <c r="M106" s="5">
        <f>INDEX(dados!$A$1:$DH$158,MATCH($A106,dados!$A$1:$A$158,0),MATCH(M$6,dados!$A$6:$DH$6,0))</f>
        <v>0</v>
      </c>
      <c r="N106" s="28">
        <f t="shared" si="16"/>
        <v>210.89</v>
      </c>
    </row>
    <row r="107" spans="1:14" ht="15.75" hidden="1" outlineLevel="1" thickBot="1" x14ac:dyDescent="0.3">
      <c r="A107" s="29" t="s">
        <v>127</v>
      </c>
      <c r="B107" s="5">
        <f>INDEX(dados!$A$1:$DH$158,MATCH($A107,dados!$A$1:$A$158,0),MATCH(B$6,dados!$A$6:$DH$6,0))</f>
        <v>67.61</v>
      </c>
      <c r="C107" s="5">
        <f>INDEX(dados!$A$1:$DH$158,MATCH($A107,dados!$A$1:$A$158,0),MATCH(C$6,dados!$A$6:$DH$6,0))</f>
        <v>83.07</v>
      </c>
      <c r="D107" s="5">
        <f>INDEX(dados!$A$1:$DH$158,MATCH($A107,dados!$A$1:$A$158,0),MATCH(D$6,dados!$A$6:$DH$6,0))</f>
        <v>94.28</v>
      </c>
      <c r="E107" s="5">
        <f>INDEX(dados!$A$1:$DH$158,MATCH($A107,dados!$A$1:$A$158,0),MATCH(E$6,dados!$A$6:$DH$6,0))</f>
        <v>94.28</v>
      </c>
      <c r="F107" s="5">
        <f>INDEX(dados!$A$1:$DH$158,MATCH($A107,dados!$A$1:$A$158,0),MATCH(F$6,dados!$A$6:$DH$6,0))</f>
        <v>94.28</v>
      </c>
      <c r="G107" s="5">
        <f>INDEX(dados!$A$1:$DH$158,MATCH($A107,dados!$A$1:$A$158,0),MATCH(G$6,dados!$A$6:$DH$6,0))</f>
        <v>94.28</v>
      </c>
      <c r="H107" s="5">
        <f>INDEX(dados!$A$1:$DH$158,MATCH($A107,dados!$A$1:$A$158,0),MATCH(H$6,dados!$A$6:$DH$6,0))</f>
        <v>87.3</v>
      </c>
      <c r="I107" s="5">
        <f>INDEX(dados!$A$1:$DH$158,MATCH($A107,dados!$A$1:$A$158,0),MATCH(I$6,dados!$A$6:$DH$6,0))</f>
        <v>94.39</v>
      </c>
      <c r="J107" s="5">
        <f>INDEX(dados!$A$1:$DH$158,MATCH($A107,dados!$A$1:$A$158,0),MATCH(J$6,dados!$A$6:$DH$6,0))</f>
        <v>91.54</v>
      </c>
      <c r="K107" s="5">
        <f>INDEX(dados!$A$1:$DH$158,MATCH($A107,dados!$A$1:$A$158,0),MATCH(K$6,dados!$A$6:$DH$6,0))</f>
        <v>40.11</v>
      </c>
      <c r="L107" s="5">
        <f>INDEX(dados!$A$1:$DH$158,MATCH($A107,dados!$A$1:$A$158,0),MATCH(L$6,dados!$A$6:$DH$6,0))</f>
        <v>41.51</v>
      </c>
      <c r="M107" s="5">
        <f>INDEX(dados!$A$1:$DH$158,MATCH($A107,dados!$A$1:$A$158,0),MATCH(M$6,dados!$A$6:$DH$6,0))</f>
        <v>80.31</v>
      </c>
      <c r="N107" s="28">
        <f t="shared" si="16"/>
        <v>962.95999999999981</v>
      </c>
    </row>
    <row r="108" spans="1:14" ht="15.75" hidden="1" outlineLevel="1" thickBot="1" x14ac:dyDescent="0.3">
      <c r="A108" s="30" t="s">
        <v>128</v>
      </c>
      <c r="B108" s="6">
        <f>INDEX(dados!$A$1:$DH$158,MATCH($A108,dados!$A$1:$A$158,0),MATCH(B$6,dados!$A$6:$DH$6,0))</f>
        <v>60</v>
      </c>
      <c r="C108" s="6">
        <f>INDEX(dados!$A$1:$DH$158,MATCH($A108,dados!$A$1:$A$158,0),MATCH(C$6,dados!$A$6:$DH$6,0))</f>
        <v>79.900000000000006</v>
      </c>
      <c r="D108" s="6">
        <f>INDEX(dados!$A$1:$DH$158,MATCH($A108,dados!$A$1:$A$158,0),MATCH(D$6,dados!$A$6:$DH$6,0))</f>
        <v>80.09</v>
      </c>
      <c r="E108" s="6">
        <f>INDEX(dados!$A$1:$DH$158,MATCH($A108,dados!$A$1:$A$158,0),MATCH(E$6,dados!$A$6:$DH$6,0))</f>
        <v>0</v>
      </c>
      <c r="F108" s="6">
        <f>INDEX(dados!$A$1:$DH$158,MATCH($A108,dados!$A$1:$A$158,0),MATCH(F$6,dados!$A$6:$DH$6,0))</f>
        <v>104.8</v>
      </c>
      <c r="G108" s="6">
        <f>INDEX(dados!$A$1:$DH$158,MATCH($A108,dados!$A$1:$A$158,0),MATCH(G$6,dados!$A$6:$DH$6,0))</f>
        <v>59.07</v>
      </c>
      <c r="H108" s="6">
        <f>INDEX(dados!$A$1:$DH$158,MATCH($A108,dados!$A$1:$A$158,0),MATCH(H$6,dados!$A$6:$DH$6,0))</f>
        <v>59.9</v>
      </c>
      <c r="I108" s="6">
        <f>INDEX(dados!$A$1:$DH$158,MATCH($A108,dados!$A$1:$A$158,0),MATCH(I$6,dados!$A$6:$DH$6,0))</f>
        <v>79.900000000000006</v>
      </c>
      <c r="J108" s="6">
        <f>INDEX(dados!$A$1:$DH$158,MATCH($A108,dados!$A$1:$A$158,0),MATCH(J$6,dados!$A$6:$DH$6,0))</f>
        <v>79.900000000000006</v>
      </c>
      <c r="K108" s="6">
        <f>INDEX(dados!$A$1:$DH$158,MATCH($A108,dados!$A$1:$A$158,0),MATCH(K$6,dados!$A$6:$DH$6,0))</f>
        <v>79.900000000000006</v>
      </c>
      <c r="L108" s="6">
        <f>INDEX(dados!$A$1:$DH$158,MATCH($A108,dados!$A$1:$A$158,0),MATCH(L$6,dados!$A$6:$DH$6,0))</f>
        <v>79.900000000000006</v>
      </c>
      <c r="M108" s="6">
        <f>INDEX(dados!$A$1:$DH$158,MATCH($A108,dados!$A$1:$A$158,0),MATCH(M$6,dados!$A$6:$DH$6,0))</f>
        <v>79.900000000000006</v>
      </c>
      <c r="N108" s="28">
        <f t="shared" si="16"/>
        <v>843.25999999999988</v>
      </c>
    </row>
    <row r="109" spans="1:14" ht="15.75" collapsed="1" thickBot="1" x14ac:dyDescent="0.3">
      <c r="A109" s="8" t="s">
        <v>129</v>
      </c>
      <c r="B109" s="9">
        <f>SUBTOTAL(9,B97:B108)</f>
        <v>474.05000000000007</v>
      </c>
      <c r="C109" s="9">
        <f t="shared" ref="C109:N109" si="17">SUBTOTAL(9,C97:C108)</f>
        <v>818.05000000000007</v>
      </c>
      <c r="D109" s="9">
        <f t="shared" si="17"/>
        <v>585.22</v>
      </c>
      <c r="E109" s="9">
        <f t="shared" si="17"/>
        <v>342.12</v>
      </c>
      <c r="F109" s="9">
        <f t="shared" si="17"/>
        <v>380.47999999999996</v>
      </c>
      <c r="G109" s="9">
        <f t="shared" si="17"/>
        <v>390.00000000000006</v>
      </c>
      <c r="H109" s="9">
        <f t="shared" si="17"/>
        <v>391.32</v>
      </c>
      <c r="I109" s="9">
        <f t="shared" si="17"/>
        <v>515.4</v>
      </c>
      <c r="J109" s="9">
        <f t="shared" si="17"/>
        <v>693.45</v>
      </c>
      <c r="K109" s="9">
        <f t="shared" si="17"/>
        <v>629.03</v>
      </c>
      <c r="L109" s="9">
        <f t="shared" si="17"/>
        <v>380.21000000000004</v>
      </c>
      <c r="M109" s="9">
        <f t="shared" si="17"/>
        <v>996.00999999999988</v>
      </c>
      <c r="N109" s="9">
        <f t="shared" si="17"/>
        <v>6595.34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7" t="s">
        <v>131</v>
      </c>
      <c r="B111" s="7">
        <f>INDEX(dados!$A$1:$DH$158,MATCH($A111,dados!$A$1:$A$158,0),MATCH(B$6,dados!$A$6:$DH$6,0))</f>
        <v>0</v>
      </c>
      <c r="C111" s="7">
        <f>INDEX(dados!$A$1:$DH$158,MATCH($A111,dados!$A$1:$A$158,0),MATCH(C$6,dados!$A$6:$DH$6,0))</f>
        <v>0</v>
      </c>
      <c r="D111" s="7">
        <f>INDEX(dados!$A$1:$DH$158,MATCH($A111,dados!$A$1:$A$158,0),MATCH(D$6,dados!$A$6:$DH$6,0))</f>
        <v>121.18</v>
      </c>
      <c r="E111" s="7">
        <f>INDEX(dados!$A$1:$DH$158,MATCH($A111,dados!$A$1:$A$158,0),MATCH(E$6,dados!$A$6:$DH$6,0))</f>
        <v>0</v>
      </c>
      <c r="F111" s="7">
        <f>INDEX(dados!$A$1:$DH$158,MATCH($A111,dados!$A$1:$A$158,0),MATCH(F$6,dados!$A$6:$DH$6,0))</f>
        <v>0</v>
      </c>
      <c r="G111" s="7">
        <f>INDEX(dados!$A$1:$DH$158,MATCH($A111,dados!$A$1:$A$158,0),MATCH(G$6,dados!$A$6:$DH$6,0))</f>
        <v>25</v>
      </c>
      <c r="H111" s="7">
        <f>INDEX(dados!$A$1:$DH$158,MATCH($A111,dados!$A$1:$A$158,0),MATCH(H$6,dados!$A$6:$DH$6,0))</f>
        <v>25</v>
      </c>
      <c r="I111" s="7">
        <f>INDEX(dados!$A$1:$DH$158,MATCH($A111,dados!$A$1:$A$158,0),MATCH(I$6,dados!$A$6:$DH$6,0))</f>
        <v>25</v>
      </c>
      <c r="J111" s="7">
        <f>INDEX(dados!$A$1:$DH$158,MATCH($A111,dados!$A$1:$A$158,0),MATCH(J$6,dados!$A$6:$DH$6,0))</f>
        <v>25</v>
      </c>
      <c r="K111" s="7">
        <f>INDEX(dados!$A$1:$DH$158,MATCH($A111,dados!$A$1:$A$158,0),MATCH(K$6,dados!$A$6:$DH$6,0))</f>
        <v>25</v>
      </c>
      <c r="L111" s="7">
        <f>INDEX(dados!$A$1:$DH$158,MATCH($A111,dados!$A$1:$A$158,0),MATCH(L$6,dados!$A$6:$DH$6,0))</f>
        <v>26</v>
      </c>
      <c r="M111" s="7">
        <f>INDEX(dados!$A$1:$DH$158,MATCH($A111,dados!$A$1:$A$158,0),MATCH(M$6,dados!$A$6:$DH$6,0))</f>
        <v>57.2</v>
      </c>
      <c r="N111" s="28">
        <f>SUM(B111:M111)</f>
        <v>329.38</v>
      </c>
    </row>
    <row r="112" spans="1:14" ht="15.75" hidden="1" outlineLevel="1" thickBot="1" x14ac:dyDescent="0.3">
      <c r="A112" s="29" t="s">
        <v>132</v>
      </c>
      <c r="B112" s="5">
        <f>INDEX(dados!$A$1:$DH$158,MATCH($A112,dados!$A$1:$A$158,0),MATCH(B$6,dados!$A$6:$DH$6,0))</f>
        <v>105.6</v>
      </c>
      <c r="C112" s="5">
        <f>INDEX(dados!$A$1:$DH$158,MATCH($A112,dados!$A$1:$A$158,0),MATCH(C$6,dados!$A$6:$DH$6,0))</f>
        <v>96</v>
      </c>
      <c r="D112" s="5">
        <f>INDEX(dados!$A$1:$DH$158,MATCH($A112,dados!$A$1:$A$158,0),MATCH(D$6,dados!$A$6:$DH$6,0))</f>
        <v>96</v>
      </c>
      <c r="E112" s="5">
        <f>INDEX(dados!$A$1:$DH$158,MATCH($A112,dados!$A$1:$A$158,0),MATCH(E$6,dados!$A$6:$DH$6,0))</f>
        <v>96</v>
      </c>
      <c r="F112" s="5">
        <f>INDEX(dados!$A$1:$DH$158,MATCH($A112,dados!$A$1:$A$158,0),MATCH(F$6,dados!$A$6:$DH$6,0))</f>
        <v>100.8</v>
      </c>
      <c r="G112" s="5">
        <f>INDEX(dados!$A$1:$DH$158,MATCH($A112,dados!$A$1:$A$158,0),MATCH(G$6,dados!$A$6:$DH$6,0))</f>
        <v>146.4</v>
      </c>
      <c r="H112" s="5">
        <f>INDEX(dados!$A$1:$DH$158,MATCH($A112,dados!$A$1:$A$158,0),MATCH(H$6,dados!$A$6:$DH$6,0))</f>
        <v>64.8</v>
      </c>
      <c r="I112" s="5">
        <f>INDEX(dados!$A$1:$DH$158,MATCH($A112,dados!$A$1:$A$158,0),MATCH(I$6,dados!$A$6:$DH$6,0))</f>
        <v>55.2</v>
      </c>
      <c r="J112" s="5">
        <f>INDEX(dados!$A$1:$DH$158,MATCH($A112,dados!$A$1:$A$158,0),MATCH(J$6,dados!$A$6:$DH$6,0))</f>
        <v>61</v>
      </c>
      <c r="K112" s="5">
        <f>INDEX(dados!$A$1:$DH$158,MATCH($A112,dados!$A$1:$A$158,0),MATCH(K$6,dados!$A$6:$DH$6,0))</f>
        <v>163.19999999999999</v>
      </c>
      <c r="L112" s="5">
        <f>INDEX(dados!$A$1:$DH$158,MATCH($A112,dados!$A$1:$A$158,0),MATCH(L$6,dados!$A$6:$DH$6,0))</f>
        <v>165</v>
      </c>
      <c r="M112" s="5">
        <f>INDEX(dados!$A$1:$DH$158,MATCH($A112,dados!$A$1:$A$158,0),MATCH(M$6,dados!$A$6:$DH$6,0))</f>
        <v>162.6</v>
      </c>
      <c r="N112" s="28">
        <f>SUM(B112:M112)</f>
        <v>1312.6</v>
      </c>
    </row>
    <row r="113" spans="1:14" ht="15.75" hidden="1" outlineLevel="1" thickBot="1" x14ac:dyDescent="0.3">
      <c r="A113" s="29" t="s">
        <v>133</v>
      </c>
      <c r="B113" s="5">
        <f>INDEX(dados!$A$1:$DH$158,MATCH($A113,dados!$A$1:$A$158,0),MATCH(B$6,dados!$A$6:$DH$6,0))</f>
        <v>132.76</v>
      </c>
      <c r="C113" s="5">
        <f>INDEX(dados!$A$1:$DH$158,MATCH($A113,dados!$A$1:$A$158,0),MATCH(C$6,dados!$A$6:$DH$6,0))</f>
        <v>168.61</v>
      </c>
      <c r="D113" s="5">
        <f>INDEX(dados!$A$1:$DH$158,MATCH($A113,dados!$A$1:$A$158,0),MATCH(D$6,dados!$A$6:$DH$6,0))</f>
        <v>103.42</v>
      </c>
      <c r="E113" s="5">
        <f>INDEX(dados!$A$1:$DH$158,MATCH($A113,dados!$A$1:$A$158,0),MATCH(E$6,dados!$A$6:$DH$6,0))</f>
        <v>136.07</v>
      </c>
      <c r="F113" s="5">
        <f>INDEX(dados!$A$1:$DH$158,MATCH($A113,dados!$A$1:$A$158,0),MATCH(F$6,dados!$A$6:$DH$6,0))</f>
        <v>150.86000000000001</v>
      </c>
      <c r="G113" s="5">
        <f>INDEX(dados!$A$1:$DH$158,MATCH($A113,dados!$A$1:$A$158,0),MATCH(G$6,dados!$A$6:$DH$6,0))</f>
        <v>209.96</v>
      </c>
      <c r="H113" s="5">
        <f>INDEX(dados!$A$1:$DH$158,MATCH($A113,dados!$A$1:$A$158,0),MATCH(H$6,dados!$A$6:$DH$6,0))</f>
        <v>35.65</v>
      </c>
      <c r="I113" s="5">
        <f>INDEX(dados!$A$1:$DH$158,MATCH($A113,dados!$A$1:$A$158,0),MATCH(I$6,dados!$A$6:$DH$6,0))</f>
        <v>26.27</v>
      </c>
      <c r="J113" s="5">
        <f>INDEX(dados!$A$1:$DH$158,MATCH($A113,dados!$A$1:$A$158,0),MATCH(J$6,dados!$A$6:$DH$6,0))</f>
        <v>190.81</v>
      </c>
      <c r="K113" s="5">
        <f>INDEX(dados!$A$1:$DH$158,MATCH($A113,dados!$A$1:$A$158,0),MATCH(K$6,dados!$A$6:$DH$6,0))</f>
        <v>221.75</v>
      </c>
      <c r="L113" s="5">
        <f>INDEX(dados!$A$1:$DH$158,MATCH($A113,dados!$A$1:$A$158,0),MATCH(L$6,dados!$A$6:$DH$6,0))</f>
        <v>300.72000000000003</v>
      </c>
      <c r="M113" s="5">
        <f>INDEX(dados!$A$1:$DH$158,MATCH($A113,dados!$A$1:$A$158,0),MATCH(M$6,dados!$A$6:$DH$6,0))</f>
        <v>650.16</v>
      </c>
      <c r="N113" s="28">
        <f>SUM(B113:M113)</f>
        <v>2327.04</v>
      </c>
    </row>
    <row r="114" spans="1:14" ht="15.75" hidden="1" outlineLevel="1" thickBot="1" x14ac:dyDescent="0.3">
      <c r="A114" s="30" t="s">
        <v>134</v>
      </c>
      <c r="B114" s="6">
        <f>INDEX(dados!$A$1:$DH$158,MATCH($A114,dados!$A$1:$A$158,0),MATCH(B$6,dados!$A$6:$DH$6,0))</f>
        <v>0</v>
      </c>
      <c r="C114" s="6">
        <f>INDEX(dados!$A$1:$DH$158,MATCH($A114,dados!$A$1:$A$158,0),MATCH(C$6,dados!$A$6:$DH$6,0))</f>
        <v>0</v>
      </c>
      <c r="D114" s="6">
        <f>INDEX(dados!$A$1:$DH$158,MATCH($A114,dados!$A$1:$A$158,0),MATCH(D$6,dados!$A$6:$DH$6,0))</f>
        <v>0</v>
      </c>
      <c r="E114" s="6">
        <f>INDEX(dados!$A$1:$DH$158,MATCH($A114,dados!$A$1:$A$158,0),MATCH(E$6,dados!$A$6:$DH$6,0))</f>
        <v>0</v>
      </c>
      <c r="F114" s="6">
        <f>INDEX(dados!$A$1:$DH$158,MATCH($A114,dados!$A$1:$A$158,0),MATCH(F$6,dados!$A$6:$DH$6,0))</f>
        <v>0</v>
      </c>
      <c r="G114" s="6">
        <f>INDEX(dados!$A$1:$DH$158,MATCH($A114,dados!$A$1:$A$158,0),MATCH(G$6,dados!$A$6:$DH$6,0))</f>
        <v>0</v>
      </c>
      <c r="H114" s="6">
        <f>INDEX(dados!$A$1:$DH$158,MATCH($A114,dados!$A$1:$A$158,0),MATCH(H$6,dados!$A$6:$DH$6,0))</f>
        <v>0</v>
      </c>
      <c r="I114" s="6">
        <f>INDEX(dados!$A$1:$DH$158,MATCH($A114,dados!$A$1:$A$158,0),MATCH(I$6,dados!$A$6:$DH$6,0))</f>
        <v>0</v>
      </c>
      <c r="J114" s="6">
        <f>INDEX(dados!$A$1:$DH$158,MATCH($A114,dados!$A$1:$A$158,0),MATCH(J$6,dados!$A$6:$DH$6,0))</f>
        <v>0</v>
      </c>
      <c r="K114" s="6">
        <f>INDEX(dados!$A$1:$DH$158,MATCH($A114,dados!$A$1:$A$158,0),MATCH(K$6,dados!$A$6:$DH$6,0))</f>
        <v>0</v>
      </c>
      <c r="L114" s="6">
        <f>INDEX(dados!$A$1:$DH$158,MATCH($A114,dados!$A$1:$A$158,0),MATCH(L$6,dados!$A$6:$DH$6,0))</f>
        <v>0</v>
      </c>
      <c r="M114" s="6">
        <f>INDEX(dados!$A$1:$DH$158,MATCH($A114,dados!$A$1:$A$158,0),MATCH(M$6,dados!$A$6:$DH$6,0))</f>
        <v>0</v>
      </c>
      <c r="N114" s="28">
        <f>SUM(B114:M114)</f>
        <v>0</v>
      </c>
    </row>
    <row r="115" spans="1:14" ht="15.75" collapsed="1" thickBot="1" x14ac:dyDescent="0.3">
      <c r="A115" s="8" t="s">
        <v>135</v>
      </c>
      <c r="B115" s="9">
        <f>SUBTOTAL(9,B111:B114)</f>
        <v>238.35999999999999</v>
      </c>
      <c r="C115" s="9">
        <f t="shared" ref="C115:N115" si="18">SUBTOTAL(9,C111:C114)</f>
        <v>264.61</v>
      </c>
      <c r="D115" s="9">
        <f t="shared" si="18"/>
        <v>320.60000000000002</v>
      </c>
      <c r="E115" s="9">
        <f t="shared" si="18"/>
        <v>232.07</v>
      </c>
      <c r="F115" s="9">
        <f t="shared" si="18"/>
        <v>251.66000000000003</v>
      </c>
      <c r="G115" s="9">
        <f t="shared" si="18"/>
        <v>381.36</v>
      </c>
      <c r="H115" s="9">
        <f t="shared" si="18"/>
        <v>125.44999999999999</v>
      </c>
      <c r="I115" s="9">
        <f t="shared" si="18"/>
        <v>106.47</v>
      </c>
      <c r="J115" s="9">
        <f t="shared" si="18"/>
        <v>276.81</v>
      </c>
      <c r="K115" s="9">
        <f t="shared" si="18"/>
        <v>409.95</v>
      </c>
      <c r="L115" s="9">
        <f t="shared" si="18"/>
        <v>491.72</v>
      </c>
      <c r="M115" s="9">
        <f t="shared" si="18"/>
        <v>869.96</v>
      </c>
      <c r="N115" s="9">
        <f t="shared" si="18"/>
        <v>3969.02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7" t="s">
        <v>137</v>
      </c>
      <c r="B117" s="7">
        <f>INDEX(dados!$A$1:$DH$158,MATCH($A117,dados!$A$1:$A$158,0),MATCH(B$6,dados!$A$6:$DH$6,0))</f>
        <v>26.3</v>
      </c>
      <c r="C117" s="7">
        <f>INDEX(dados!$A$1:$DH$158,MATCH($A117,dados!$A$1:$A$158,0),MATCH(C$6,dados!$A$6:$DH$6,0))</f>
        <v>0</v>
      </c>
      <c r="D117" s="7">
        <f>INDEX(dados!$A$1:$DH$158,MATCH($A117,dados!$A$1:$A$158,0),MATCH(D$6,dados!$A$6:$DH$6,0))</f>
        <v>0</v>
      </c>
      <c r="E117" s="7">
        <f>INDEX(dados!$A$1:$DH$158,MATCH($A117,dados!$A$1:$A$158,0),MATCH(E$6,dados!$A$6:$DH$6,0))</f>
        <v>0</v>
      </c>
      <c r="F117" s="7">
        <f>INDEX(dados!$A$1:$DH$158,MATCH($A117,dados!$A$1:$A$158,0),MATCH(F$6,dados!$A$6:$DH$6,0))</f>
        <v>0</v>
      </c>
      <c r="G117" s="7">
        <f>INDEX(dados!$A$1:$DH$158,MATCH($A117,dados!$A$1:$A$158,0),MATCH(G$6,dados!$A$6:$DH$6,0))</f>
        <v>0</v>
      </c>
      <c r="H117" s="7">
        <f>INDEX(dados!$A$1:$DH$158,MATCH($A117,dados!$A$1:$A$158,0),MATCH(H$6,dados!$A$6:$DH$6,0))</f>
        <v>0</v>
      </c>
      <c r="I117" s="7">
        <f>INDEX(dados!$A$1:$DH$158,MATCH($A117,dados!$A$1:$A$158,0),MATCH(I$6,dados!$A$6:$DH$6,0))</f>
        <v>0</v>
      </c>
      <c r="J117" s="7">
        <f>INDEX(dados!$A$1:$DH$158,MATCH($A117,dados!$A$1:$A$158,0),MATCH(J$6,dados!$A$6:$DH$6,0))</f>
        <v>0</v>
      </c>
      <c r="K117" s="7">
        <f>INDEX(dados!$A$1:$DH$158,MATCH($A117,dados!$A$1:$A$158,0),MATCH(K$6,dados!$A$6:$DH$6,0))</f>
        <v>0</v>
      </c>
      <c r="L117" s="7">
        <f>INDEX(dados!$A$1:$DH$158,MATCH($A117,dados!$A$1:$A$158,0),MATCH(L$6,dados!$A$6:$DH$6,0))</f>
        <v>0</v>
      </c>
      <c r="M117" s="7">
        <f>INDEX(dados!$A$1:$DH$158,MATCH($A117,dados!$A$1:$A$158,0),MATCH(M$6,dados!$A$6:$DH$6,0))</f>
        <v>0</v>
      </c>
      <c r="N117" s="28">
        <f>SUM(B117:M117)</f>
        <v>26.3</v>
      </c>
    </row>
    <row r="118" spans="1:14" ht="15.75" hidden="1" outlineLevel="1" thickBot="1" x14ac:dyDescent="0.3">
      <c r="A118" s="29" t="s">
        <v>138</v>
      </c>
      <c r="B118" s="5">
        <f>INDEX(dados!$A$1:$DH$158,MATCH($A118,dados!$A$1:$A$158,0),MATCH(B$6,dados!$A$6:$DH$6,0))</f>
        <v>0</v>
      </c>
      <c r="C118" s="5">
        <f>INDEX(dados!$A$1:$DH$158,MATCH($A118,dados!$A$1:$A$158,0),MATCH(C$6,dados!$A$6:$DH$6,0))</f>
        <v>0</v>
      </c>
      <c r="D118" s="5">
        <f>INDEX(dados!$A$1:$DH$158,MATCH($A118,dados!$A$1:$A$158,0),MATCH(D$6,dados!$A$6:$DH$6,0))</f>
        <v>0</v>
      </c>
      <c r="E118" s="5">
        <f>INDEX(dados!$A$1:$DH$158,MATCH($A118,dados!$A$1:$A$158,0),MATCH(E$6,dados!$A$6:$DH$6,0))</f>
        <v>0</v>
      </c>
      <c r="F118" s="5">
        <f>INDEX(dados!$A$1:$DH$158,MATCH($A118,dados!$A$1:$A$158,0),MATCH(F$6,dados!$A$6:$DH$6,0))</f>
        <v>0</v>
      </c>
      <c r="G118" s="5">
        <f>INDEX(dados!$A$1:$DH$158,MATCH($A118,dados!$A$1:$A$158,0),MATCH(G$6,dados!$A$6:$DH$6,0))</f>
        <v>0</v>
      </c>
      <c r="H118" s="5">
        <f>INDEX(dados!$A$1:$DH$158,MATCH($A118,dados!$A$1:$A$158,0),MATCH(H$6,dados!$A$6:$DH$6,0))</f>
        <v>0</v>
      </c>
      <c r="I118" s="5">
        <f>INDEX(dados!$A$1:$DH$158,MATCH($A118,dados!$A$1:$A$158,0),MATCH(I$6,dados!$A$6:$DH$6,0))</f>
        <v>24</v>
      </c>
      <c r="J118" s="5">
        <f>INDEX(dados!$A$1:$DH$158,MATCH($A118,dados!$A$1:$A$158,0),MATCH(J$6,dados!$A$6:$DH$6,0))</f>
        <v>0</v>
      </c>
      <c r="K118" s="5">
        <f>INDEX(dados!$A$1:$DH$158,MATCH($A118,dados!$A$1:$A$158,0),MATCH(K$6,dados!$A$6:$DH$6,0))</f>
        <v>0</v>
      </c>
      <c r="L118" s="5">
        <f>INDEX(dados!$A$1:$DH$158,MATCH($A118,dados!$A$1:$A$158,0),MATCH(L$6,dados!$A$6:$DH$6,0))</f>
        <v>0</v>
      </c>
      <c r="M118" s="5">
        <f>INDEX(dados!$A$1:$DH$158,MATCH($A118,dados!$A$1:$A$158,0),MATCH(M$6,dados!$A$6:$DH$6,0))</f>
        <v>0</v>
      </c>
      <c r="N118" s="28">
        <f t="shared" ref="N118:N123" si="19">SUM(B118:M118)</f>
        <v>24</v>
      </c>
    </row>
    <row r="119" spans="1:14" ht="15.75" hidden="1" outlineLevel="1" thickBot="1" x14ac:dyDescent="0.3">
      <c r="A119" s="29" t="s">
        <v>139</v>
      </c>
      <c r="B119" s="5">
        <f>INDEX(dados!$A$1:$DH$158,MATCH($A119,dados!$A$1:$A$158,0),MATCH(B$6,dados!$A$6:$DH$6,0))</f>
        <v>0</v>
      </c>
      <c r="C119" s="5">
        <f>INDEX(dados!$A$1:$DH$158,MATCH($A119,dados!$A$1:$A$158,0),MATCH(C$6,dados!$A$6:$DH$6,0))</f>
        <v>0</v>
      </c>
      <c r="D119" s="5">
        <f>INDEX(dados!$A$1:$DH$158,MATCH($A119,dados!$A$1:$A$158,0),MATCH(D$6,dados!$A$6:$DH$6,0))</f>
        <v>0</v>
      </c>
      <c r="E119" s="5">
        <f>INDEX(dados!$A$1:$DH$158,MATCH($A119,dados!$A$1:$A$158,0),MATCH(E$6,dados!$A$6:$DH$6,0))</f>
        <v>0</v>
      </c>
      <c r="F119" s="5">
        <f>INDEX(dados!$A$1:$DH$158,MATCH($A119,dados!$A$1:$A$158,0),MATCH(F$6,dados!$A$6:$DH$6,0))</f>
        <v>0</v>
      </c>
      <c r="G119" s="5">
        <f>INDEX(dados!$A$1:$DH$158,MATCH($A119,dados!$A$1:$A$158,0),MATCH(G$6,dados!$A$6:$DH$6,0))</f>
        <v>0</v>
      </c>
      <c r="H119" s="5">
        <f>INDEX(dados!$A$1:$DH$158,MATCH($A119,dados!$A$1:$A$158,0),MATCH(H$6,dados!$A$6:$DH$6,0))</f>
        <v>0</v>
      </c>
      <c r="I119" s="5">
        <f>INDEX(dados!$A$1:$DH$158,MATCH($A119,dados!$A$1:$A$158,0),MATCH(I$6,dados!$A$6:$DH$6,0))</f>
        <v>0</v>
      </c>
      <c r="J119" s="5">
        <f>INDEX(dados!$A$1:$DH$158,MATCH($A119,dados!$A$1:$A$158,0),MATCH(J$6,dados!$A$6:$DH$6,0))</f>
        <v>0</v>
      </c>
      <c r="K119" s="5">
        <f>INDEX(dados!$A$1:$DH$158,MATCH($A119,dados!$A$1:$A$158,0),MATCH(K$6,dados!$A$6:$DH$6,0))</f>
        <v>0</v>
      </c>
      <c r="L119" s="5">
        <f>INDEX(dados!$A$1:$DH$158,MATCH($A119,dados!$A$1:$A$158,0),MATCH(L$6,dados!$A$6:$DH$6,0))</f>
        <v>0</v>
      </c>
      <c r="M119" s="5">
        <f>INDEX(dados!$A$1:$DH$158,MATCH($A119,dados!$A$1:$A$158,0),MATCH(M$6,dados!$A$6:$DH$6,0))</f>
        <v>0</v>
      </c>
      <c r="N119" s="28">
        <f t="shared" si="19"/>
        <v>0</v>
      </c>
    </row>
    <row r="120" spans="1:14" ht="15.75" hidden="1" outlineLevel="1" thickBot="1" x14ac:dyDescent="0.3">
      <c r="A120" s="29" t="s">
        <v>140</v>
      </c>
      <c r="B120" s="5">
        <f>INDEX(dados!$A$1:$DH$158,MATCH($A120,dados!$A$1:$A$158,0),MATCH(B$6,dados!$A$6:$DH$6,0))</f>
        <v>50</v>
      </c>
      <c r="C120" s="5">
        <f>INDEX(dados!$A$1:$DH$158,MATCH($A120,dados!$A$1:$A$158,0),MATCH(C$6,dados!$A$6:$DH$6,0))</f>
        <v>450.84</v>
      </c>
      <c r="D120" s="5">
        <f>INDEX(dados!$A$1:$DH$158,MATCH($A120,dados!$A$1:$A$158,0),MATCH(D$6,dados!$A$6:$DH$6,0))</f>
        <v>505.84</v>
      </c>
      <c r="E120" s="5">
        <f>INDEX(dados!$A$1:$DH$158,MATCH($A120,dados!$A$1:$A$158,0),MATCH(E$6,dados!$A$6:$DH$6,0))</f>
        <v>450.84</v>
      </c>
      <c r="F120" s="5">
        <f>INDEX(dados!$A$1:$DH$158,MATCH($A120,dados!$A$1:$A$158,0),MATCH(F$6,dados!$A$6:$DH$6,0))</f>
        <v>450.84</v>
      </c>
      <c r="G120" s="5">
        <f>INDEX(dados!$A$1:$DH$158,MATCH($A120,dados!$A$1:$A$158,0),MATCH(G$6,dados!$A$6:$DH$6,0))</f>
        <v>0</v>
      </c>
      <c r="H120" s="5">
        <f>INDEX(dados!$A$1:$DH$158,MATCH($A120,dados!$A$1:$A$158,0),MATCH(H$6,dados!$A$6:$DH$6,0))</f>
        <v>0</v>
      </c>
      <c r="I120" s="5">
        <f>INDEX(dados!$A$1:$DH$158,MATCH($A120,dados!$A$1:$A$158,0),MATCH(I$6,dados!$A$6:$DH$6,0))</f>
        <v>0</v>
      </c>
      <c r="J120" s="5">
        <f>INDEX(dados!$A$1:$DH$158,MATCH($A120,dados!$A$1:$A$158,0),MATCH(J$6,dados!$A$6:$DH$6,0))</f>
        <v>0</v>
      </c>
      <c r="K120" s="5">
        <f>INDEX(dados!$A$1:$DH$158,MATCH($A120,dados!$A$1:$A$158,0),MATCH(K$6,dados!$A$6:$DH$6,0))</f>
        <v>0</v>
      </c>
      <c r="L120" s="5">
        <f>INDEX(dados!$A$1:$DH$158,MATCH($A120,dados!$A$1:$A$158,0),MATCH(L$6,dados!$A$6:$DH$6,0))</f>
        <v>0</v>
      </c>
      <c r="M120" s="5">
        <f>INDEX(dados!$A$1:$DH$158,MATCH($A120,dados!$A$1:$A$158,0),MATCH(M$6,dados!$A$6:$DH$6,0))</f>
        <v>0</v>
      </c>
      <c r="N120" s="28">
        <f t="shared" si="19"/>
        <v>1908.36</v>
      </c>
    </row>
    <row r="121" spans="1:14" ht="15.75" hidden="1" outlineLevel="1" thickBot="1" x14ac:dyDescent="0.3">
      <c r="A121" s="29" t="s">
        <v>122</v>
      </c>
      <c r="B121" s="5">
        <f>INDEX(dados!$A$1:$DH$158,MATCH($A121,dados!$A$1:$A$158,0),MATCH(B$6,dados!$A$6:$DH$6,0))</f>
        <v>0</v>
      </c>
      <c r="C121" s="5">
        <f>INDEX(dados!$A$1:$DH$158,MATCH($A121,dados!$A$1:$A$158,0),MATCH(C$6,dados!$A$6:$DH$6,0))</f>
        <v>0</v>
      </c>
      <c r="D121" s="5">
        <f>INDEX(dados!$A$1:$DH$158,MATCH($A121,dados!$A$1:$A$158,0),MATCH(D$6,dados!$A$6:$DH$6,0))</f>
        <v>0</v>
      </c>
      <c r="E121" s="5">
        <f>INDEX(dados!$A$1:$DH$158,MATCH($A121,dados!$A$1:$A$158,0),MATCH(E$6,dados!$A$6:$DH$6,0))</f>
        <v>0</v>
      </c>
      <c r="F121" s="5">
        <f>INDEX(dados!$A$1:$DH$158,MATCH($A121,dados!$A$1:$A$158,0),MATCH(F$6,dados!$A$6:$DH$6,0))</f>
        <v>0</v>
      </c>
      <c r="G121" s="5">
        <f>INDEX(dados!$A$1:$DH$158,MATCH($A121,dados!$A$1:$A$158,0),MATCH(G$6,dados!$A$6:$DH$6,0))</f>
        <v>0</v>
      </c>
      <c r="H121" s="5">
        <f>INDEX(dados!$A$1:$DH$158,MATCH($A121,dados!$A$1:$A$158,0),MATCH(H$6,dados!$A$6:$DH$6,0))</f>
        <v>0</v>
      </c>
      <c r="I121" s="5">
        <f>INDEX(dados!$A$1:$DH$158,MATCH($A121,dados!$A$1:$A$158,0),MATCH(I$6,dados!$A$6:$DH$6,0))</f>
        <v>0</v>
      </c>
      <c r="J121" s="5">
        <f>INDEX(dados!$A$1:$DH$158,MATCH($A121,dados!$A$1:$A$158,0),MATCH(J$6,dados!$A$6:$DH$6,0))</f>
        <v>0</v>
      </c>
      <c r="K121" s="5">
        <f>INDEX(dados!$A$1:$DH$158,MATCH($A121,dados!$A$1:$A$158,0),MATCH(K$6,dados!$A$6:$DH$6,0))</f>
        <v>75.819999999999993</v>
      </c>
      <c r="L121" s="5">
        <f>INDEX(dados!$A$1:$DH$158,MATCH($A121,dados!$A$1:$A$158,0),MATCH(L$6,dados!$A$6:$DH$6,0))</f>
        <v>34.99</v>
      </c>
      <c r="M121" s="5">
        <f>INDEX(dados!$A$1:$DH$158,MATCH($A121,dados!$A$1:$A$158,0),MATCH(M$6,dados!$A$6:$DH$6,0))</f>
        <v>34.99</v>
      </c>
      <c r="N121" s="28">
        <f t="shared" si="19"/>
        <v>145.80000000000001</v>
      </c>
    </row>
    <row r="122" spans="1:14" ht="15.75" hidden="1" outlineLevel="1" thickBot="1" x14ac:dyDescent="0.3">
      <c r="A122" s="29" t="s">
        <v>141</v>
      </c>
      <c r="B122" s="5">
        <f>INDEX(dados!$A$1:$DH$158,MATCH($A122,dados!$A$1:$A$158,0),MATCH(B$6,dados!$A$6:$DH$6,0))</f>
        <v>0</v>
      </c>
      <c r="C122" s="5">
        <f>INDEX(dados!$A$1:$DH$158,MATCH($A122,dados!$A$1:$A$158,0),MATCH(C$6,dados!$A$6:$DH$6,0))</f>
        <v>0</v>
      </c>
      <c r="D122" s="5">
        <f>INDEX(dados!$A$1:$DH$158,MATCH($A122,dados!$A$1:$A$158,0),MATCH(D$6,dados!$A$6:$DH$6,0))</f>
        <v>0</v>
      </c>
      <c r="E122" s="5">
        <f>INDEX(dados!$A$1:$DH$158,MATCH($A122,dados!$A$1:$A$158,0),MATCH(E$6,dados!$A$6:$DH$6,0))</f>
        <v>0</v>
      </c>
      <c r="F122" s="5">
        <f>INDEX(dados!$A$1:$DH$158,MATCH($A122,dados!$A$1:$A$158,0),MATCH(F$6,dados!$A$6:$DH$6,0))</f>
        <v>0</v>
      </c>
      <c r="G122" s="5">
        <f>INDEX(dados!$A$1:$DH$158,MATCH($A122,dados!$A$1:$A$158,0),MATCH(G$6,dados!$A$6:$DH$6,0))</f>
        <v>20</v>
      </c>
      <c r="H122" s="5">
        <f>INDEX(dados!$A$1:$DH$158,MATCH($A122,dados!$A$1:$A$158,0),MATCH(H$6,dados!$A$6:$DH$6,0))</f>
        <v>0</v>
      </c>
      <c r="I122" s="5">
        <f>INDEX(dados!$A$1:$DH$158,MATCH($A122,dados!$A$1:$A$158,0),MATCH(I$6,dados!$A$6:$DH$6,0))</f>
        <v>0</v>
      </c>
      <c r="J122" s="5">
        <f>INDEX(dados!$A$1:$DH$158,MATCH($A122,dados!$A$1:$A$158,0),MATCH(J$6,dados!$A$6:$DH$6,0))</f>
        <v>0</v>
      </c>
      <c r="K122" s="5">
        <f>INDEX(dados!$A$1:$DH$158,MATCH($A122,dados!$A$1:$A$158,0),MATCH(K$6,dados!$A$6:$DH$6,0))</f>
        <v>0</v>
      </c>
      <c r="L122" s="5">
        <f>INDEX(dados!$A$1:$DH$158,MATCH($A122,dados!$A$1:$A$158,0),MATCH(L$6,dados!$A$6:$DH$6,0))</f>
        <v>12</v>
      </c>
      <c r="M122" s="5">
        <f>INDEX(dados!$A$1:$DH$158,MATCH($A122,dados!$A$1:$A$158,0),MATCH(M$6,dados!$A$6:$DH$6,0))</f>
        <v>0</v>
      </c>
      <c r="N122" s="28">
        <f t="shared" si="19"/>
        <v>32</v>
      </c>
    </row>
    <row r="123" spans="1:14" ht="15.75" hidden="1" outlineLevel="1" thickBot="1" x14ac:dyDescent="0.3">
      <c r="A123" s="30" t="s">
        <v>142</v>
      </c>
      <c r="B123" s="6">
        <f>INDEX(dados!$A$1:$DH$158,MATCH($A123,dados!$A$1:$A$158,0),MATCH(B$6,dados!$A$6:$DH$6,0))</f>
        <v>0</v>
      </c>
      <c r="C123" s="6">
        <f>INDEX(dados!$A$1:$DH$158,MATCH($A123,dados!$A$1:$A$158,0),MATCH(C$6,dados!$A$6:$DH$6,0))</f>
        <v>65</v>
      </c>
      <c r="D123" s="6">
        <f>INDEX(dados!$A$1:$DH$158,MATCH($A123,dados!$A$1:$A$158,0),MATCH(D$6,dados!$A$6:$DH$6,0))</f>
        <v>0</v>
      </c>
      <c r="E123" s="6">
        <f>INDEX(dados!$A$1:$DH$158,MATCH($A123,dados!$A$1:$A$158,0),MATCH(E$6,dados!$A$6:$DH$6,0))</f>
        <v>0</v>
      </c>
      <c r="F123" s="6">
        <f>INDEX(dados!$A$1:$DH$158,MATCH($A123,dados!$A$1:$A$158,0),MATCH(F$6,dados!$A$6:$DH$6,0))</f>
        <v>0</v>
      </c>
      <c r="G123" s="6">
        <f>INDEX(dados!$A$1:$DH$158,MATCH($A123,dados!$A$1:$A$158,0),MATCH(G$6,dados!$A$6:$DH$6,0))</f>
        <v>0</v>
      </c>
      <c r="H123" s="6">
        <f>INDEX(dados!$A$1:$DH$158,MATCH($A123,dados!$A$1:$A$158,0),MATCH(H$6,dados!$A$6:$DH$6,0))</f>
        <v>0</v>
      </c>
      <c r="I123" s="6">
        <f>INDEX(dados!$A$1:$DH$158,MATCH($A123,dados!$A$1:$A$158,0),MATCH(I$6,dados!$A$6:$DH$6,0))</f>
        <v>0</v>
      </c>
      <c r="J123" s="6">
        <f>INDEX(dados!$A$1:$DH$158,MATCH($A123,dados!$A$1:$A$158,0),MATCH(J$6,dados!$A$6:$DH$6,0))</f>
        <v>0</v>
      </c>
      <c r="K123" s="6">
        <f>INDEX(dados!$A$1:$DH$158,MATCH($A123,dados!$A$1:$A$158,0),MATCH(K$6,dados!$A$6:$DH$6,0))</f>
        <v>0</v>
      </c>
      <c r="L123" s="6">
        <f>INDEX(dados!$A$1:$DH$158,MATCH($A123,dados!$A$1:$A$158,0),MATCH(L$6,dados!$A$6:$DH$6,0))</f>
        <v>0</v>
      </c>
      <c r="M123" s="6">
        <f>INDEX(dados!$A$1:$DH$158,MATCH($A123,dados!$A$1:$A$158,0),MATCH(M$6,dados!$A$6:$DH$6,0))</f>
        <v>0</v>
      </c>
      <c r="N123" s="28">
        <f t="shared" si="19"/>
        <v>65</v>
      </c>
    </row>
    <row r="124" spans="1:14" ht="15.75" collapsed="1" thickBot="1" x14ac:dyDescent="0.3">
      <c r="A124" s="8" t="s">
        <v>143</v>
      </c>
      <c r="B124" s="9">
        <f>SUBTOTAL(9,B117:B123)</f>
        <v>76.3</v>
      </c>
      <c r="C124" s="9">
        <f t="shared" ref="C124:N124" si="20">SUBTOTAL(9,C117:C123)</f>
        <v>515.83999999999992</v>
      </c>
      <c r="D124" s="9">
        <f t="shared" si="20"/>
        <v>505.84</v>
      </c>
      <c r="E124" s="9">
        <f t="shared" si="20"/>
        <v>450.84</v>
      </c>
      <c r="F124" s="9">
        <f t="shared" si="20"/>
        <v>450.84</v>
      </c>
      <c r="G124" s="9">
        <f t="shared" si="20"/>
        <v>20</v>
      </c>
      <c r="H124" s="9">
        <f t="shared" si="20"/>
        <v>0</v>
      </c>
      <c r="I124" s="9">
        <f t="shared" si="20"/>
        <v>24</v>
      </c>
      <c r="J124" s="9">
        <f t="shared" si="20"/>
        <v>0</v>
      </c>
      <c r="K124" s="9">
        <f t="shared" si="20"/>
        <v>75.819999999999993</v>
      </c>
      <c r="L124" s="9">
        <f t="shared" si="20"/>
        <v>46.99</v>
      </c>
      <c r="M124" s="9">
        <f t="shared" si="20"/>
        <v>34.99</v>
      </c>
      <c r="N124" s="9">
        <f t="shared" si="20"/>
        <v>2201.46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7" t="s">
        <v>145</v>
      </c>
      <c r="B126" s="7">
        <f>INDEX(dados!$A$1:$DH$158,MATCH($A126,dados!$A$1:$A$158,0),MATCH(B$6,dados!$A$6:$DH$6,0))</f>
        <v>18.78</v>
      </c>
      <c r="C126" s="7">
        <f>INDEX(dados!$A$1:$DH$158,MATCH($A126,dados!$A$1:$A$158,0),MATCH(C$6,dados!$A$6:$DH$6,0))</f>
        <v>44.46</v>
      </c>
      <c r="D126" s="7">
        <f>INDEX(dados!$A$1:$DH$158,MATCH($A126,dados!$A$1:$A$158,0),MATCH(D$6,dados!$A$6:$DH$6,0))</f>
        <v>22.6</v>
      </c>
      <c r="E126" s="7">
        <f>INDEX(dados!$A$1:$DH$158,MATCH($A126,dados!$A$1:$A$158,0),MATCH(E$6,dados!$A$6:$DH$6,0))</f>
        <v>22.6</v>
      </c>
      <c r="F126" s="7">
        <f>INDEX(dados!$A$1:$DH$158,MATCH($A126,dados!$A$1:$A$158,0),MATCH(F$6,dados!$A$6:$DH$6,0))</f>
        <v>224.83</v>
      </c>
      <c r="G126" s="7">
        <f>INDEX(dados!$A$1:$DH$158,MATCH($A126,dados!$A$1:$A$158,0),MATCH(G$6,dados!$A$6:$DH$6,0))</f>
        <v>53</v>
      </c>
      <c r="H126" s="7">
        <f>INDEX(dados!$A$1:$DH$158,MATCH($A126,dados!$A$1:$A$158,0),MATCH(H$6,dados!$A$6:$DH$6,0))</f>
        <v>112.29</v>
      </c>
      <c r="I126" s="7">
        <f>INDEX(dados!$A$1:$DH$158,MATCH($A126,dados!$A$1:$A$158,0),MATCH(I$6,dados!$A$6:$DH$6,0))</f>
        <v>43.01</v>
      </c>
      <c r="J126" s="7">
        <f>INDEX(dados!$A$1:$DH$158,MATCH($A126,dados!$A$1:$A$158,0),MATCH(J$6,dados!$A$6:$DH$6,0))</f>
        <v>21.49</v>
      </c>
      <c r="K126" s="7">
        <f>INDEX(dados!$A$1:$DH$158,MATCH($A126,dados!$A$1:$A$158,0),MATCH(K$6,dados!$A$6:$DH$6,0))</f>
        <v>41.82</v>
      </c>
      <c r="L126" s="7">
        <f>INDEX(dados!$A$1:$DH$158,MATCH($A126,dados!$A$1:$A$158,0),MATCH(L$6,dados!$A$6:$DH$6,0))</f>
        <v>88.11</v>
      </c>
      <c r="M126" s="7">
        <f>INDEX(dados!$A$1:$DH$158,MATCH($A126,dados!$A$1:$A$158,0),MATCH(M$6,dados!$A$6:$DH$6,0))</f>
        <v>236.47</v>
      </c>
      <c r="N126" s="28">
        <f>SUM(B126:M126)</f>
        <v>929.46000000000015</v>
      </c>
    </row>
    <row r="127" spans="1:14" ht="15.75" hidden="1" outlineLevel="1" thickBot="1" x14ac:dyDescent="0.3">
      <c r="A127" s="29" t="s">
        <v>146</v>
      </c>
      <c r="B127" s="5">
        <f>INDEX(dados!$A$1:$DH$158,MATCH($A127,dados!$A$1:$A$158,0),MATCH(B$6,dados!$A$6:$DH$6,0))</f>
        <v>0</v>
      </c>
      <c r="C127" s="5">
        <f>INDEX(dados!$A$1:$DH$158,MATCH($A127,dados!$A$1:$A$158,0),MATCH(C$6,dados!$A$6:$DH$6,0))</f>
        <v>0</v>
      </c>
      <c r="D127" s="5">
        <f>INDEX(dados!$A$1:$DH$158,MATCH($A127,dados!$A$1:$A$158,0),MATCH(D$6,dados!$A$6:$DH$6,0))</f>
        <v>0</v>
      </c>
      <c r="E127" s="5">
        <f>INDEX(dados!$A$1:$DH$158,MATCH($A127,dados!$A$1:$A$158,0),MATCH(E$6,dados!$A$6:$DH$6,0))</f>
        <v>5.92</v>
      </c>
      <c r="F127" s="5">
        <f>INDEX(dados!$A$1:$DH$158,MATCH($A127,dados!$A$1:$A$158,0),MATCH(F$6,dados!$A$6:$DH$6,0))</f>
        <v>0</v>
      </c>
      <c r="G127" s="5">
        <f>INDEX(dados!$A$1:$DH$158,MATCH($A127,dados!$A$1:$A$158,0),MATCH(G$6,dados!$A$6:$DH$6,0))</f>
        <v>0</v>
      </c>
      <c r="H127" s="5">
        <f>INDEX(dados!$A$1:$DH$158,MATCH($A127,dados!$A$1:$A$158,0),MATCH(H$6,dados!$A$6:$DH$6,0))</f>
        <v>0</v>
      </c>
      <c r="I127" s="5">
        <f>INDEX(dados!$A$1:$DH$158,MATCH($A127,dados!$A$1:$A$158,0),MATCH(I$6,dados!$A$6:$DH$6,0))</f>
        <v>0</v>
      </c>
      <c r="J127" s="5">
        <f>INDEX(dados!$A$1:$DH$158,MATCH($A127,dados!$A$1:$A$158,0),MATCH(J$6,dados!$A$6:$DH$6,0))</f>
        <v>0</v>
      </c>
      <c r="K127" s="5">
        <f>INDEX(dados!$A$1:$DH$158,MATCH($A127,dados!$A$1:$A$158,0),MATCH(K$6,dados!$A$6:$DH$6,0))</f>
        <v>0</v>
      </c>
      <c r="L127" s="5">
        <f>INDEX(dados!$A$1:$DH$158,MATCH($A127,dados!$A$1:$A$158,0),MATCH(L$6,dados!$A$6:$DH$6,0))</f>
        <v>0</v>
      </c>
      <c r="M127" s="5">
        <f>INDEX(dados!$A$1:$DH$158,MATCH($A127,dados!$A$1:$A$158,0),MATCH(M$6,dados!$A$6:$DH$6,0))</f>
        <v>0</v>
      </c>
      <c r="N127" s="28">
        <f>SUM(B127:M127)</f>
        <v>5.92</v>
      </c>
    </row>
    <row r="128" spans="1:14" ht="15.75" hidden="1" outlineLevel="1" thickBot="1" x14ac:dyDescent="0.3">
      <c r="A128" s="30" t="s">
        <v>147</v>
      </c>
      <c r="B128" s="6">
        <f>INDEX(dados!$A$1:$DH$158,MATCH($A128,dados!$A$1:$A$158,0),MATCH(B$6,dados!$A$6:$DH$6,0))</f>
        <v>0</v>
      </c>
      <c r="C128" s="6">
        <f>INDEX(dados!$A$1:$DH$158,MATCH($A128,dados!$A$1:$A$158,0),MATCH(C$6,dados!$A$6:$DH$6,0))</f>
        <v>0</v>
      </c>
      <c r="D128" s="6">
        <f>INDEX(dados!$A$1:$DH$158,MATCH($A128,dados!$A$1:$A$158,0),MATCH(D$6,dados!$A$6:$DH$6,0))</f>
        <v>0</v>
      </c>
      <c r="E128" s="6">
        <f>INDEX(dados!$A$1:$DH$158,MATCH($A128,dados!$A$1:$A$158,0),MATCH(E$6,dados!$A$6:$DH$6,0))</f>
        <v>118.24</v>
      </c>
      <c r="F128" s="6">
        <f>INDEX(dados!$A$1:$DH$158,MATCH($A128,dados!$A$1:$A$158,0),MATCH(F$6,dados!$A$6:$DH$6,0))</f>
        <v>118.24</v>
      </c>
      <c r="G128" s="6">
        <f>INDEX(dados!$A$1:$DH$158,MATCH($A128,dados!$A$1:$A$158,0),MATCH(G$6,dados!$A$6:$DH$6,0))</f>
        <v>118.24</v>
      </c>
      <c r="H128" s="6">
        <f>INDEX(dados!$A$1:$DH$158,MATCH($A128,dados!$A$1:$A$158,0),MATCH(H$6,dados!$A$6:$DH$6,0))</f>
        <v>118.24</v>
      </c>
      <c r="I128" s="6">
        <f>INDEX(dados!$A$1:$DH$158,MATCH($A128,dados!$A$1:$A$158,0),MATCH(I$6,dados!$A$6:$DH$6,0))</f>
        <v>59.12</v>
      </c>
      <c r="J128" s="6">
        <f>INDEX(dados!$A$1:$DH$158,MATCH($A128,dados!$A$1:$A$158,0),MATCH(J$6,dados!$A$6:$DH$6,0))</f>
        <v>118.24</v>
      </c>
      <c r="K128" s="6">
        <f>INDEX(dados!$A$1:$DH$158,MATCH($A128,dados!$A$1:$A$158,0),MATCH(K$6,dados!$A$6:$DH$6,0))</f>
        <v>675.62</v>
      </c>
      <c r="L128" s="6">
        <f>INDEX(dados!$A$1:$DH$158,MATCH($A128,dados!$A$1:$A$158,0),MATCH(L$6,dados!$A$6:$DH$6,0))</f>
        <v>389.43</v>
      </c>
      <c r="M128" s="6">
        <f>INDEX(dados!$A$1:$DH$158,MATCH($A128,dados!$A$1:$A$158,0),MATCH(M$6,dados!$A$6:$DH$6,0))</f>
        <v>389.43</v>
      </c>
      <c r="N128" s="28">
        <f>SUM(B128:M128)</f>
        <v>2104.8000000000002</v>
      </c>
    </row>
    <row r="129" spans="1:14" ht="15.75" collapsed="1" thickBot="1" x14ac:dyDescent="0.3">
      <c r="A129" s="8" t="s">
        <v>148</v>
      </c>
      <c r="B129" s="9">
        <f>SUBTOTAL(9,B126:B128)</f>
        <v>18.78</v>
      </c>
      <c r="C129" s="9">
        <f t="shared" ref="C129:N129" si="21">SUBTOTAL(9,C126:C128)</f>
        <v>44.46</v>
      </c>
      <c r="D129" s="9">
        <f t="shared" si="21"/>
        <v>22.6</v>
      </c>
      <c r="E129" s="9">
        <f t="shared" si="21"/>
        <v>146.76</v>
      </c>
      <c r="F129" s="9">
        <f t="shared" si="21"/>
        <v>343.07</v>
      </c>
      <c r="G129" s="9">
        <f t="shared" si="21"/>
        <v>171.24</v>
      </c>
      <c r="H129" s="9">
        <f t="shared" si="21"/>
        <v>230.53</v>
      </c>
      <c r="I129" s="9">
        <f t="shared" si="21"/>
        <v>102.13</v>
      </c>
      <c r="J129" s="9">
        <f t="shared" si="21"/>
        <v>139.72999999999999</v>
      </c>
      <c r="K129" s="9">
        <f t="shared" si="21"/>
        <v>717.44</v>
      </c>
      <c r="L129" s="9">
        <f t="shared" si="21"/>
        <v>477.54</v>
      </c>
      <c r="M129" s="9">
        <f t="shared" si="21"/>
        <v>625.9</v>
      </c>
      <c r="N129" s="9">
        <f t="shared" si="21"/>
        <v>3040.1800000000003</v>
      </c>
    </row>
    <row r="130" spans="1:14" ht="6" customHeight="1" thickBot="1" x14ac:dyDescent="0.3"/>
    <row r="131" spans="1:14" ht="15.75" thickBot="1" x14ac:dyDescent="0.3">
      <c r="A131" s="8" t="s">
        <v>149</v>
      </c>
      <c r="B131" s="9">
        <f>SUBTOTAL(9,B27:B129)</f>
        <v>12486.97</v>
      </c>
      <c r="C131" s="9">
        <f>SUBTOTAL(9,C27:C129)</f>
        <v>9147.2199999999993</v>
      </c>
      <c r="D131" s="9">
        <f t="shared" ref="D131:M131" si="22">SUBTOTAL(9,D27:D129)</f>
        <v>7125.0699999999979</v>
      </c>
      <c r="E131" s="9">
        <f t="shared" si="22"/>
        <v>5430.7300000000005</v>
      </c>
      <c r="F131" s="9">
        <f t="shared" si="22"/>
        <v>7824.949999999998</v>
      </c>
      <c r="G131" s="9">
        <f t="shared" si="22"/>
        <v>8963.5699999999979</v>
      </c>
      <c r="H131" s="9">
        <f t="shared" si="22"/>
        <v>9765.489999999998</v>
      </c>
      <c r="I131" s="9">
        <f t="shared" si="22"/>
        <v>9820.94</v>
      </c>
      <c r="J131" s="9">
        <f t="shared" si="22"/>
        <v>9224.6799999999985</v>
      </c>
      <c r="K131" s="9">
        <f t="shared" si="22"/>
        <v>11389.749999999998</v>
      </c>
      <c r="L131" s="9">
        <f t="shared" si="22"/>
        <v>7825.1600000000008</v>
      </c>
      <c r="M131" s="9">
        <f t="shared" si="22"/>
        <v>16168.689999999999</v>
      </c>
      <c r="N131" s="9">
        <f>SUBTOTAL(9,N27:N129)</f>
        <v>115173.21999999999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>
        <f t="shared" ref="B133:N133" si="23">B17</f>
        <v>21769.300000000003</v>
      </c>
      <c r="C133" s="21">
        <f t="shared" si="23"/>
        <v>3767.44</v>
      </c>
      <c r="D133" s="21">
        <f t="shared" si="23"/>
        <v>2284.33</v>
      </c>
      <c r="E133" s="21">
        <f t="shared" si="23"/>
        <v>7033.1100000000006</v>
      </c>
      <c r="F133" s="21">
        <f t="shared" si="23"/>
        <v>1637.8000000000002</v>
      </c>
      <c r="G133" s="21">
        <f t="shared" si="23"/>
        <v>1416.0100000000002</v>
      </c>
      <c r="H133" s="21">
        <f t="shared" si="23"/>
        <v>1424.93</v>
      </c>
      <c r="I133" s="21">
        <f t="shared" si="23"/>
        <v>4010.01</v>
      </c>
      <c r="J133" s="21">
        <f t="shared" si="23"/>
        <v>2171.75</v>
      </c>
      <c r="K133" s="21">
        <f t="shared" si="23"/>
        <v>3133.9500000000003</v>
      </c>
      <c r="L133" s="21">
        <f t="shared" si="23"/>
        <v>615.89</v>
      </c>
      <c r="M133" s="21">
        <f t="shared" si="23"/>
        <v>509.28</v>
      </c>
      <c r="N133" s="21">
        <f t="shared" si="23"/>
        <v>49773.8</v>
      </c>
    </row>
    <row r="134" spans="1:14" ht="15.75" thickBot="1" x14ac:dyDescent="0.3">
      <c r="A134" s="20" t="str">
        <f>A25</f>
        <v>Total Rendimento</v>
      </c>
      <c r="B134" s="21">
        <f t="shared" ref="B134:N134" si="24">B25</f>
        <v>8130.62</v>
      </c>
      <c r="C134" s="21">
        <f t="shared" si="24"/>
        <v>8210.44</v>
      </c>
      <c r="D134" s="21">
        <f t="shared" si="24"/>
        <v>7229.3600000000006</v>
      </c>
      <c r="E134" s="21">
        <f t="shared" si="24"/>
        <v>7759.6200000000008</v>
      </c>
      <c r="F134" s="21">
        <f t="shared" si="24"/>
        <v>11965.82</v>
      </c>
      <c r="G134" s="21">
        <f t="shared" si="24"/>
        <v>12542.2</v>
      </c>
      <c r="H134" s="21">
        <f t="shared" si="24"/>
        <v>17270.919999999998</v>
      </c>
      <c r="I134" s="21">
        <f t="shared" si="24"/>
        <v>11609.16</v>
      </c>
      <c r="J134" s="21">
        <f t="shared" si="24"/>
        <v>13750.96</v>
      </c>
      <c r="K134" s="21">
        <f t="shared" si="24"/>
        <v>14115.66</v>
      </c>
      <c r="L134" s="21">
        <f t="shared" si="24"/>
        <v>19700.400000000001</v>
      </c>
      <c r="M134" s="21">
        <f t="shared" si="24"/>
        <v>17568.02</v>
      </c>
      <c r="N134" s="21">
        <f t="shared" si="24"/>
        <v>149853.18</v>
      </c>
    </row>
    <row r="135" spans="1:14" ht="15.75" thickBot="1" x14ac:dyDescent="0.3">
      <c r="A135" s="20" t="s">
        <v>151</v>
      </c>
      <c r="B135" s="22">
        <f>SUM(B133:B134)</f>
        <v>29899.920000000002</v>
      </c>
      <c r="C135" s="22">
        <f t="shared" ref="C135:N135" si="25">SUM(C133:C134)</f>
        <v>11977.880000000001</v>
      </c>
      <c r="D135" s="22">
        <f t="shared" si="25"/>
        <v>9513.69</v>
      </c>
      <c r="E135" s="22">
        <f t="shared" si="25"/>
        <v>14792.730000000001</v>
      </c>
      <c r="F135" s="22">
        <f t="shared" si="25"/>
        <v>13603.619999999999</v>
      </c>
      <c r="G135" s="22">
        <f t="shared" si="25"/>
        <v>13958.210000000001</v>
      </c>
      <c r="H135" s="22">
        <f t="shared" si="25"/>
        <v>18695.849999999999</v>
      </c>
      <c r="I135" s="22">
        <f t="shared" si="25"/>
        <v>15619.17</v>
      </c>
      <c r="J135" s="22">
        <f t="shared" si="25"/>
        <v>15922.71</v>
      </c>
      <c r="K135" s="22">
        <f t="shared" si="25"/>
        <v>17249.61</v>
      </c>
      <c r="L135" s="22">
        <f t="shared" si="25"/>
        <v>20316.29</v>
      </c>
      <c r="M135" s="22">
        <f t="shared" si="25"/>
        <v>18077.3</v>
      </c>
      <c r="N135" s="22">
        <f t="shared" si="25"/>
        <v>199626.97999999998</v>
      </c>
    </row>
    <row r="136" spans="1:14" ht="15.75" thickBot="1" x14ac:dyDescent="0.3"/>
    <row r="137" spans="1:14" ht="15.75" thickBot="1" x14ac:dyDescent="0.3">
      <c r="A137" s="20" t="s">
        <v>150</v>
      </c>
      <c r="B137" s="33">
        <f>+B135-B131</f>
        <v>17412.950000000004</v>
      </c>
      <c r="C137" s="33">
        <f>+C135-C131</f>
        <v>2830.6600000000017</v>
      </c>
      <c r="D137" s="33">
        <f t="shared" ref="D137:M137" si="26">+D135-D131</f>
        <v>2388.6200000000026</v>
      </c>
      <c r="E137" s="33">
        <f t="shared" si="26"/>
        <v>9362</v>
      </c>
      <c r="F137" s="33">
        <f t="shared" si="26"/>
        <v>5778.670000000001</v>
      </c>
      <c r="G137" s="33">
        <f t="shared" si="26"/>
        <v>4994.6400000000031</v>
      </c>
      <c r="H137" s="33">
        <f t="shared" si="26"/>
        <v>8930.36</v>
      </c>
      <c r="I137" s="33">
        <f t="shared" si="26"/>
        <v>5798.23</v>
      </c>
      <c r="J137" s="33">
        <f t="shared" si="26"/>
        <v>6698.0300000000007</v>
      </c>
      <c r="K137" s="33">
        <f t="shared" si="26"/>
        <v>5859.8600000000024</v>
      </c>
      <c r="L137" s="33">
        <f t="shared" si="26"/>
        <v>12491.130000000001</v>
      </c>
      <c r="M137" s="33">
        <f t="shared" si="26"/>
        <v>1908.6100000000006</v>
      </c>
      <c r="N137" s="33">
        <f>+N135-N131</f>
        <v>84453.759999999995</v>
      </c>
    </row>
    <row r="138" spans="1:14" ht="15.75" thickBot="1" x14ac:dyDescent="0.3"/>
    <row r="139" spans="1:14" ht="16.5" thickTop="1" thickBot="1" x14ac:dyDescent="0.3">
      <c r="A139" s="35" t="s">
        <v>153</v>
      </c>
      <c r="B139" s="36"/>
      <c r="C139" s="36">
        <f>B142</f>
        <v>17412.950000000004</v>
      </c>
      <c r="D139" s="36">
        <f>C142</f>
        <v>20243.610000000008</v>
      </c>
      <c r="E139" s="36">
        <f t="shared" ref="E139:M139" si="27">D142</f>
        <v>22632.23000000001</v>
      </c>
      <c r="F139" s="36">
        <f t="shared" si="27"/>
        <v>31994.230000000014</v>
      </c>
      <c r="G139" s="36">
        <f t="shared" si="27"/>
        <v>37772.900000000016</v>
      </c>
      <c r="H139" s="36">
        <f t="shared" si="27"/>
        <v>42767.540000000015</v>
      </c>
      <c r="I139" s="36">
        <f t="shared" si="27"/>
        <v>51697.900000000016</v>
      </c>
      <c r="J139" s="36">
        <f t="shared" si="27"/>
        <v>57496.130000000019</v>
      </c>
      <c r="K139" s="36">
        <f t="shared" si="27"/>
        <v>64194.160000000025</v>
      </c>
      <c r="L139" s="36">
        <f t="shared" si="27"/>
        <v>70054.020000000019</v>
      </c>
      <c r="M139" s="36">
        <f t="shared" si="27"/>
        <v>82545.150000000023</v>
      </c>
      <c r="N139" s="36">
        <f>M139</f>
        <v>82545.150000000023</v>
      </c>
    </row>
    <row r="140" spans="1:14" ht="16.5" thickTop="1" thickBot="1" x14ac:dyDescent="0.3">
      <c r="A140" s="35" t="str">
        <f>A135</f>
        <v xml:space="preserve">Total Receitas </v>
      </c>
      <c r="B140" s="36">
        <f>B135</f>
        <v>29899.920000000002</v>
      </c>
      <c r="C140" s="36">
        <f>C135</f>
        <v>11977.880000000001</v>
      </c>
      <c r="D140" s="36">
        <f>D135</f>
        <v>9513.69</v>
      </c>
      <c r="E140" s="36">
        <f t="shared" ref="E140:M140" si="28">E135</f>
        <v>14792.730000000001</v>
      </c>
      <c r="F140" s="36">
        <f t="shared" si="28"/>
        <v>13603.619999999999</v>
      </c>
      <c r="G140" s="36">
        <f t="shared" si="28"/>
        <v>13958.210000000001</v>
      </c>
      <c r="H140" s="36">
        <f t="shared" si="28"/>
        <v>18695.849999999999</v>
      </c>
      <c r="I140" s="36">
        <f t="shared" si="28"/>
        <v>15619.17</v>
      </c>
      <c r="J140" s="36">
        <f t="shared" si="28"/>
        <v>15922.71</v>
      </c>
      <c r="K140" s="36">
        <f t="shared" si="28"/>
        <v>17249.61</v>
      </c>
      <c r="L140" s="36">
        <f t="shared" si="28"/>
        <v>20316.29</v>
      </c>
      <c r="M140" s="36">
        <f t="shared" si="28"/>
        <v>18077.3</v>
      </c>
      <c r="N140" s="36">
        <f>M140</f>
        <v>18077.3</v>
      </c>
    </row>
    <row r="141" spans="1:14" ht="16.5" thickTop="1" thickBot="1" x14ac:dyDescent="0.3">
      <c r="A141" s="35" t="str">
        <f>A131</f>
        <v>Total Despesas</v>
      </c>
      <c r="B141" s="36">
        <f>-B131</f>
        <v>-12486.97</v>
      </c>
      <c r="C141" s="36">
        <f>-C131</f>
        <v>-9147.2199999999993</v>
      </c>
      <c r="D141" s="36">
        <f>-D131</f>
        <v>-7125.0699999999979</v>
      </c>
      <c r="E141" s="36">
        <f t="shared" ref="E141:M141" si="29">-E131</f>
        <v>-5430.7300000000005</v>
      </c>
      <c r="F141" s="36">
        <f t="shared" si="29"/>
        <v>-7824.949999999998</v>
      </c>
      <c r="G141" s="36">
        <f t="shared" si="29"/>
        <v>-8963.5699999999979</v>
      </c>
      <c r="H141" s="36">
        <f t="shared" si="29"/>
        <v>-9765.489999999998</v>
      </c>
      <c r="I141" s="36">
        <f t="shared" si="29"/>
        <v>-9820.94</v>
      </c>
      <c r="J141" s="36">
        <f t="shared" si="29"/>
        <v>-9224.6799999999985</v>
      </c>
      <c r="K141" s="36">
        <f t="shared" si="29"/>
        <v>-11389.749999999998</v>
      </c>
      <c r="L141" s="36">
        <f t="shared" si="29"/>
        <v>-7825.1600000000008</v>
      </c>
      <c r="M141" s="36">
        <f t="shared" si="29"/>
        <v>-16168.689999999999</v>
      </c>
      <c r="N141" s="36">
        <f>M141</f>
        <v>-16168.689999999999</v>
      </c>
    </row>
    <row r="142" spans="1:14" ht="16.5" thickTop="1" thickBot="1" x14ac:dyDescent="0.3">
      <c r="A142" s="35" t="s">
        <v>154</v>
      </c>
      <c r="B142" s="36">
        <f>SUM(B140:B141)</f>
        <v>17412.950000000004</v>
      </c>
      <c r="C142" s="36">
        <f>SUM(C139:C141)</f>
        <v>20243.610000000008</v>
      </c>
      <c r="D142" s="36">
        <f>SUM(D139:D141)</f>
        <v>22632.23000000001</v>
      </c>
      <c r="E142" s="36">
        <f t="shared" ref="E142:M142" si="30">SUM(E139:E141)</f>
        <v>31994.230000000014</v>
      </c>
      <c r="F142" s="36">
        <f t="shared" si="30"/>
        <v>37772.900000000016</v>
      </c>
      <c r="G142" s="36">
        <f t="shared" si="30"/>
        <v>42767.540000000015</v>
      </c>
      <c r="H142" s="36">
        <f t="shared" si="30"/>
        <v>51697.900000000016</v>
      </c>
      <c r="I142" s="36">
        <f t="shared" si="30"/>
        <v>57496.130000000019</v>
      </c>
      <c r="J142" s="36">
        <f t="shared" si="30"/>
        <v>64194.160000000025</v>
      </c>
      <c r="K142" s="36">
        <f t="shared" si="30"/>
        <v>70054.020000000019</v>
      </c>
      <c r="L142" s="36">
        <f t="shared" si="30"/>
        <v>82545.150000000023</v>
      </c>
      <c r="M142" s="36">
        <f t="shared" si="30"/>
        <v>84453.760000000024</v>
      </c>
      <c r="N142" s="36">
        <f>M142</f>
        <v>84453.760000000024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4</vt:i4>
      </vt:variant>
    </vt:vector>
  </HeadingPairs>
  <TitlesOfParts>
    <vt:vector size="16" baseType="lpstr">
      <vt:lpstr>dados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comparativo</vt:lpstr>
      <vt:lpstr>mensa_2</vt:lpstr>
      <vt:lpstr>MENU</vt:lpstr>
      <vt:lpstr>PL_Contas</vt:lpstr>
      <vt:lpstr>Tab_2007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Domingos Junqueira</cp:lastModifiedBy>
  <cp:lastPrinted>2016-06-28T19:42:18Z</cp:lastPrinted>
  <dcterms:created xsi:type="dcterms:W3CDTF">2016-06-14T21:51:14Z</dcterms:created>
  <dcterms:modified xsi:type="dcterms:W3CDTF">2016-08-12T02:33:30Z</dcterms:modified>
</cp:coreProperties>
</file>