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EstaPasta_de_trabalho" defaultThemeVersion="124226"/>
  <bookViews>
    <workbookView xWindow="960" yWindow="8055" windowWidth="3900" windowHeight="1170" tabRatio="900"/>
  </bookViews>
  <sheets>
    <sheet name="Viabilidade" sheetId="53" r:id="rId1"/>
    <sheet name="Plan3" sheetId="58" r:id="rId2"/>
  </sheets>
  <calcPr calcId="145621"/>
  <pivotCaches>
    <pivotCache cacheId="43" r:id="rId3"/>
  </pivotCaches>
</workbook>
</file>

<file path=xl/calcChain.xml><?xml version="1.0" encoding="utf-8"?>
<calcChain xmlns="http://schemas.openxmlformats.org/spreadsheetml/2006/main">
  <c r="L28" i="53" l="1"/>
  <c r="J26" i="53"/>
  <c r="K26" i="53" s="1"/>
  <c r="L25" i="53"/>
  <c r="L24" i="53"/>
  <c r="L20" i="53"/>
  <c r="L19" i="53"/>
  <c r="L18" i="53"/>
  <c r="L17" i="53"/>
  <c r="J16" i="53"/>
  <c r="I14" i="53"/>
  <c r="L27" i="53" l="1"/>
  <c r="L26" i="53"/>
  <c r="J17" i="53"/>
  <c r="K17" i="53" s="1"/>
  <c r="J19" i="53"/>
  <c r="K19" i="53" s="1"/>
  <c r="J24" i="53"/>
  <c r="K24" i="53" s="1"/>
  <c r="J18" i="53"/>
  <c r="K18" i="53" s="1"/>
  <c r="J25" i="53"/>
  <c r="K25" i="53" s="1"/>
  <c r="J20" i="53"/>
  <c r="K20" i="53" s="1"/>
  <c r="J28" i="53"/>
  <c r="L16" i="53"/>
  <c r="K16" i="53"/>
  <c r="N24" i="53" l="1"/>
  <c r="M28" i="53"/>
  <c r="O28" i="53" s="1"/>
  <c r="P28" i="53" s="1"/>
  <c r="N26" i="53"/>
  <c r="M26" i="53"/>
  <c r="O26" i="53" s="1"/>
  <c r="P26" i="53" s="1"/>
  <c r="J27" i="53"/>
  <c r="M27" i="53" s="1"/>
  <c r="O27" i="53" s="1"/>
  <c r="P27" i="53" s="1"/>
  <c r="M25" i="53"/>
  <c r="O25" i="53" s="1"/>
  <c r="P25" i="53" s="1"/>
  <c r="N25" i="53"/>
  <c r="M24" i="53"/>
  <c r="O24" i="53" s="1"/>
  <c r="P24" i="53" s="1"/>
  <c r="M16" i="53"/>
  <c r="N17" i="53"/>
  <c r="N20" i="53"/>
  <c r="N19" i="53"/>
  <c r="M19" i="53"/>
  <c r="O19" i="53" s="1"/>
  <c r="P19" i="53" s="1"/>
  <c r="M18" i="53"/>
  <c r="O18" i="53" s="1"/>
  <c r="P18" i="53" s="1"/>
  <c r="M20" i="53"/>
  <c r="O20" i="53" s="1"/>
  <c r="P20" i="53" s="1"/>
  <c r="M17" i="53"/>
  <c r="O17" i="53" s="1"/>
  <c r="P17" i="53" s="1"/>
  <c r="K28" i="53"/>
  <c r="N18" i="53"/>
  <c r="L22" i="53"/>
  <c r="J22" i="53"/>
  <c r="H14" i="53"/>
  <c r="L21" i="53"/>
  <c r="J21" i="53"/>
  <c r="J23" i="53"/>
  <c r="K23" i="53" s="1"/>
  <c r="L23" i="53"/>
  <c r="N16" i="53"/>
  <c r="N28" i="53" l="1"/>
  <c r="K27" i="53"/>
  <c r="N27" i="53" s="1"/>
  <c r="M23" i="53"/>
  <c r="O23" i="53" s="1"/>
  <c r="P23" i="53" s="1"/>
  <c r="N23" i="53"/>
  <c r="G14" i="53"/>
  <c r="E14" i="53"/>
  <c r="M21" i="53"/>
  <c r="O21" i="53" s="1"/>
  <c r="P21" i="53" s="1"/>
  <c r="L14" i="53"/>
  <c r="K21" i="53"/>
  <c r="J14" i="53"/>
  <c r="O16" i="53"/>
  <c r="K22" i="53"/>
  <c r="N22" i="53" s="1"/>
  <c r="M22" i="53"/>
  <c r="O22" i="53" s="1"/>
  <c r="P22" i="53" s="1"/>
  <c r="M14" i="53" l="1"/>
  <c r="P16" i="53"/>
  <c r="O14" i="53"/>
  <c r="P14" i="53" s="1"/>
  <c r="N21" i="53"/>
  <c r="N14" i="53" s="1"/>
  <c r="K14" i="53"/>
</calcChain>
</file>

<file path=xl/comments1.xml><?xml version="1.0" encoding="utf-8"?>
<comments xmlns="http://schemas.openxmlformats.org/spreadsheetml/2006/main">
  <authors>
    <author>an0003</author>
  </authors>
  <commentList>
    <comment ref="N14" authorId="0">
      <text>
        <r>
          <rPr>
            <b/>
            <sz val="9"/>
            <color indexed="81"/>
            <rFont val="Tahoma"/>
            <family val="2"/>
          </rPr>
          <t>an0003:</t>
        </r>
        <r>
          <rPr>
            <sz val="9"/>
            <color indexed="81"/>
            <rFont val="Tahoma"/>
            <family val="2"/>
          </rPr>
          <t xml:space="preserve">
Se passar de 8 horas, provalmente não será entregue no dia.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an0003:</t>
        </r>
        <r>
          <rPr>
            <sz val="9"/>
            <color indexed="81"/>
            <rFont val="Tahoma"/>
            <family val="2"/>
          </rPr>
          <t xml:space="preserve">
Indicador = Verde -&gt; Prosseguir
Indicador = Amarelo -&gt; Avisar comercial local
Indicador = Vermelho -&gt; Necessário aprovação do Gerente Comercial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an0003:</t>
        </r>
        <r>
          <rPr>
            <sz val="9"/>
            <color indexed="81"/>
            <rFont val="Tahoma"/>
            <family val="2"/>
          </rPr>
          <t xml:space="preserve">
Quanto menor, melhor.</t>
        </r>
      </text>
    </comment>
  </commentList>
</comments>
</file>

<file path=xl/sharedStrings.xml><?xml version="1.0" encoding="utf-8"?>
<sst xmlns="http://schemas.openxmlformats.org/spreadsheetml/2006/main" count="2798" uniqueCount="97">
  <si>
    <t>Rota</t>
  </si>
  <si>
    <t>Nome do recebedor da mercadoria</t>
  </si>
  <si>
    <t>Placa</t>
  </si>
  <si>
    <t>Cidade recebedor ordem</t>
  </si>
  <si>
    <t>Rota F</t>
  </si>
  <si>
    <t>PAULINIA</t>
  </si>
  <si>
    <t>Eficiência Geral</t>
  </si>
  <si>
    <t>Distância Viagem (km)</t>
  </si>
  <si>
    <t>Tempo Viagem (h)</t>
  </si>
  <si>
    <t>Tempo Viagem (decimal)</t>
  </si>
  <si>
    <t>Número de Clientes</t>
  </si>
  <si>
    <t>Total Faturado para Rota</t>
  </si>
  <si>
    <t>Rota Interna (km)</t>
  </si>
  <si>
    <t>Tempo Interno (h)</t>
  </si>
  <si>
    <t>Tempo Total de Descarregamento (h)</t>
  </si>
  <si>
    <t>Km Total nesta Entrega</t>
  </si>
  <si>
    <t>Tempo Total nesta entrega</t>
  </si>
  <si>
    <t>Dinheiro Total Gasto</t>
  </si>
  <si>
    <t>Indicador de Eficiencia de Rota</t>
  </si>
  <si>
    <t>VOTORANTIM</t>
  </si>
  <si>
    <t>Valores</t>
  </si>
  <si>
    <t>Soma de Qtd.remessa</t>
  </si>
  <si>
    <t>Soma de Peso total</t>
  </si>
  <si>
    <t>Seq Cidade</t>
  </si>
  <si>
    <t>SAO JOAO DA BOA VISTA</t>
  </si>
  <si>
    <t>CAPAO BONITO</t>
  </si>
  <si>
    <t>SANTA BARBARA D'OESTE</t>
  </si>
  <si>
    <t>AMPARO</t>
  </si>
  <si>
    <t>ARTUR NOGUEIRA</t>
  </si>
  <si>
    <t>MOGI-GUACU</t>
  </si>
  <si>
    <t>SAO JOSE DO RIO PARDO</t>
  </si>
  <si>
    <t>Total Geral</t>
  </si>
  <si>
    <t>DFZ-5129</t>
  </si>
  <si>
    <t>#N/D</t>
  </si>
  <si>
    <t>AMERICANA</t>
  </si>
  <si>
    <t>ARARAS</t>
  </si>
  <si>
    <t>CAMPINAS</t>
  </si>
  <si>
    <t>ITU</t>
  </si>
  <si>
    <t>LIMEIRA</t>
  </si>
  <si>
    <t>VINHEDO</t>
  </si>
  <si>
    <t>SOROCABA</t>
  </si>
  <si>
    <t>SALTO</t>
  </si>
  <si>
    <t>VALINHOS</t>
  </si>
  <si>
    <t>B.F.G. COM. DE VIDROS E ACES. PARA</t>
  </si>
  <si>
    <t>BAURU</t>
  </si>
  <si>
    <t>RENATO ISSAO KAWAMURA ME</t>
  </si>
  <si>
    <t>BOTUCATU</t>
  </si>
  <si>
    <t>VOLTANI &amp; PEREIRA LTDA ME</t>
  </si>
  <si>
    <t>JAU</t>
  </si>
  <si>
    <t>AUTO VIDROS E PECAS JAU LTDA EPP</t>
  </si>
  <si>
    <t>RODA LIVRE ACESSORIOS PARA</t>
  </si>
  <si>
    <t>KAWAMURA E LUQUIARI LTDA ME</t>
  </si>
  <si>
    <t>CARLOS EDUARDO PERRONI TURINI</t>
  </si>
  <si>
    <t>Rota G</t>
  </si>
  <si>
    <t>Cidade</t>
  </si>
  <si>
    <t>Pilkington Brasil Ltda</t>
  </si>
  <si>
    <t>Rota H</t>
  </si>
  <si>
    <t>Rota I</t>
  </si>
  <si>
    <t>Rota D</t>
  </si>
  <si>
    <t>Rota C</t>
  </si>
  <si>
    <t>Rota A</t>
  </si>
  <si>
    <t>INDAIATUBA</t>
  </si>
  <si>
    <t>Valor para Viabilidade</t>
  </si>
  <si>
    <t>Valor da NF</t>
  </si>
  <si>
    <t>Qtd de Laminados</t>
  </si>
  <si>
    <t>Qtd de Temperados</t>
  </si>
  <si>
    <t>Qtd de Acessários</t>
  </si>
  <si>
    <t>Horário do Corte</t>
  </si>
  <si>
    <t>KM Inicial</t>
  </si>
  <si>
    <t>Km Final</t>
  </si>
  <si>
    <t>Km  Rodado</t>
  </si>
  <si>
    <t>Saída</t>
  </si>
  <si>
    <t>Chegada</t>
  </si>
  <si>
    <t>Percurso (H)</t>
  </si>
  <si>
    <t>PIRACICABA</t>
  </si>
  <si>
    <t>TATUI</t>
  </si>
  <si>
    <t>TIETE</t>
  </si>
  <si>
    <t>LENCOIS PAULISTA</t>
  </si>
  <si>
    <t>AVARE</t>
  </si>
  <si>
    <t>ITAPETININGA</t>
  </si>
  <si>
    <t>ITARARE</t>
  </si>
  <si>
    <t>ITAPEVA</t>
  </si>
  <si>
    <t>MOGI-MIRIM</t>
  </si>
  <si>
    <t>LARANJAL PAULISTA</t>
  </si>
  <si>
    <t>CAPIVARI</t>
  </si>
  <si>
    <t>MOCOCA</t>
  </si>
  <si>
    <t>VARGEM GRANDE DO SUL</t>
  </si>
  <si>
    <t>ITAPIRA</t>
  </si>
  <si>
    <t>SUMARE</t>
  </si>
  <si>
    <t>CERQUILHO</t>
  </si>
  <si>
    <t>PEDERNEIRAS</t>
  </si>
  <si>
    <t>JAGUARIUNA</t>
  </si>
  <si>
    <t>LEME</t>
  </si>
  <si>
    <t>HORTOLANDIA</t>
  </si>
  <si>
    <t>BOITUVA</t>
  </si>
  <si>
    <t>TAMBAU</t>
  </si>
  <si>
    <t>Rota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</si>
</sst>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[$-F400]h:mm:ss\ AM/PM"/>
    <numFmt numFmtId="166" formatCode="0.0"/>
    <numFmt numFmtId="167" formatCode="0.0%"/>
  </numFmts>
  <fonts count="2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新細明體"/>
      <charset val="136"/>
    </font>
    <font>
      <sz val="11"/>
      <name val="Calibri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683">
    <xf numFmtId="0" fontId="0" fillId="0" borderId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7" fillId="20" borderId="0" applyNumberFormat="0" applyBorder="0" applyAlignment="0" applyProtection="0"/>
    <xf numFmtId="0" fontId="208" fillId="21" borderId="9" applyNumberFormat="0" applyAlignment="0" applyProtection="0"/>
    <xf numFmtId="0" fontId="209" fillId="22" borderId="10" applyNumberFormat="0" applyAlignment="0" applyProtection="0"/>
    <xf numFmtId="0" fontId="210" fillId="0" borderId="11" applyNumberFormat="0" applyFill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206" fillId="26" borderId="0" applyNumberFormat="0" applyBorder="0" applyAlignment="0" applyProtection="0"/>
    <xf numFmtId="0" fontId="206" fillId="27" borderId="0" applyNumberFormat="0" applyBorder="0" applyAlignment="0" applyProtection="0"/>
    <xf numFmtId="0" fontId="206" fillId="28" borderId="0" applyNumberFormat="0" applyBorder="0" applyAlignment="0" applyProtection="0"/>
    <xf numFmtId="0" fontId="211" fillId="29" borderId="9" applyNumberFormat="0" applyAlignment="0" applyProtection="0"/>
    <xf numFmtId="0" fontId="212" fillId="30" borderId="0" applyNumberFormat="0" applyBorder="0" applyAlignment="0" applyProtection="0"/>
    <xf numFmtId="0" fontId="213" fillId="31" borderId="0" applyNumberFormat="0" applyBorder="0" applyAlignment="0" applyProtection="0"/>
    <xf numFmtId="0" fontId="204" fillId="0" borderId="0"/>
    <xf numFmtId="0" fontId="205" fillId="32" borderId="12" applyNumberFormat="0" applyFont="0" applyAlignment="0" applyProtection="0"/>
    <xf numFmtId="0" fontId="214" fillId="21" borderId="13" applyNumberFormat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14" applyNumberFormat="0" applyFill="0" applyAlignment="0" applyProtection="0"/>
    <xf numFmtId="0" fontId="219" fillId="0" borderId="15" applyNumberFormat="0" applyFill="0" applyAlignment="0" applyProtection="0"/>
    <xf numFmtId="0" fontId="220" fillId="0" borderId="16" applyNumberFormat="0" applyFill="0" applyAlignment="0" applyProtection="0"/>
    <xf numFmtId="0" fontId="220" fillId="0" borderId="0" applyNumberFormat="0" applyFill="0" applyBorder="0" applyAlignment="0" applyProtection="0"/>
    <xf numFmtId="0" fontId="221" fillId="0" borderId="17" applyNumberFormat="0" applyFill="0" applyAlignment="0" applyProtection="0"/>
    <xf numFmtId="9" fontId="222" fillId="0" borderId="0" applyFont="0" applyFill="0" applyBorder="0" applyAlignment="0" applyProtection="0"/>
    <xf numFmtId="0" fontId="204" fillId="0" borderId="0"/>
    <xf numFmtId="0" fontId="204" fillId="0" borderId="0" applyNumberFormat="0" applyFont="0" applyBorder="0" applyAlignment="0"/>
    <xf numFmtId="0" fontId="223" fillId="0" borderId="0" applyNumberFormat="0" applyFont="0" applyBorder="0" applyAlignment="0"/>
    <xf numFmtId="43" fontId="224" fillId="0" borderId="0" applyFont="0" applyFill="0" applyBorder="0" applyAlignment="0" applyProtection="0"/>
    <xf numFmtId="44" fontId="224" fillId="0" borderId="0" applyFont="0" applyFill="0" applyBorder="0" applyAlignment="0" applyProtection="0"/>
    <xf numFmtId="0" fontId="228" fillId="0" borderId="0" applyNumberFormat="0" applyFont="0" applyBorder="0" applyAlignment="0"/>
    <xf numFmtId="0" fontId="202" fillId="0" borderId="0"/>
    <xf numFmtId="0" fontId="202" fillId="32" borderId="12" applyNumberFormat="0" applyFont="0" applyAlignment="0" applyProtection="0"/>
    <xf numFmtId="0" fontId="202" fillId="2" borderId="0" applyNumberFormat="0" applyBorder="0" applyAlignment="0" applyProtection="0"/>
    <xf numFmtId="0" fontId="202" fillId="8" borderId="0" applyNumberFormat="0" applyBorder="0" applyAlignment="0" applyProtection="0"/>
    <xf numFmtId="0" fontId="202" fillId="3" borderId="0" applyNumberFormat="0" applyBorder="0" applyAlignment="0" applyProtection="0"/>
    <xf numFmtId="0" fontId="202" fillId="9" borderId="0" applyNumberFormat="0" applyBorder="0" applyAlignment="0" applyProtection="0"/>
    <xf numFmtId="0" fontId="202" fillId="4" borderId="0" applyNumberFormat="0" applyBorder="0" applyAlignment="0" applyProtection="0"/>
    <xf numFmtId="0" fontId="202" fillId="10" borderId="0" applyNumberFormat="0" applyBorder="0" applyAlignment="0" applyProtection="0"/>
    <xf numFmtId="0" fontId="202" fillId="5" borderId="0" applyNumberFormat="0" applyBorder="0" applyAlignment="0" applyProtection="0"/>
    <xf numFmtId="0" fontId="202" fillId="11" borderId="0" applyNumberFormat="0" applyBorder="0" applyAlignment="0" applyProtection="0"/>
    <xf numFmtId="0" fontId="202" fillId="6" borderId="0" applyNumberFormat="0" applyBorder="0" applyAlignment="0" applyProtection="0"/>
    <xf numFmtId="0" fontId="202" fillId="12" borderId="0" applyNumberFormat="0" applyBorder="0" applyAlignment="0" applyProtection="0"/>
    <xf numFmtId="0" fontId="202" fillId="7" borderId="0" applyNumberFormat="0" applyBorder="0" applyAlignment="0" applyProtection="0"/>
    <xf numFmtId="0" fontId="202" fillId="13" borderId="0" applyNumberFormat="0" applyBorder="0" applyAlignment="0" applyProtection="0"/>
    <xf numFmtId="0" fontId="201" fillId="0" borderId="0"/>
    <xf numFmtId="0" fontId="201" fillId="32" borderId="12" applyNumberFormat="0" applyFont="0" applyAlignment="0" applyProtection="0"/>
    <xf numFmtId="0" fontId="201" fillId="2" borderId="0" applyNumberFormat="0" applyBorder="0" applyAlignment="0" applyProtection="0"/>
    <xf numFmtId="0" fontId="201" fillId="8" borderId="0" applyNumberFormat="0" applyBorder="0" applyAlignment="0" applyProtection="0"/>
    <xf numFmtId="0" fontId="201" fillId="3" borderId="0" applyNumberFormat="0" applyBorder="0" applyAlignment="0" applyProtection="0"/>
    <xf numFmtId="0" fontId="201" fillId="9" borderId="0" applyNumberFormat="0" applyBorder="0" applyAlignment="0" applyProtection="0"/>
    <xf numFmtId="0" fontId="201" fillId="4" borderId="0" applyNumberFormat="0" applyBorder="0" applyAlignment="0" applyProtection="0"/>
    <xf numFmtId="0" fontId="201" fillId="10" borderId="0" applyNumberFormat="0" applyBorder="0" applyAlignment="0" applyProtection="0"/>
    <xf numFmtId="0" fontId="201" fillId="5" borderId="0" applyNumberFormat="0" applyBorder="0" applyAlignment="0" applyProtection="0"/>
    <xf numFmtId="0" fontId="201" fillId="11" borderId="0" applyNumberFormat="0" applyBorder="0" applyAlignment="0" applyProtection="0"/>
    <xf numFmtId="0" fontId="201" fillId="6" borderId="0" applyNumberFormat="0" applyBorder="0" applyAlignment="0" applyProtection="0"/>
    <xf numFmtId="0" fontId="201" fillId="12" borderId="0" applyNumberFormat="0" applyBorder="0" applyAlignment="0" applyProtection="0"/>
    <xf numFmtId="0" fontId="201" fillId="7" borderId="0" applyNumberFormat="0" applyBorder="0" applyAlignment="0" applyProtection="0"/>
    <xf numFmtId="0" fontId="201" fillId="13" borderId="0" applyNumberFormat="0" applyBorder="0" applyAlignment="0" applyProtection="0"/>
    <xf numFmtId="0" fontId="200" fillId="0" borderId="0"/>
    <xf numFmtId="0" fontId="200" fillId="32" borderId="12" applyNumberFormat="0" applyFont="0" applyAlignment="0" applyProtection="0"/>
    <xf numFmtId="0" fontId="200" fillId="2" borderId="0" applyNumberFormat="0" applyBorder="0" applyAlignment="0" applyProtection="0"/>
    <xf numFmtId="0" fontId="200" fillId="8" borderId="0" applyNumberFormat="0" applyBorder="0" applyAlignment="0" applyProtection="0"/>
    <xf numFmtId="0" fontId="200" fillId="3" borderId="0" applyNumberFormat="0" applyBorder="0" applyAlignment="0" applyProtection="0"/>
    <xf numFmtId="0" fontId="200" fillId="9" borderId="0" applyNumberFormat="0" applyBorder="0" applyAlignment="0" applyProtection="0"/>
    <xf numFmtId="0" fontId="200" fillId="4" borderId="0" applyNumberFormat="0" applyBorder="0" applyAlignment="0" applyProtection="0"/>
    <xf numFmtId="0" fontId="200" fillId="10" borderId="0" applyNumberFormat="0" applyBorder="0" applyAlignment="0" applyProtection="0"/>
    <xf numFmtId="0" fontId="200" fillId="5" borderId="0" applyNumberFormat="0" applyBorder="0" applyAlignment="0" applyProtection="0"/>
    <xf numFmtId="0" fontId="200" fillId="11" borderId="0" applyNumberFormat="0" applyBorder="0" applyAlignment="0" applyProtection="0"/>
    <xf numFmtId="0" fontId="200" fillId="6" borderId="0" applyNumberFormat="0" applyBorder="0" applyAlignment="0" applyProtection="0"/>
    <xf numFmtId="0" fontId="200" fillId="12" borderId="0" applyNumberFormat="0" applyBorder="0" applyAlignment="0" applyProtection="0"/>
    <xf numFmtId="0" fontId="200" fillId="7" borderId="0" applyNumberFormat="0" applyBorder="0" applyAlignment="0" applyProtection="0"/>
    <xf numFmtId="0" fontId="200" fillId="13" borderId="0" applyNumberFormat="0" applyBorder="0" applyAlignment="0" applyProtection="0"/>
    <xf numFmtId="0" fontId="199" fillId="0" borderId="0"/>
    <xf numFmtId="0" fontId="199" fillId="32" borderId="12" applyNumberFormat="0" applyFont="0" applyAlignment="0" applyProtection="0"/>
    <xf numFmtId="0" fontId="199" fillId="2" borderId="0" applyNumberFormat="0" applyBorder="0" applyAlignment="0" applyProtection="0"/>
    <xf numFmtId="0" fontId="199" fillId="8" borderId="0" applyNumberFormat="0" applyBorder="0" applyAlignment="0" applyProtection="0"/>
    <xf numFmtId="0" fontId="199" fillId="3" borderId="0" applyNumberFormat="0" applyBorder="0" applyAlignment="0" applyProtection="0"/>
    <xf numFmtId="0" fontId="199" fillId="9" borderId="0" applyNumberFormat="0" applyBorder="0" applyAlignment="0" applyProtection="0"/>
    <xf numFmtId="0" fontId="199" fillId="4" borderId="0" applyNumberFormat="0" applyBorder="0" applyAlignment="0" applyProtection="0"/>
    <xf numFmtId="0" fontId="199" fillId="10" borderId="0" applyNumberFormat="0" applyBorder="0" applyAlignment="0" applyProtection="0"/>
    <xf numFmtId="0" fontId="199" fillId="5" borderId="0" applyNumberFormat="0" applyBorder="0" applyAlignment="0" applyProtection="0"/>
    <xf numFmtId="0" fontId="199" fillId="11" borderId="0" applyNumberFormat="0" applyBorder="0" applyAlignment="0" applyProtection="0"/>
    <xf numFmtId="0" fontId="199" fillId="6" borderId="0" applyNumberFormat="0" applyBorder="0" applyAlignment="0" applyProtection="0"/>
    <xf numFmtId="0" fontId="199" fillId="12" borderId="0" applyNumberFormat="0" applyBorder="0" applyAlignment="0" applyProtection="0"/>
    <xf numFmtId="0" fontId="199" fillId="7" borderId="0" applyNumberFormat="0" applyBorder="0" applyAlignment="0" applyProtection="0"/>
    <xf numFmtId="0" fontId="199" fillId="13" borderId="0" applyNumberFormat="0" applyBorder="0" applyAlignment="0" applyProtection="0"/>
    <xf numFmtId="0" fontId="198" fillId="0" borderId="0"/>
    <xf numFmtId="0" fontId="198" fillId="32" borderId="12" applyNumberFormat="0" applyFont="0" applyAlignment="0" applyProtection="0"/>
    <xf numFmtId="0" fontId="198" fillId="2" borderId="0" applyNumberFormat="0" applyBorder="0" applyAlignment="0" applyProtection="0"/>
    <xf numFmtId="0" fontId="198" fillId="8" borderId="0" applyNumberFormat="0" applyBorder="0" applyAlignment="0" applyProtection="0"/>
    <xf numFmtId="0" fontId="198" fillId="3" borderId="0" applyNumberFormat="0" applyBorder="0" applyAlignment="0" applyProtection="0"/>
    <xf numFmtId="0" fontId="198" fillId="9" borderId="0" applyNumberFormat="0" applyBorder="0" applyAlignment="0" applyProtection="0"/>
    <xf numFmtId="0" fontId="198" fillId="4" borderId="0" applyNumberFormat="0" applyBorder="0" applyAlignment="0" applyProtection="0"/>
    <xf numFmtId="0" fontId="198" fillId="10" borderId="0" applyNumberFormat="0" applyBorder="0" applyAlignment="0" applyProtection="0"/>
    <xf numFmtId="0" fontId="198" fillId="5" borderId="0" applyNumberFormat="0" applyBorder="0" applyAlignment="0" applyProtection="0"/>
    <xf numFmtId="0" fontId="198" fillId="11" borderId="0" applyNumberFormat="0" applyBorder="0" applyAlignment="0" applyProtection="0"/>
    <xf numFmtId="0" fontId="198" fillId="6" borderId="0" applyNumberFormat="0" applyBorder="0" applyAlignment="0" applyProtection="0"/>
    <xf numFmtId="0" fontId="198" fillId="12" borderId="0" applyNumberFormat="0" applyBorder="0" applyAlignment="0" applyProtection="0"/>
    <xf numFmtId="0" fontId="198" fillId="7" borderId="0" applyNumberFormat="0" applyBorder="0" applyAlignment="0" applyProtection="0"/>
    <xf numFmtId="0" fontId="198" fillId="13" borderId="0" applyNumberFormat="0" applyBorder="0" applyAlignment="0" applyProtection="0"/>
    <xf numFmtId="0" fontId="196" fillId="0" borderId="0"/>
    <xf numFmtId="0" fontId="196" fillId="32" borderId="12" applyNumberFormat="0" applyFont="0" applyAlignment="0" applyProtection="0"/>
    <xf numFmtId="0" fontId="196" fillId="2" borderId="0" applyNumberFormat="0" applyBorder="0" applyAlignment="0" applyProtection="0"/>
    <xf numFmtId="0" fontId="196" fillId="8" borderId="0" applyNumberFormat="0" applyBorder="0" applyAlignment="0" applyProtection="0"/>
    <xf numFmtId="0" fontId="196" fillId="3" borderId="0" applyNumberFormat="0" applyBorder="0" applyAlignment="0" applyProtection="0"/>
    <xf numFmtId="0" fontId="196" fillId="9" borderId="0" applyNumberFormat="0" applyBorder="0" applyAlignment="0" applyProtection="0"/>
    <xf numFmtId="0" fontId="196" fillId="4" borderId="0" applyNumberFormat="0" applyBorder="0" applyAlignment="0" applyProtection="0"/>
    <xf numFmtId="0" fontId="196" fillId="10" borderId="0" applyNumberFormat="0" applyBorder="0" applyAlignment="0" applyProtection="0"/>
    <xf numFmtId="0" fontId="196" fillId="5" borderId="0" applyNumberFormat="0" applyBorder="0" applyAlignment="0" applyProtection="0"/>
    <xf numFmtId="0" fontId="196" fillId="11" borderId="0" applyNumberFormat="0" applyBorder="0" applyAlignment="0" applyProtection="0"/>
    <xf numFmtId="0" fontId="196" fillId="6" borderId="0" applyNumberFormat="0" applyBorder="0" applyAlignment="0" applyProtection="0"/>
    <xf numFmtId="0" fontId="196" fillId="12" borderId="0" applyNumberFormat="0" applyBorder="0" applyAlignment="0" applyProtection="0"/>
    <xf numFmtId="0" fontId="196" fillId="7" borderId="0" applyNumberFormat="0" applyBorder="0" applyAlignment="0" applyProtection="0"/>
    <xf numFmtId="0" fontId="196" fillId="13" borderId="0" applyNumberFormat="0" applyBorder="0" applyAlignment="0" applyProtection="0"/>
    <xf numFmtId="0" fontId="195" fillId="0" borderId="0"/>
    <xf numFmtId="0" fontId="195" fillId="32" borderId="12" applyNumberFormat="0" applyFont="0" applyAlignment="0" applyProtection="0"/>
    <xf numFmtId="0" fontId="195" fillId="2" borderId="0" applyNumberFormat="0" applyBorder="0" applyAlignment="0" applyProtection="0"/>
    <xf numFmtId="0" fontId="195" fillId="8" borderId="0" applyNumberFormat="0" applyBorder="0" applyAlignment="0" applyProtection="0"/>
    <xf numFmtId="0" fontId="195" fillId="3" borderId="0" applyNumberFormat="0" applyBorder="0" applyAlignment="0" applyProtection="0"/>
    <xf numFmtId="0" fontId="195" fillId="9" borderId="0" applyNumberFormat="0" applyBorder="0" applyAlignment="0" applyProtection="0"/>
    <xf numFmtId="0" fontId="195" fillId="4" borderId="0" applyNumberFormat="0" applyBorder="0" applyAlignment="0" applyProtection="0"/>
    <xf numFmtId="0" fontId="195" fillId="10" borderId="0" applyNumberFormat="0" applyBorder="0" applyAlignment="0" applyProtection="0"/>
    <xf numFmtId="0" fontId="195" fillId="5" borderId="0" applyNumberFormat="0" applyBorder="0" applyAlignment="0" applyProtection="0"/>
    <xf numFmtId="0" fontId="195" fillId="11" borderId="0" applyNumberFormat="0" applyBorder="0" applyAlignment="0" applyProtection="0"/>
    <xf numFmtId="0" fontId="195" fillId="6" borderId="0" applyNumberFormat="0" applyBorder="0" applyAlignment="0" applyProtection="0"/>
    <xf numFmtId="0" fontId="195" fillId="12" borderId="0" applyNumberFormat="0" applyBorder="0" applyAlignment="0" applyProtection="0"/>
    <xf numFmtId="0" fontId="195" fillId="7" borderId="0" applyNumberFormat="0" applyBorder="0" applyAlignment="0" applyProtection="0"/>
    <xf numFmtId="0" fontId="195" fillId="13" borderId="0" applyNumberFormat="0" applyBorder="0" applyAlignment="0" applyProtection="0"/>
    <xf numFmtId="0" fontId="194" fillId="32" borderId="12" applyNumberFormat="0" applyFont="0" applyAlignment="0" applyProtection="0"/>
    <xf numFmtId="0" fontId="194" fillId="2" borderId="0" applyNumberFormat="0" applyBorder="0" applyAlignment="0" applyProtection="0"/>
    <xf numFmtId="0" fontId="194" fillId="8" borderId="0" applyNumberFormat="0" applyBorder="0" applyAlignment="0" applyProtection="0"/>
    <xf numFmtId="0" fontId="194" fillId="3" borderId="0" applyNumberFormat="0" applyBorder="0" applyAlignment="0" applyProtection="0"/>
    <xf numFmtId="0" fontId="194" fillId="9" borderId="0" applyNumberFormat="0" applyBorder="0" applyAlignment="0" applyProtection="0"/>
    <xf numFmtId="0" fontId="194" fillId="4" borderId="0" applyNumberFormat="0" applyBorder="0" applyAlignment="0" applyProtection="0"/>
    <xf numFmtId="0" fontId="194" fillId="10" borderId="0" applyNumberFormat="0" applyBorder="0" applyAlignment="0" applyProtection="0"/>
    <xf numFmtId="0" fontId="194" fillId="5" borderId="0" applyNumberFormat="0" applyBorder="0" applyAlignment="0" applyProtection="0"/>
    <xf numFmtId="0" fontId="194" fillId="11" borderId="0" applyNumberFormat="0" applyBorder="0" applyAlignment="0" applyProtection="0"/>
    <xf numFmtId="0" fontId="194" fillId="6" borderId="0" applyNumberFormat="0" applyBorder="0" applyAlignment="0" applyProtection="0"/>
    <xf numFmtId="0" fontId="194" fillId="12" borderId="0" applyNumberFormat="0" applyBorder="0" applyAlignment="0" applyProtection="0"/>
    <xf numFmtId="0" fontId="194" fillId="7" borderId="0" applyNumberFormat="0" applyBorder="0" applyAlignment="0" applyProtection="0"/>
    <xf numFmtId="0" fontId="194" fillId="13" borderId="0" applyNumberFormat="0" applyBorder="0" applyAlignment="0" applyProtection="0"/>
    <xf numFmtId="0" fontId="193" fillId="32" borderId="12" applyNumberFormat="0" applyFont="0" applyAlignment="0" applyProtection="0"/>
    <xf numFmtId="0" fontId="193" fillId="2" borderId="0" applyNumberFormat="0" applyBorder="0" applyAlignment="0" applyProtection="0"/>
    <xf numFmtId="0" fontId="193" fillId="8" borderId="0" applyNumberFormat="0" applyBorder="0" applyAlignment="0" applyProtection="0"/>
    <xf numFmtId="0" fontId="193" fillId="3" borderId="0" applyNumberFormat="0" applyBorder="0" applyAlignment="0" applyProtection="0"/>
    <xf numFmtId="0" fontId="193" fillId="9" borderId="0" applyNumberFormat="0" applyBorder="0" applyAlignment="0" applyProtection="0"/>
    <xf numFmtId="0" fontId="193" fillId="4" borderId="0" applyNumberFormat="0" applyBorder="0" applyAlignment="0" applyProtection="0"/>
    <xf numFmtId="0" fontId="193" fillId="10" borderId="0" applyNumberFormat="0" applyBorder="0" applyAlignment="0" applyProtection="0"/>
    <xf numFmtId="0" fontId="193" fillId="5" borderId="0" applyNumberFormat="0" applyBorder="0" applyAlignment="0" applyProtection="0"/>
    <xf numFmtId="0" fontId="193" fillId="11" borderId="0" applyNumberFormat="0" applyBorder="0" applyAlignment="0" applyProtection="0"/>
    <xf numFmtId="0" fontId="193" fillId="6" borderId="0" applyNumberFormat="0" applyBorder="0" applyAlignment="0" applyProtection="0"/>
    <xf numFmtId="0" fontId="193" fillId="12" borderId="0" applyNumberFormat="0" applyBorder="0" applyAlignment="0" applyProtection="0"/>
    <xf numFmtId="0" fontId="193" fillId="7" borderId="0" applyNumberFormat="0" applyBorder="0" applyAlignment="0" applyProtection="0"/>
    <xf numFmtId="0" fontId="193" fillId="13" borderId="0" applyNumberFormat="0" applyBorder="0" applyAlignment="0" applyProtection="0"/>
    <xf numFmtId="0" fontId="192" fillId="32" borderId="12" applyNumberFormat="0" applyFont="0" applyAlignment="0" applyProtection="0"/>
    <xf numFmtId="0" fontId="192" fillId="2" borderId="0" applyNumberFormat="0" applyBorder="0" applyAlignment="0" applyProtection="0"/>
    <xf numFmtId="0" fontId="192" fillId="8" borderId="0" applyNumberFormat="0" applyBorder="0" applyAlignment="0" applyProtection="0"/>
    <xf numFmtId="0" fontId="192" fillId="3" borderId="0" applyNumberFormat="0" applyBorder="0" applyAlignment="0" applyProtection="0"/>
    <xf numFmtId="0" fontId="192" fillId="9" borderId="0" applyNumberFormat="0" applyBorder="0" applyAlignment="0" applyProtection="0"/>
    <xf numFmtId="0" fontId="192" fillId="4" borderId="0" applyNumberFormat="0" applyBorder="0" applyAlignment="0" applyProtection="0"/>
    <xf numFmtId="0" fontId="192" fillId="10" borderId="0" applyNumberFormat="0" applyBorder="0" applyAlignment="0" applyProtection="0"/>
    <xf numFmtId="0" fontId="192" fillId="5" borderId="0" applyNumberFormat="0" applyBorder="0" applyAlignment="0" applyProtection="0"/>
    <xf numFmtId="0" fontId="192" fillId="11" borderId="0" applyNumberFormat="0" applyBorder="0" applyAlignment="0" applyProtection="0"/>
    <xf numFmtId="0" fontId="192" fillId="6" borderId="0" applyNumberFormat="0" applyBorder="0" applyAlignment="0" applyProtection="0"/>
    <xf numFmtId="0" fontId="192" fillId="12" borderId="0" applyNumberFormat="0" applyBorder="0" applyAlignment="0" applyProtection="0"/>
    <xf numFmtId="0" fontId="192" fillId="7" borderId="0" applyNumberFormat="0" applyBorder="0" applyAlignment="0" applyProtection="0"/>
    <xf numFmtId="0" fontId="192" fillId="13" borderId="0" applyNumberFormat="0" applyBorder="0" applyAlignment="0" applyProtection="0"/>
    <xf numFmtId="0" fontId="191" fillId="32" borderId="12" applyNumberFormat="0" applyFont="0" applyAlignment="0" applyProtection="0"/>
    <xf numFmtId="0" fontId="191" fillId="2" borderId="0" applyNumberFormat="0" applyBorder="0" applyAlignment="0" applyProtection="0"/>
    <xf numFmtId="0" fontId="191" fillId="8" borderId="0" applyNumberFormat="0" applyBorder="0" applyAlignment="0" applyProtection="0"/>
    <xf numFmtId="0" fontId="191" fillId="3" borderId="0" applyNumberFormat="0" applyBorder="0" applyAlignment="0" applyProtection="0"/>
    <xf numFmtId="0" fontId="191" fillId="9" borderId="0" applyNumberFormat="0" applyBorder="0" applyAlignment="0" applyProtection="0"/>
    <xf numFmtId="0" fontId="191" fillId="4" borderId="0" applyNumberFormat="0" applyBorder="0" applyAlignment="0" applyProtection="0"/>
    <xf numFmtId="0" fontId="191" fillId="10" borderId="0" applyNumberFormat="0" applyBorder="0" applyAlignment="0" applyProtection="0"/>
    <xf numFmtId="0" fontId="191" fillId="5" borderId="0" applyNumberFormat="0" applyBorder="0" applyAlignment="0" applyProtection="0"/>
    <xf numFmtId="0" fontId="191" fillId="11" borderId="0" applyNumberFormat="0" applyBorder="0" applyAlignment="0" applyProtection="0"/>
    <xf numFmtId="0" fontId="191" fillId="6" borderId="0" applyNumberFormat="0" applyBorder="0" applyAlignment="0" applyProtection="0"/>
    <xf numFmtId="0" fontId="191" fillId="12" borderId="0" applyNumberFormat="0" applyBorder="0" applyAlignment="0" applyProtection="0"/>
    <xf numFmtId="0" fontId="191" fillId="7" borderId="0" applyNumberFormat="0" applyBorder="0" applyAlignment="0" applyProtection="0"/>
    <xf numFmtId="0" fontId="191" fillId="13" borderId="0" applyNumberFormat="0" applyBorder="0" applyAlignment="0" applyProtection="0"/>
    <xf numFmtId="0" fontId="190" fillId="32" borderId="12" applyNumberFormat="0" applyFont="0" applyAlignment="0" applyProtection="0"/>
    <xf numFmtId="0" fontId="190" fillId="2" borderId="0" applyNumberFormat="0" applyBorder="0" applyAlignment="0" applyProtection="0"/>
    <xf numFmtId="0" fontId="190" fillId="8" borderId="0" applyNumberFormat="0" applyBorder="0" applyAlignment="0" applyProtection="0"/>
    <xf numFmtId="0" fontId="190" fillId="3" borderId="0" applyNumberFormat="0" applyBorder="0" applyAlignment="0" applyProtection="0"/>
    <xf numFmtId="0" fontId="190" fillId="9" borderId="0" applyNumberFormat="0" applyBorder="0" applyAlignment="0" applyProtection="0"/>
    <xf numFmtId="0" fontId="190" fillId="4" borderId="0" applyNumberFormat="0" applyBorder="0" applyAlignment="0" applyProtection="0"/>
    <xf numFmtId="0" fontId="190" fillId="10" borderId="0" applyNumberFormat="0" applyBorder="0" applyAlignment="0" applyProtection="0"/>
    <xf numFmtId="0" fontId="190" fillId="5" borderId="0" applyNumberFormat="0" applyBorder="0" applyAlignment="0" applyProtection="0"/>
    <xf numFmtId="0" fontId="190" fillId="11" borderId="0" applyNumberFormat="0" applyBorder="0" applyAlignment="0" applyProtection="0"/>
    <xf numFmtId="0" fontId="190" fillId="6" borderId="0" applyNumberFormat="0" applyBorder="0" applyAlignment="0" applyProtection="0"/>
    <xf numFmtId="0" fontId="190" fillId="12" borderId="0" applyNumberFormat="0" applyBorder="0" applyAlignment="0" applyProtection="0"/>
    <xf numFmtId="0" fontId="190" fillId="7" borderId="0" applyNumberFormat="0" applyBorder="0" applyAlignment="0" applyProtection="0"/>
    <xf numFmtId="0" fontId="190" fillId="13" borderId="0" applyNumberFormat="0" applyBorder="0" applyAlignment="0" applyProtection="0"/>
    <xf numFmtId="0" fontId="189" fillId="32" borderId="12" applyNumberFormat="0" applyFont="0" applyAlignment="0" applyProtection="0"/>
    <xf numFmtId="0" fontId="189" fillId="2" borderId="0" applyNumberFormat="0" applyBorder="0" applyAlignment="0" applyProtection="0"/>
    <xf numFmtId="0" fontId="189" fillId="8" borderId="0" applyNumberFormat="0" applyBorder="0" applyAlignment="0" applyProtection="0"/>
    <xf numFmtId="0" fontId="189" fillId="3" borderId="0" applyNumberFormat="0" applyBorder="0" applyAlignment="0" applyProtection="0"/>
    <xf numFmtId="0" fontId="189" fillId="9" borderId="0" applyNumberFormat="0" applyBorder="0" applyAlignment="0" applyProtection="0"/>
    <xf numFmtId="0" fontId="189" fillId="4" borderId="0" applyNumberFormat="0" applyBorder="0" applyAlignment="0" applyProtection="0"/>
    <xf numFmtId="0" fontId="189" fillId="10" borderId="0" applyNumberFormat="0" applyBorder="0" applyAlignment="0" applyProtection="0"/>
    <xf numFmtId="0" fontId="189" fillId="5" borderId="0" applyNumberFormat="0" applyBorder="0" applyAlignment="0" applyProtection="0"/>
    <xf numFmtId="0" fontId="189" fillId="11" borderId="0" applyNumberFormat="0" applyBorder="0" applyAlignment="0" applyProtection="0"/>
    <xf numFmtId="0" fontId="189" fillId="6" borderId="0" applyNumberFormat="0" applyBorder="0" applyAlignment="0" applyProtection="0"/>
    <xf numFmtId="0" fontId="189" fillId="12" borderId="0" applyNumberFormat="0" applyBorder="0" applyAlignment="0" applyProtection="0"/>
    <xf numFmtId="0" fontId="189" fillId="7" borderId="0" applyNumberFormat="0" applyBorder="0" applyAlignment="0" applyProtection="0"/>
    <xf numFmtId="0" fontId="189" fillId="13" borderId="0" applyNumberFormat="0" applyBorder="0" applyAlignment="0" applyProtection="0"/>
    <xf numFmtId="0" fontId="188" fillId="32" borderId="12" applyNumberFormat="0" applyFont="0" applyAlignment="0" applyProtection="0"/>
    <xf numFmtId="0" fontId="188" fillId="2" borderId="0" applyNumberFormat="0" applyBorder="0" applyAlignment="0" applyProtection="0"/>
    <xf numFmtId="0" fontId="188" fillId="8" borderId="0" applyNumberFormat="0" applyBorder="0" applyAlignment="0" applyProtection="0"/>
    <xf numFmtId="0" fontId="188" fillId="3" borderId="0" applyNumberFormat="0" applyBorder="0" applyAlignment="0" applyProtection="0"/>
    <xf numFmtId="0" fontId="188" fillId="9" borderId="0" applyNumberFormat="0" applyBorder="0" applyAlignment="0" applyProtection="0"/>
    <xf numFmtId="0" fontId="188" fillId="4" borderId="0" applyNumberFormat="0" applyBorder="0" applyAlignment="0" applyProtection="0"/>
    <xf numFmtId="0" fontId="188" fillId="10" borderId="0" applyNumberFormat="0" applyBorder="0" applyAlignment="0" applyProtection="0"/>
    <xf numFmtId="0" fontId="188" fillId="5" borderId="0" applyNumberFormat="0" applyBorder="0" applyAlignment="0" applyProtection="0"/>
    <xf numFmtId="0" fontId="188" fillId="11" borderId="0" applyNumberFormat="0" applyBorder="0" applyAlignment="0" applyProtection="0"/>
    <xf numFmtId="0" fontId="188" fillId="6" borderId="0" applyNumberFormat="0" applyBorder="0" applyAlignment="0" applyProtection="0"/>
    <xf numFmtId="0" fontId="188" fillId="12" borderId="0" applyNumberFormat="0" applyBorder="0" applyAlignment="0" applyProtection="0"/>
    <xf numFmtId="0" fontId="188" fillId="7" borderId="0" applyNumberFormat="0" applyBorder="0" applyAlignment="0" applyProtection="0"/>
    <xf numFmtId="0" fontId="188" fillId="13" borderId="0" applyNumberFormat="0" applyBorder="0" applyAlignment="0" applyProtection="0"/>
    <xf numFmtId="0" fontId="187" fillId="32" borderId="12" applyNumberFormat="0" applyFont="0" applyAlignment="0" applyProtection="0"/>
    <xf numFmtId="0" fontId="187" fillId="2" borderId="0" applyNumberFormat="0" applyBorder="0" applyAlignment="0" applyProtection="0"/>
    <xf numFmtId="0" fontId="187" fillId="8" borderId="0" applyNumberFormat="0" applyBorder="0" applyAlignment="0" applyProtection="0"/>
    <xf numFmtId="0" fontId="187" fillId="3" borderId="0" applyNumberFormat="0" applyBorder="0" applyAlignment="0" applyProtection="0"/>
    <xf numFmtId="0" fontId="187" fillId="9" borderId="0" applyNumberFormat="0" applyBorder="0" applyAlignment="0" applyProtection="0"/>
    <xf numFmtId="0" fontId="187" fillId="4" borderId="0" applyNumberFormat="0" applyBorder="0" applyAlignment="0" applyProtection="0"/>
    <xf numFmtId="0" fontId="187" fillId="10" borderId="0" applyNumberFormat="0" applyBorder="0" applyAlignment="0" applyProtection="0"/>
    <xf numFmtId="0" fontId="187" fillId="5" borderId="0" applyNumberFormat="0" applyBorder="0" applyAlignment="0" applyProtection="0"/>
    <xf numFmtId="0" fontId="187" fillId="11" borderId="0" applyNumberFormat="0" applyBorder="0" applyAlignment="0" applyProtection="0"/>
    <xf numFmtId="0" fontId="187" fillId="6" borderId="0" applyNumberFormat="0" applyBorder="0" applyAlignment="0" applyProtection="0"/>
    <xf numFmtId="0" fontId="187" fillId="12" borderId="0" applyNumberFormat="0" applyBorder="0" applyAlignment="0" applyProtection="0"/>
    <xf numFmtId="0" fontId="187" fillId="7" borderId="0" applyNumberFormat="0" applyBorder="0" applyAlignment="0" applyProtection="0"/>
    <xf numFmtId="0" fontId="187" fillId="13" borderId="0" applyNumberFormat="0" applyBorder="0" applyAlignment="0" applyProtection="0"/>
    <xf numFmtId="0" fontId="186" fillId="32" borderId="12" applyNumberFormat="0" applyFont="0" applyAlignment="0" applyProtection="0"/>
    <xf numFmtId="0" fontId="186" fillId="2" borderId="0" applyNumberFormat="0" applyBorder="0" applyAlignment="0" applyProtection="0"/>
    <xf numFmtId="0" fontId="186" fillId="8" borderId="0" applyNumberFormat="0" applyBorder="0" applyAlignment="0" applyProtection="0"/>
    <xf numFmtId="0" fontId="186" fillId="3" borderId="0" applyNumberFormat="0" applyBorder="0" applyAlignment="0" applyProtection="0"/>
    <xf numFmtId="0" fontId="186" fillId="9" borderId="0" applyNumberFormat="0" applyBorder="0" applyAlignment="0" applyProtection="0"/>
    <xf numFmtId="0" fontId="186" fillId="4" borderId="0" applyNumberFormat="0" applyBorder="0" applyAlignment="0" applyProtection="0"/>
    <xf numFmtId="0" fontId="186" fillId="10" borderId="0" applyNumberFormat="0" applyBorder="0" applyAlignment="0" applyProtection="0"/>
    <xf numFmtId="0" fontId="186" fillId="5" borderId="0" applyNumberFormat="0" applyBorder="0" applyAlignment="0" applyProtection="0"/>
    <xf numFmtId="0" fontId="186" fillId="11" borderId="0" applyNumberFormat="0" applyBorder="0" applyAlignment="0" applyProtection="0"/>
    <xf numFmtId="0" fontId="186" fillId="6" borderId="0" applyNumberFormat="0" applyBorder="0" applyAlignment="0" applyProtection="0"/>
    <xf numFmtId="0" fontId="186" fillId="12" borderId="0" applyNumberFormat="0" applyBorder="0" applyAlignment="0" applyProtection="0"/>
    <xf numFmtId="0" fontId="186" fillId="7" borderId="0" applyNumberFormat="0" applyBorder="0" applyAlignment="0" applyProtection="0"/>
    <xf numFmtId="0" fontId="186" fillId="13" borderId="0" applyNumberFormat="0" applyBorder="0" applyAlignment="0" applyProtection="0"/>
    <xf numFmtId="0" fontId="185" fillId="32" borderId="12" applyNumberFormat="0" applyFont="0" applyAlignment="0" applyProtection="0"/>
    <xf numFmtId="0" fontId="185" fillId="2" borderId="0" applyNumberFormat="0" applyBorder="0" applyAlignment="0" applyProtection="0"/>
    <xf numFmtId="0" fontId="185" fillId="8" borderId="0" applyNumberFormat="0" applyBorder="0" applyAlignment="0" applyProtection="0"/>
    <xf numFmtId="0" fontId="185" fillId="3" borderId="0" applyNumberFormat="0" applyBorder="0" applyAlignment="0" applyProtection="0"/>
    <xf numFmtId="0" fontId="185" fillId="9" borderId="0" applyNumberFormat="0" applyBorder="0" applyAlignment="0" applyProtection="0"/>
    <xf numFmtId="0" fontId="185" fillId="4" borderId="0" applyNumberFormat="0" applyBorder="0" applyAlignment="0" applyProtection="0"/>
    <xf numFmtId="0" fontId="185" fillId="10" borderId="0" applyNumberFormat="0" applyBorder="0" applyAlignment="0" applyProtection="0"/>
    <xf numFmtId="0" fontId="185" fillId="5" borderId="0" applyNumberFormat="0" applyBorder="0" applyAlignment="0" applyProtection="0"/>
    <xf numFmtId="0" fontId="185" fillId="11" borderId="0" applyNumberFormat="0" applyBorder="0" applyAlignment="0" applyProtection="0"/>
    <xf numFmtId="0" fontId="185" fillId="6" borderId="0" applyNumberFormat="0" applyBorder="0" applyAlignment="0" applyProtection="0"/>
    <xf numFmtId="0" fontId="185" fillId="12" borderId="0" applyNumberFormat="0" applyBorder="0" applyAlignment="0" applyProtection="0"/>
    <xf numFmtId="0" fontId="185" fillId="7" borderId="0" applyNumberFormat="0" applyBorder="0" applyAlignment="0" applyProtection="0"/>
    <xf numFmtId="0" fontId="185" fillId="13" borderId="0" applyNumberFormat="0" applyBorder="0" applyAlignment="0" applyProtection="0"/>
    <xf numFmtId="0" fontId="184" fillId="32" borderId="12" applyNumberFormat="0" applyFont="0" applyAlignment="0" applyProtection="0"/>
    <xf numFmtId="0" fontId="184" fillId="2" borderId="0" applyNumberFormat="0" applyBorder="0" applyAlignment="0" applyProtection="0"/>
    <xf numFmtId="0" fontId="184" fillId="8" borderId="0" applyNumberFormat="0" applyBorder="0" applyAlignment="0" applyProtection="0"/>
    <xf numFmtId="0" fontId="184" fillId="3" borderId="0" applyNumberFormat="0" applyBorder="0" applyAlignment="0" applyProtection="0"/>
    <xf numFmtId="0" fontId="184" fillId="9" borderId="0" applyNumberFormat="0" applyBorder="0" applyAlignment="0" applyProtection="0"/>
    <xf numFmtId="0" fontId="184" fillId="4" borderId="0" applyNumberFormat="0" applyBorder="0" applyAlignment="0" applyProtection="0"/>
    <xf numFmtId="0" fontId="184" fillId="10" borderId="0" applyNumberFormat="0" applyBorder="0" applyAlignment="0" applyProtection="0"/>
    <xf numFmtId="0" fontId="184" fillId="5" borderId="0" applyNumberFormat="0" applyBorder="0" applyAlignment="0" applyProtection="0"/>
    <xf numFmtId="0" fontId="184" fillId="11" borderId="0" applyNumberFormat="0" applyBorder="0" applyAlignment="0" applyProtection="0"/>
    <xf numFmtId="0" fontId="184" fillId="6" borderId="0" applyNumberFormat="0" applyBorder="0" applyAlignment="0" applyProtection="0"/>
    <xf numFmtId="0" fontId="184" fillId="12" borderId="0" applyNumberFormat="0" applyBorder="0" applyAlignment="0" applyProtection="0"/>
    <xf numFmtId="0" fontId="184" fillId="7" borderId="0" applyNumberFormat="0" applyBorder="0" applyAlignment="0" applyProtection="0"/>
    <xf numFmtId="0" fontId="184" fillId="13" borderId="0" applyNumberFormat="0" applyBorder="0" applyAlignment="0" applyProtection="0"/>
    <xf numFmtId="0" fontId="183" fillId="32" borderId="12" applyNumberFormat="0" applyFont="0" applyAlignment="0" applyProtection="0"/>
    <xf numFmtId="0" fontId="183" fillId="2" borderId="0" applyNumberFormat="0" applyBorder="0" applyAlignment="0" applyProtection="0"/>
    <xf numFmtId="0" fontId="183" fillId="8" borderId="0" applyNumberFormat="0" applyBorder="0" applyAlignment="0" applyProtection="0"/>
    <xf numFmtId="0" fontId="183" fillId="3" borderId="0" applyNumberFormat="0" applyBorder="0" applyAlignment="0" applyProtection="0"/>
    <xf numFmtId="0" fontId="183" fillId="9" borderId="0" applyNumberFormat="0" applyBorder="0" applyAlignment="0" applyProtection="0"/>
    <xf numFmtId="0" fontId="183" fillId="4" borderId="0" applyNumberFormat="0" applyBorder="0" applyAlignment="0" applyProtection="0"/>
    <xf numFmtId="0" fontId="183" fillId="10" borderId="0" applyNumberFormat="0" applyBorder="0" applyAlignment="0" applyProtection="0"/>
    <xf numFmtId="0" fontId="183" fillId="5" borderId="0" applyNumberFormat="0" applyBorder="0" applyAlignment="0" applyProtection="0"/>
    <xf numFmtId="0" fontId="183" fillId="11" borderId="0" applyNumberFormat="0" applyBorder="0" applyAlignment="0" applyProtection="0"/>
    <xf numFmtId="0" fontId="183" fillId="6" borderId="0" applyNumberFormat="0" applyBorder="0" applyAlignment="0" applyProtection="0"/>
    <xf numFmtId="0" fontId="183" fillId="12" borderId="0" applyNumberFormat="0" applyBorder="0" applyAlignment="0" applyProtection="0"/>
    <xf numFmtId="0" fontId="183" fillId="7" borderId="0" applyNumberFormat="0" applyBorder="0" applyAlignment="0" applyProtection="0"/>
    <xf numFmtId="0" fontId="183" fillId="13" borderId="0" applyNumberFormat="0" applyBorder="0" applyAlignment="0" applyProtection="0"/>
    <xf numFmtId="0" fontId="182" fillId="32" borderId="12" applyNumberFormat="0" applyFont="0" applyAlignment="0" applyProtection="0"/>
    <xf numFmtId="0" fontId="182" fillId="2" borderId="0" applyNumberFormat="0" applyBorder="0" applyAlignment="0" applyProtection="0"/>
    <xf numFmtId="0" fontId="182" fillId="8" borderId="0" applyNumberFormat="0" applyBorder="0" applyAlignment="0" applyProtection="0"/>
    <xf numFmtId="0" fontId="182" fillId="3" borderId="0" applyNumberFormat="0" applyBorder="0" applyAlignment="0" applyProtection="0"/>
    <xf numFmtId="0" fontId="182" fillId="9" borderId="0" applyNumberFormat="0" applyBorder="0" applyAlignment="0" applyProtection="0"/>
    <xf numFmtId="0" fontId="182" fillId="4" borderId="0" applyNumberFormat="0" applyBorder="0" applyAlignment="0" applyProtection="0"/>
    <xf numFmtId="0" fontId="182" fillId="10" borderId="0" applyNumberFormat="0" applyBorder="0" applyAlignment="0" applyProtection="0"/>
    <xf numFmtId="0" fontId="182" fillId="5" borderId="0" applyNumberFormat="0" applyBorder="0" applyAlignment="0" applyProtection="0"/>
    <xf numFmtId="0" fontId="182" fillId="11" borderId="0" applyNumberFormat="0" applyBorder="0" applyAlignment="0" applyProtection="0"/>
    <xf numFmtId="0" fontId="182" fillId="6" borderId="0" applyNumberFormat="0" applyBorder="0" applyAlignment="0" applyProtection="0"/>
    <xf numFmtId="0" fontId="182" fillId="12" borderId="0" applyNumberFormat="0" applyBorder="0" applyAlignment="0" applyProtection="0"/>
    <xf numFmtId="0" fontId="182" fillId="7" borderId="0" applyNumberFormat="0" applyBorder="0" applyAlignment="0" applyProtection="0"/>
    <xf numFmtId="0" fontId="182" fillId="13" borderId="0" applyNumberFormat="0" applyBorder="0" applyAlignment="0" applyProtection="0"/>
    <xf numFmtId="0" fontId="181" fillId="32" borderId="12" applyNumberFormat="0" applyFont="0" applyAlignment="0" applyProtection="0"/>
    <xf numFmtId="0" fontId="181" fillId="2" borderId="0" applyNumberFormat="0" applyBorder="0" applyAlignment="0" applyProtection="0"/>
    <xf numFmtId="0" fontId="181" fillId="8" borderId="0" applyNumberFormat="0" applyBorder="0" applyAlignment="0" applyProtection="0"/>
    <xf numFmtId="0" fontId="181" fillId="3" borderId="0" applyNumberFormat="0" applyBorder="0" applyAlignment="0" applyProtection="0"/>
    <xf numFmtId="0" fontId="181" fillId="9" borderId="0" applyNumberFormat="0" applyBorder="0" applyAlignment="0" applyProtection="0"/>
    <xf numFmtId="0" fontId="181" fillId="4" borderId="0" applyNumberFormat="0" applyBorder="0" applyAlignment="0" applyProtection="0"/>
    <xf numFmtId="0" fontId="181" fillId="10" borderId="0" applyNumberFormat="0" applyBorder="0" applyAlignment="0" applyProtection="0"/>
    <xf numFmtId="0" fontId="181" fillId="5" borderId="0" applyNumberFormat="0" applyBorder="0" applyAlignment="0" applyProtection="0"/>
    <xf numFmtId="0" fontId="181" fillId="11" borderId="0" applyNumberFormat="0" applyBorder="0" applyAlignment="0" applyProtection="0"/>
    <xf numFmtId="0" fontId="181" fillId="6" borderId="0" applyNumberFormat="0" applyBorder="0" applyAlignment="0" applyProtection="0"/>
    <xf numFmtId="0" fontId="181" fillId="12" borderId="0" applyNumberFormat="0" applyBorder="0" applyAlignment="0" applyProtection="0"/>
    <xf numFmtId="0" fontId="181" fillId="7" borderId="0" applyNumberFormat="0" applyBorder="0" applyAlignment="0" applyProtection="0"/>
    <xf numFmtId="0" fontId="181" fillId="13" borderId="0" applyNumberFormat="0" applyBorder="0" applyAlignment="0" applyProtection="0"/>
    <xf numFmtId="0" fontId="180" fillId="32" borderId="12" applyNumberFormat="0" applyFont="0" applyAlignment="0" applyProtection="0"/>
    <xf numFmtId="0" fontId="180" fillId="2" borderId="0" applyNumberFormat="0" applyBorder="0" applyAlignment="0" applyProtection="0"/>
    <xf numFmtId="0" fontId="180" fillId="8" borderId="0" applyNumberFormat="0" applyBorder="0" applyAlignment="0" applyProtection="0"/>
    <xf numFmtId="0" fontId="180" fillId="3" borderId="0" applyNumberFormat="0" applyBorder="0" applyAlignment="0" applyProtection="0"/>
    <xf numFmtId="0" fontId="180" fillId="9" borderId="0" applyNumberFormat="0" applyBorder="0" applyAlignment="0" applyProtection="0"/>
    <xf numFmtId="0" fontId="180" fillId="4" borderId="0" applyNumberFormat="0" applyBorder="0" applyAlignment="0" applyProtection="0"/>
    <xf numFmtId="0" fontId="180" fillId="10" borderId="0" applyNumberFormat="0" applyBorder="0" applyAlignment="0" applyProtection="0"/>
    <xf numFmtId="0" fontId="180" fillId="5" borderId="0" applyNumberFormat="0" applyBorder="0" applyAlignment="0" applyProtection="0"/>
    <xf numFmtId="0" fontId="180" fillId="11" borderId="0" applyNumberFormat="0" applyBorder="0" applyAlignment="0" applyProtection="0"/>
    <xf numFmtId="0" fontId="180" fillId="6" borderId="0" applyNumberFormat="0" applyBorder="0" applyAlignment="0" applyProtection="0"/>
    <xf numFmtId="0" fontId="180" fillId="12" borderId="0" applyNumberFormat="0" applyBorder="0" applyAlignment="0" applyProtection="0"/>
    <xf numFmtId="0" fontId="180" fillId="7" borderId="0" applyNumberFormat="0" applyBorder="0" applyAlignment="0" applyProtection="0"/>
    <xf numFmtId="0" fontId="180" fillId="13" borderId="0" applyNumberFormat="0" applyBorder="0" applyAlignment="0" applyProtection="0"/>
    <xf numFmtId="0" fontId="179" fillId="32" borderId="12" applyNumberFormat="0" applyFont="0" applyAlignment="0" applyProtection="0"/>
    <xf numFmtId="0" fontId="179" fillId="2" borderId="0" applyNumberFormat="0" applyBorder="0" applyAlignment="0" applyProtection="0"/>
    <xf numFmtId="0" fontId="179" fillId="8" borderId="0" applyNumberFormat="0" applyBorder="0" applyAlignment="0" applyProtection="0"/>
    <xf numFmtId="0" fontId="179" fillId="3" borderId="0" applyNumberFormat="0" applyBorder="0" applyAlignment="0" applyProtection="0"/>
    <xf numFmtId="0" fontId="179" fillId="9" borderId="0" applyNumberFormat="0" applyBorder="0" applyAlignment="0" applyProtection="0"/>
    <xf numFmtId="0" fontId="179" fillId="4" borderId="0" applyNumberFormat="0" applyBorder="0" applyAlignment="0" applyProtection="0"/>
    <xf numFmtId="0" fontId="179" fillId="10" borderId="0" applyNumberFormat="0" applyBorder="0" applyAlignment="0" applyProtection="0"/>
    <xf numFmtId="0" fontId="179" fillId="5" borderId="0" applyNumberFormat="0" applyBorder="0" applyAlignment="0" applyProtection="0"/>
    <xf numFmtId="0" fontId="179" fillId="11" borderId="0" applyNumberFormat="0" applyBorder="0" applyAlignment="0" applyProtection="0"/>
    <xf numFmtId="0" fontId="179" fillId="6" borderId="0" applyNumberFormat="0" applyBorder="0" applyAlignment="0" applyProtection="0"/>
    <xf numFmtId="0" fontId="179" fillId="12" borderId="0" applyNumberFormat="0" applyBorder="0" applyAlignment="0" applyProtection="0"/>
    <xf numFmtId="0" fontId="179" fillId="7" borderId="0" applyNumberFormat="0" applyBorder="0" applyAlignment="0" applyProtection="0"/>
    <xf numFmtId="0" fontId="179" fillId="13" borderId="0" applyNumberFormat="0" applyBorder="0" applyAlignment="0" applyProtection="0"/>
    <xf numFmtId="0" fontId="178" fillId="32" borderId="12" applyNumberFormat="0" applyFont="0" applyAlignment="0" applyProtection="0"/>
    <xf numFmtId="0" fontId="178" fillId="2" borderId="0" applyNumberFormat="0" applyBorder="0" applyAlignment="0" applyProtection="0"/>
    <xf numFmtId="0" fontId="178" fillId="8" borderId="0" applyNumberFormat="0" applyBorder="0" applyAlignment="0" applyProtection="0"/>
    <xf numFmtId="0" fontId="178" fillId="3" borderId="0" applyNumberFormat="0" applyBorder="0" applyAlignment="0" applyProtection="0"/>
    <xf numFmtId="0" fontId="178" fillId="9" borderId="0" applyNumberFormat="0" applyBorder="0" applyAlignment="0" applyProtection="0"/>
    <xf numFmtId="0" fontId="178" fillId="4" borderId="0" applyNumberFormat="0" applyBorder="0" applyAlignment="0" applyProtection="0"/>
    <xf numFmtId="0" fontId="178" fillId="10" borderId="0" applyNumberFormat="0" applyBorder="0" applyAlignment="0" applyProtection="0"/>
    <xf numFmtId="0" fontId="178" fillId="5" borderId="0" applyNumberFormat="0" applyBorder="0" applyAlignment="0" applyProtection="0"/>
    <xf numFmtId="0" fontId="178" fillId="11" borderId="0" applyNumberFormat="0" applyBorder="0" applyAlignment="0" applyProtection="0"/>
    <xf numFmtId="0" fontId="178" fillId="6" borderId="0" applyNumberFormat="0" applyBorder="0" applyAlignment="0" applyProtection="0"/>
    <xf numFmtId="0" fontId="178" fillId="12" borderId="0" applyNumberFormat="0" applyBorder="0" applyAlignment="0" applyProtection="0"/>
    <xf numFmtId="0" fontId="178" fillId="7" borderId="0" applyNumberFormat="0" applyBorder="0" applyAlignment="0" applyProtection="0"/>
    <xf numFmtId="0" fontId="178" fillId="13" borderId="0" applyNumberFormat="0" applyBorder="0" applyAlignment="0" applyProtection="0"/>
    <xf numFmtId="0" fontId="177" fillId="32" borderId="12" applyNumberFormat="0" applyFont="0" applyAlignment="0" applyProtection="0"/>
    <xf numFmtId="0" fontId="177" fillId="2" borderId="0" applyNumberFormat="0" applyBorder="0" applyAlignment="0" applyProtection="0"/>
    <xf numFmtId="0" fontId="177" fillId="8" borderId="0" applyNumberFormat="0" applyBorder="0" applyAlignment="0" applyProtection="0"/>
    <xf numFmtId="0" fontId="177" fillId="3" borderId="0" applyNumberFormat="0" applyBorder="0" applyAlignment="0" applyProtection="0"/>
    <xf numFmtId="0" fontId="177" fillId="9" borderId="0" applyNumberFormat="0" applyBorder="0" applyAlignment="0" applyProtection="0"/>
    <xf numFmtId="0" fontId="177" fillId="4" borderId="0" applyNumberFormat="0" applyBorder="0" applyAlignment="0" applyProtection="0"/>
    <xf numFmtId="0" fontId="177" fillId="10" borderId="0" applyNumberFormat="0" applyBorder="0" applyAlignment="0" applyProtection="0"/>
    <xf numFmtId="0" fontId="177" fillId="5" borderId="0" applyNumberFormat="0" applyBorder="0" applyAlignment="0" applyProtection="0"/>
    <xf numFmtId="0" fontId="177" fillId="11" borderId="0" applyNumberFormat="0" applyBorder="0" applyAlignment="0" applyProtection="0"/>
    <xf numFmtId="0" fontId="177" fillId="6" borderId="0" applyNumberFormat="0" applyBorder="0" applyAlignment="0" applyProtection="0"/>
    <xf numFmtId="0" fontId="177" fillId="12" borderId="0" applyNumberFormat="0" applyBorder="0" applyAlignment="0" applyProtection="0"/>
    <xf numFmtId="0" fontId="177" fillId="7" borderId="0" applyNumberFormat="0" applyBorder="0" applyAlignment="0" applyProtection="0"/>
    <xf numFmtId="0" fontId="177" fillId="13" borderId="0" applyNumberFormat="0" applyBorder="0" applyAlignment="0" applyProtection="0"/>
    <xf numFmtId="0" fontId="176" fillId="32" borderId="12" applyNumberFormat="0" applyFont="0" applyAlignment="0" applyProtection="0"/>
    <xf numFmtId="0" fontId="176" fillId="2" borderId="0" applyNumberFormat="0" applyBorder="0" applyAlignment="0" applyProtection="0"/>
    <xf numFmtId="0" fontId="176" fillId="8" borderId="0" applyNumberFormat="0" applyBorder="0" applyAlignment="0" applyProtection="0"/>
    <xf numFmtId="0" fontId="176" fillId="3" borderId="0" applyNumberFormat="0" applyBorder="0" applyAlignment="0" applyProtection="0"/>
    <xf numFmtId="0" fontId="176" fillId="9" borderId="0" applyNumberFormat="0" applyBorder="0" applyAlignment="0" applyProtection="0"/>
    <xf numFmtId="0" fontId="176" fillId="4" borderId="0" applyNumberFormat="0" applyBorder="0" applyAlignment="0" applyProtection="0"/>
    <xf numFmtId="0" fontId="176" fillId="10" borderId="0" applyNumberFormat="0" applyBorder="0" applyAlignment="0" applyProtection="0"/>
    <xf numFmtId="0" fontId="176" fillId="5" borderId="0" applyNumberFormat="0" applyBorder="0" applyAlignment="0" applyProtection="0"/>
    <xf numFmtId="0" fontId="176" fillId="11" borderId="0" applyNumberFormat="0" applyBorder="0" applyAlignment="0" applyProtection="0"/>
    <xf numFmtId="0" fontId="176" fillId="6" borderId="0" applyNumberFormat="0" applyBorder="0" applyAlignment="0" applyProtection="0"/>
    <xf numFmtId="0" fontId="176" fillId="12" borderId="0" applyNumberFormat="0" applyBorder="0" applyAlignment="0" applyProtection="0"/>
    <xf numFmtId="0" fontId="176" fillId="7" borderId="0" applyNumberFormat="0" applyBorder="0" applyAlignment="0" applyProtection="0"/>
    <xf numFmtId="0" fontId="176" fillId="13" borderId="0" applyNumberFormat="0" applyBorder="0" applyAlignment="0" applyProtection="0"/>
    <xf numFmtId="0" fontId="175" fillId="32" borderId="12" applyNumberFormat="0" applyFont="0" applyAlignment="0" applyProtection="0"/>
    <xf numFmtId="0" fontId="175" fillId="2" borderId="0" applyNumberFormat="0" applyBorder="0" applyAlignment="0" applyProtection="0"/>
    <xf numFmtId="0" fontId="175" fillId="8" borderId="0" applyNumberFormat="0" applyBorder="0" applyAlignment="0" applyProtection="0"/>
    <xf numFmtId="0" fontId="175" fillId="3" borderId="0" applyNumberFormat="0" applyBorder="0" applyAlignment="0" applyProtection="0"/>
    <xf numFmtId="0" fontId="175" fillId="9" borderId="0" applyNumberFormat="0" applyBorder="0" applyAlignment="0" applyProtection="0"/>
    <xf numFmtId="0" fontId="175" fillId="4" borderId="0" applyNumberFormat="0" applyBorder="0" applyAlignment="0" applyProtection="0"/>
    <xf numFmtId="0" fontId="175" fillId="10" borderId="0" applyNumberFormat="0" applyBorder="0" applyAlignment="0" applyProtection="0"/>
    <xf numFmtId="0" fontId="175" fillId="5" borderId="0" applyNumberFormat="0" applyBorder="0" applyAlignment="0" applyProtection="0"/>
    <xf numFmtId="0" fontId="175" fillId="11" borderId="0" applyNumberFormat="0" applyBorder="0" applyAlignment="0" applyProtection="0"/>
    <xf numFmtId="0" fontId="175" fillId="6" borderId="0" applyNumberFormat="0" applyBorder="0" applyAlignment="0" applyProtection="0"/>
    <xf numFmtId="0" fontId="175" fillId="12" borderId="0" applyNumberFormat="0" applyBorder="0" applyAlignment="0" applyProtection="0"/>
    <xf numFmtId="0" fontId="175" fillId="7" borderId="0" applyNumberFormat="0" applyBorder="0" applyAlignment="0" applyProtection="0"/>
    <xf numFmtId="0" fontId="175" fillId="13" borderId="0" applyNumberFormat="0" applyBorder="0" applyAlignment="0" applyProtection="0"/>
    <xf numFmtId="0" fontId="174" fillId="32" borderId="12" applyNumberFormat="0" applyFont="0" applyAlignment="0" applyProtection="0"/>
    <xf numFmtId="0" fontId="174" fillId="2" borderId="0" applyNumberFormat="0" applyBorder="0" applyAlignment="0" applyProtection="0"/>
    <xf numFmtId="0" fontId="174" fillId="8" borderId="0" applyNumberFormat="0" applyBorder="0" applyAlignment="0" applyProtection="0"/>
    <xf numFmtId="0" fontId="174" fillId="3" borderId="0" applyNumberFormat="0" applyBorder="0" applyAlignment="0" applyProtection="0"/>
    <xf numFmtId="0" fontId="174" fillId="9" borderId="0" applyNumberFormat="0" applyBorder="0" applyAlignment="0" applyProtection="0"/>
    <xf numFmtId="0" fontId="174" fillId="4" borderId="0" applyNumberFormat="0" applyBorder="0" applyAlignment="0" applyProtection="0"/>
    <xf numFmtId="0" fontId="174" fillId="10" borderId="0" applyNumberFormat="0" applyBorder="0" applyAlignment="0" applyProtection="0"/>
    <xf numFmtId="0" fontId="174" fillId="5" borderId="0" applyNumberFormat="0" applyBorder="0" applyAlignment="0" applyProtection="0"/>
    <xf numFmtId="0" fontId="174" fillId="11" borderId="0" applyNumberFormat="0" applyBorder="0" applyAlignment="0" applyProtection="0"/>
    <xf numFmtId="0" fontId="174" fillId="6" borderId="0" applyNumberFormat="0" applyBorder="0" applyAlignment="0" applyProtection="0"/>
    <xf numFmtId="0" fontId="174" fillId="12" borderId="0" applyNumberFormat="0" applyBorder="0" applyAlignment="0" applyProtection="0"/>
    <xf numFmtId="0" fontId="174" fillId="7" borderId="0" applyNumberFormat="0" applyBorder="0" applyAlignment="0" applyProtection="0"/>
    <xf numFmtId="0" fontId="174" fillId="13" borderId="0" applyNumberFormat="0" applyBorder="0" applyAlignment="0" applyProtection="0"/>
    <xf numFmtId="0" fontId="173" fillId="32" borderId="12" applyNumberFormat="0" applyFont="0" applyAlignment="0" applyProtection="0"/>
    <xf numFmtId="0" fontId="173" fillId="2" borderId="0" applyNumberFormat="0" applyBorder="0" applyAlignment="0" applyProtection="0"/>
    <xf numFmtId="0" fontId="173" fillId="8" borderId="0" applyNumberFormat="0" applyBorder="0" applyAlignment="0" applyProtection="0"/>
    <xf numFmtId="0" fontId="173" fillId="3" borderId="0" applyNumberFormat="0" applyBorder="0" applyAlignment="0" applyProtection="0"/>
    <xf numFmtId="0" fontId="173" fillId="9" borderId="0" applyNumberFormat="0" applyBorder="0" applyAlignment="0" applyProtection="0"/>
    <xf numFmtId="0" fontId="173" fillId="4" borderId="0" applyNumberFormat="0" applyBorder="0" applyAlignment="0" applyProtection="0"/>
    <xf numFmtId="0" fontId="173" fillId="10" borderId="0" applyNumberFormat="0" applyBorder="0" applyAlignment="0" applyProtection="0"/>
    <xf numFmtId="0" fontId="173" fillId="5" borderId="0" applyNumberFormat="0" applyBorder="0" applyAlignment="0" applyProtection="0"/>
    <xf numFmtId="0" fontId="173" fillId="11" borderId="0" applyNumberFormat="0" applyBorder="0" applyAlignment="0" applyProtection="0"/>
    <xf numFmtId="0" fontId="173" fillId="6" borderId="0" applyNumberFormat="0" applyBorder="0" applyAlignment="0" applyProtection="0"/>
    <xf numFmtId="0" fontId="173" fillId="12" borderId="0" applyNumberFormat="0" applyBorder="0" applyAlignment="0" applyProtection="0"/>
    <xf numFmtId="0" fontId="173" fillId="7" borderId="0" applyNumberFormat="0" applyBorder="0" applyAlignment="0" applyProtection="0"/>
    <xf numFmtId="0" fontId="173" fillId="13" borderId="0" applyNumberFormat="0" applyBorder="0" applyAlignment="0" applyProtection="0"/>
    <xf numFmtId="0" fontId="172" fillId="32" borderId="12" applyNumberFormat="0" applyFont="0" applyAlignment="0" applyProtection="0"/>
    <xf numFmtId="0" fontId="172" fillId="2" borderId="0" applyNumberFormat="0" applyBorder="0" applyAlignment="0" applyProtection="0"/>
    <xf numFmtId="0" fontId="172" fillId="8" borderId="0" applyNumberFormat="0" applyBorder="0" applyAlignment="0" applyProtection="0"/>
    <xf numFmtId="0" fontId="172" fillId="3" borderId="0" applyNumberFormat="0" applyBorder="0" applyAlignment="0" applyProtection="0"/>
    <xf numFmtId="0" fontId="172" fillId="9" borderId="0" applyNumberFormat="0" applyBorder="0" applyAlignment="0" applyProtection="0"/>
    <xf numFmtId="0" fontId="172" fillId="4" borderId="0" applyNumberFormat="0" applyBorder="0" applyAlignment="0" applyProtection="0"/>
    <xf numFmtId="0" fontId="172" fillId="10" borderId="0" applyNumberFormat="0" applyBorder="0" applyAlignment="0" applyProtection="0"/>
    <xf numFmtId="0" fontId="172" fillId="5" borderId="0" applyNumberFormat="0" applyBorder="0" applyAlignment="0" applyProtection="0"/>
    <xf numFmtId="0" fontId="172" fillId="11" borderId="0" applyNumberFormat="0" applyBorder="0" applyAlignment="0" applyProtection="0"/>
    <xf numFmtId="0" fontId="172" fillId="6" borderId="0" applyNumberFormat="0" applyBorder="0" applyAlignment="0" applyProtection="0"/>
    <xf numFmtId="0" fontId="172" fillId="12" borderId="0" applyNumberFormat="0" applyBorder="0" applyAlignment="0" applyProtection="0"/>
    <xf numFmtId="0" fontId="172" fillId="7" borderId="0" applyNumberFormat="0" applyBorder="0" applyAlignment="0" applyProtection="0"/>
    <xf numFmtId="0" fontId="172" fillId="13" borderId="0" applyNumberFormat="0" applyBorder="0" applyAlignment="0" applyProtection="0"/>
    <xf numFmtId="0" fontId="171" fillId="32" borderId="12" applyNumberFormat="0" applyFont="0" applyAlignment="0" applyProtection="0"/>
    <xf numFmtId="0" fontId="171" fillId="2" borderId="0" applyNumberFormat="0" applyBorder="0" applyAlignment="0" applyProtection="0"/>
    <xf numFmtId="0" fontId="171" fillId="8" borderId="0" applyNumberFormat="0" applyBorder="0" applyAlignment="0" applyProtection="0"/>
    <xf numFmtId="0" fontId="171" fillId="3" borderId="0" applyNumberFormat="0" applyBorder="0" applyAlignment="0" applyProtection="0"/>
    <xf numFmtId="0" fontId="171" fillId="9" borderId="0" applyNumberFormat="0" applyBorder="0" applyAlignment="0" applyProtection="0"/>
    <xf numFmtId="0" fontId="171" fillId="4" borderId="0" applyNumberFormat="0" applyBorder="0" applyAlignment="0" applyProtection="0"/>
    <xf numFmtId="0" fontId="171" fillId="10" borderId="0" applyNumberFormat="0" applyBorder="0" applyAlignment="0" applyProtection="0"/>
    <xf numFmtId="0" fontId="171" fillId="5" borderId="0" applyNumberFormat="0" applyBorder="0" applyAlignment="0" applyProtection="0"/>
    <xf numFmtId="0" fontId="171" fillId="11" borderId="0" applyNumberFormat="0" applyBorder="0" applyAlignment="0" applyProtection="0"/>
    <xf numFmtId="0" fontId="171" fillId="6" borderId="0" applyNumberFormat="0" applyBorder="0" applyAlignment="0" applyProtection="0"/>
    <xf numFmtId="0" fontId="171" fillId="12" borderId="0" applyNumberFormat="0" applyBorder="0" applyAlignment="0" applyProtection="0"/>
    <xf numFmtId="0" fontId="171" fillId="7" borderId="0" applyNumberFormat="0" applyBorder="0" applyAlignment="0" applyProtection="0"/>
    <xf numFmtId="0" fontId="171" fillId="13" borderId="0" applyNumberFormat="0" applyBorder="0" applyAlignment="0" applyProtection="0"/>
    <xf numFmtId="0" fontId="170" fillId="32" borderId="12" applyNumberFormat="0" applyFont="0" applyAlignment="0" applyProtection="0"/>
    <xf numFmtId="0" fontId="170" fillId="2" borderId="0" applyNumberFormat="0" applyBorder="0" applyAlignment="0" applyProtection="0"/>
    <xf numFmtId="0" fontId="170" fillId="8" borderId="0" applyNumberFormat="0" applyBorder="0" applyAlignment="0" applyProtection="0"/>
    <xf numFmtId="0" fontId="170" fillId="3" borderId="0" applyNumberFormat="0" applyBorder="0" applyAlignment="0" applyProtection="0"/>
    <xf numFmtId="0" fontId="170" fillId="9" borderId="0" applyNumberFormat="0" applyBorder="0" applyAlignment="0" applyProtection="0"/>
    <xf numFmtId="0" fontId="170" fillId="4" borderId="0" applyNumberFormat="0" applyBorder="0" applyAlignment="0" applyProtection="0"/>
    <xf numFmtId="0" fontId="170" fillId="10" borderId="0" applyNumberFormat="0" applyBorder="0" applyAlignment="0" applyProtection="0"/>
    <xf numFmtId="0" fontId="170" fillId="5" borderId="0" applyNumberFormat="0" applyBorder="0" applyAlignment="0" applyProtection="0"/>
    <xf numFmtId="0" fontId="170" fillId="11" borderId="0" applyNumberFormat="0" applyBorder="0" applyAlignment="0" applyProtection="0"/>
    <xf numFmtId="0" fontId="170" fillId="6" borderId="0" applyNumberFormat="0" applyBorder="0" applyAlignment="0" applyProtection="0"/>
    <xf numFmtId="0" fontId="170" fillId="12" borderId="0" applyNumberFormat="0" applyBorder="0" applyAlignment="0" applyProtection="0"/>
    <xf numFmtId="0" fontId="170" fillId="7" borderId="0" applyNumberFormat="0" applyBorder="0" applyAlignment="0" applyProtection="0"/>
    <xf numFmtId="0" fontId="170" fillId="13" borderId="0" applyNumberFormat="0" applyBorder="0" applyAlignment="0" applyProtection="0"/>
    <xf numFmtId="0" fontId="169" fillId="32" borderId="12" applyNumberFormat="0" applyFont="0" applyAlignment="0" applyProtection="0"/>
    <xf numFmtId="0" fontId="169" fillId="2" borderId="0" applyNumberFormat="0" applyBorder="0" applyAlignment="0" applyProtection="0"/>
    <xf numFmtId="0" fontId="169" fillId="8" borderId="0" applyNumberFormat="0" applyBorder="0" applyAlignment="0" applyProtection="0"/>
    <xf numFmtId="0" fontId="169" fillId="3" borderId="0" applyNumberFormat="0" applyBorder="0" applyAlignment="0" applyProtection="0"/>
    <xf numFmtId="0" fontId="169" fillId="9" borderId="0" applyNumberFormat="0" applyBorder="0" applyAlignment="0" applyProtection="0"/>
    <xf numFmtId="0" fontId="169" fillId="4" borderId="0" applyNumberFormat="0" applyBorder="0" applyAlignment="0" applyProtection="0"/>
    <xf numFmtId="0" fontId="169" fillId="10" borderId="0" applyNumberFormat="0" applyBorder="0" applyAlignment="0" applyProtection="0"/>
    <xf numFmtId="0" fontId="169" fillId="5" borderId="0" applyNumberFormat="0" applyBorder="0" applyAlignment="0" applyProtection="0"/>
    <xf numFmtId="0" fontId="169" fillId="11" borderId="0" applyNumberFormat="0" applyBorder="0" applyAlignment="0" applyProtection="0"/>
    <xf numFmtId="0" fontId="169" fillId="6" borderId="0" applyNumberFormat="0" applyBorder="0" applyAlignment="0" applyProtection="0"/>
    <xf numFmtId="0" fontId="169" fillId="12" borderId="0" applyNumberFormat="0" applyBorder="0" applyAlignment="0" applyProtection="0"/>
    <xf numFmtId="0" fontId="169" fillId="7" borderId="0" applyNumberFormat="0" applyBorder="0" applyAlignment="0" applyProtection="0"/>
    <xf numFmtId="0" fontId="169" fillId="13" borderId="0" applyNumberFormat="0" applyBorder="0" applyAlignment="0" applyProtection="0"/>
    <xf numFmtId="0" fontId="168" fillId="32" borderId="12" applyNumberFormat="0" applyFont="0" applyAlignment="0" applyProtection="0"/>
    <xf numFmtId="0" fontId="168" fillId="2" borderId="0" applyNumberFormat="0" applyBorder="0" applyAlignment="0" applyProtection="0"/>
    <xf numFmtId="0" fontId="168" fillId="8" borderId="0" applyNumberFormat="0" applyBorder="0" applyAlignment="0" applyProtection="0"/>
    <xf numFmtId="0" fontId="168" fillId="3" borderId="0" applyNumberFormat="0" applyBorder="0" applyAlignment="0" applyProtection="0"/>
    <xf numFmtId="0" fontId="168" fillId="9" borderId="0" applyNumberFormat="0" applyBorder="0" applyAlignment="0" applyProtection="0"/>
    <xf numFmtId="0" fontId="168" fillId="4" borderId="0" applyNumberFormat="0" applyBorder="0" applyAlignment="0" applyProtection="0"/>
    <xf numFmtId="0" fontId="168" fillId="10" borderId="0" applyNumberFormat="0" applyBorder="0" applyAlignment="0" applyProtection="0"/>
    <xf numFmtId="0" fontId="168" fillId="5" borderId="0" applyNumberFormat="0" applyBorder="0" applyAlignment="0" applyProtection="0"/>
    <xf numFmtId="0" fontId="168" fillId="11" borderId="0" applyNumberFormat="0" applyBorder="0" applyAlignment="0" applyProtection="0"/>
    <xf numFmtId="0" fontId="168" fillId="6" borderId="0" applyNumberFormat="0" applyBorder="0" applyAlignment="0" applyProtection="0"/>
    <xf numFmtId="0" fontId="168" fillId="12" borderId="0" applyNumberFormat="0" applyBorder="0" applyAlignment="0" applyProtection="0"/>
    <xf numFmtId="0" fontId="168" fillId="7" borderId="0" applyNumberFormat="0" applyBorder="0" applyAlignment="0" applyProtection="0"/>
    <xf numFmtId="0" fontId="168" fillId="13" borderId="0" applyNumberFormat="0" applyBorder="0" applyAlignment="0" applyProtection="0"/>
    <xf numFmtId="0" fontId="167" fillId="32" borderId="12" applyNumberFormat="0" applyFont="0" applyAlignment="0" applyProtection="0"/>
    <xf numFmtId="0" fontId="167" fillId="2" borderId="0" applyNumberFormat="0" applyBorder="0" applyAlignment="0" applyProtection="0"/>
    <xf numFmtId="0" fontId="167" fillId="8" borderId="0" applyNumberFormat="0" applyBorder="0" applyAlignment="0" applyProtection="0"/>
    <xf numFmtId="0" fontId="167" fillId="3" borderId="0" applyNumberFormat="0" applyBorder="0" applyAlignment="0" applyProtection="0"/>
    <xf numFmtId="0" fontId="167" fillId="9" borderId="0" applyNumberFormat="0" applyBorder="0" applyAlignment="0" applyProtection="0"/>
    <xf numFmtId="0" fontId="167" fillId="4" borderId="0" applyNumberFormat="0" applyBorder="0" applyAlignment="0" applyProtection="0"/>
    <xf numFmtId="0" fontId="167" fillId="10" borderId="0" applyNumberFormat="0" applyBorder="0" applyAlignment="0" applyProtection="0"/>
    <xf numFmtId="0" fontId="167" fillId="5" borderId="0" applyNumberFormat="0" applyBorder="0" applyAlignment="0" applyProtection="0"/>
    <xf numFmtId="0" fontId="167" fillId="11" borderId="0" applyNumberFormat="0" applyBorder="0" applyAlignment="0" applyProtection="0"/>
    <xf numFmtId="0" fontId="167" fillId="6" borderId="0" applyNumberFormat="0" applyBorder="0" applyAlignment="0" applyProtection="0"/>
    <xf numFmtId="0" fontId="167" fillId="12" borderId="0" applyNumberFormat="0" applyBorder="0" applyAlignment="0" applyProtection="0"/>
    <xf numFmtId="0" fontId="167" fillId="7" borderId="0" applyNumberFormat="0" applyBorder="0" applyAlignment="0" applyProtection="0"/>
    <xf numFmtId="0" fontId="167" fillId="13" borderId="0" applyNumberFormat="0" applyBorder="0" applyAlignment="0" applyProtection="0"/>
    <xf numFmtId="0" fontId="166" fillId="32" borderId="12" applyNumberFormat="0" applyFont="0" applyAlignment="0" applyProtection="0"/>
    <xf numFmtId="0" fontId="166" fillId="2" borderId="0" applyNumberFormat="0" applyBorder="0" applyAlignment="0" applyProtection="0"/>
    <xf numFmtId="0" fontId="166" fillId="8" borderId="0" applyNumberFormat="0" applyBorder="0" applyAlignment="0" applyProtection="0"/>
    <xf numFmtId="0" fontId="166" fillId="3" borderId="0" applyNumberFormat="0" applyBorder="0" applyAlignment="0" applyProtection="0"/>
    <xf numFmtId="0" fontId="166" fillId="9" borderId="0" applyNumberFormat="0" applyBorder="0" applyAlignment="0" applyProtection="0"/>
    <xf numFmtId="0" fontId="166" fillId="4" borderId="0" applyNumberFormat="0" applyBorder="0" applyAlignment="0" applyProtection="0"/>
    <xf numFmtId="0" fontId="166" fillId="10" borderId="0" applyNumberFormat="0" applyBorder="0" applyAlignment="0" applyProtection="0"/>
    <xf numFmtId="0" fontId="166" fillId="5" borderId="0" applyNumberFormat="0" applyBorder="0" applyAlignment="0" applyProtection="0"/>
    <xf numFmtId="0" fontId="166" fillId="11" borderId="0" applyNumberFormat="0" applyBorder="0" applyAlignment="0" applyProtection="0"/>
    <xf numFmtId="0" fontId="166" fillId="6" borderId="0" applyNumberFormat="0" applyBorder="0" applyAlignment="0" applyProtection="0"/>
    <xf numFmtId="0" fontId="166" fillId="12" borderId="0" applyNumberFormat="0" applyBorder="0" applyAlignment="0" applyProtection="0"/>
    <xf numFmtId="0" fontId="166" fillId="7" borderId="0" applyNumberFormat="0" applyBorder="0" applyAlignment="0" applyProtection="0"/>
    <xf numFmtId="0" fontId="166" fillId="13" borderId="0" applyNumberFormat="0" applyBorder="0" applyAlignment="0" applyProtection="0"/>
    <xf numFmtId="0" fontId="165" fillId="32" borderId="12" applyNumberFormat="0" applyFont="0" applyAlignment="0" applyProtection="0"/>
    <xf numFmtId="0" fontId="165" fillId="2" borderId="0" applyNumberFormat="0" applyBorder="0" applyAlignment="0" applyProtection="0"/>
    <xf numFmtId="0" fontId="165" fillId="8" borderId="0" applyNumberFormat="0" applyBorder="0" applyAlignment="0" applyProtection="0"/>
    <xf numFmtId="0" fontId="165" fillId="3" borderId="0" applyNumberFormat="0" applyBorder="0" applyAlignment="0" applyProtection="0"/>
    <xf numFmtId="0" fontId="165" fillId="9" borderId="0" applyNumberFormat="0" applyBorder="0" applyAlignment="0" applyProtection="0"/>
    <xf numFmtId="0" fontId="165" fillId="4" borderId="0" applyNumberFormat="0" applyBorder="0" applyAlignment="0" applyProtection="0"/>
    <xf numFmtId="0" fontId="165" fillId="10" borderId="0" applyNumberFormat="0" applyBorder="0" applyAlignment="0" applyProtection="0"/>
    <xf numFmtId="0" fontId="165" fillId="5" borderId="0" applyNumberFormat="0" applyBorder="0" applyAlignment="0" applyProtection="0"/>
    <xf numFmtId="0" fontId="165" fillId="11" borderId="0" applyNumberFormat="0" applyBorder="0" applyAlignment="0" applyProtection="0"/>
    <xf numFmtId="0" fontId="165" fillId="6" borderId="0" applyNumberFormat="0" applyBorder="0" applyAlignment="0" applyProtection="0"/>
    <xf numFmtId="0" fontId="165" fillId="12" borderId="0" applyNumberFormat="0" applyBorder="0" applyAlignment="0" applyProtection="0"/>
    <xf numFmtId="0" fontId="165" fillId="7" borderId="0" applyNumberFormat="0" applyBorder="0" applyAlignment="0" applyProtection="0"/>
    <xf numFmtId="0" fontId="165" fillId="13" borderId="0" applyNumberFormat="0" applyBorder="0" applyAlignment="0" applyProtection="0"/>
    <xf numFmtId="0" fontId="164" fillId="32" borderId="12" applyNumberFormat="0" applyFont="0" applyAlignment="0" applyProtection="0"/>
    <xf numFmtId="0" fontId="164" fillId="2" borderId="0" applyNumberFormat="0" applyBorder="0" applyAlignment="0" applyProtection="0"/>
    <xf numFmtId="0" fontId="164" fillId="8" borderId="0" applyNumberFormat="0" applyBorder="0" applyAlignment="0" applyProtection="0"/>
    <xf numFmtId="0" fontId="164" fillId="3" borderId="0" applyNumberFormat="0" applyBorder="0" applyAlignment="0" applyProtection="0"/>
    <xf numFmtId="0" fontId="164" fillId="9" borderId="0" applyNumberFormat="0" applyBorder="0" applyAlignment="0" applyProtection="0"/>
    <xf numFmtId="0" fontId="164" fillId="4" borderId="0" applyNumberFormat="0" applyBorder="0" applyAlignment="0" applyProtection="0"/>
    <xf numFmtId="0" fontId="164" fillId="10" borderId="0" applyNumberFormat="0" applyBorder="0" applyAlignment="0" applyProtection="0"/>
    <xf numFmtId="0" fontId="164" fillId="5" borderId="0" applyNumberFormat="0" applyBorder="0" applyAlignment="0" applyProtection="0"/>
    <xf numFmtId="0" fontId="164" fillId="11" borderId="0" applyNumberFormat="0" applyBorder="0" applyAlignment="0" applyProtection="0"/>
    <xf numFmtId="0" fontId="164" fillId="6" borderId="0" applyNumberFormat="0" applyBorder="0" applyAlignment="0" applyProtection="0"/>
    <xf numFmtId="0" fontId="164" fillId="12" borderId="0" applyNumberFormat="0" applyBorder="0" applyAlignment="0" applyProtection="0"/>
    <xf numFmtId="0" fontId="164" fillId="7" borderId="0" applyNumberFormat="0" applyBorder="0" applyAlignment="0" applyProtection="0"/>
    <xf numFmtId="0" fontId="164" fillId="13" borderId="0" applyNumberFormat="0" applyBorder="0" applyAlignment="0" applyProtection="0"/>
    <xf numFmtId="0" fontId="163" fillId="32" borderId="12" applyNumberFormat="0" applyFont="0" applyAlignment="0" applyProtection="0"/>
    <xf numFmtId="0" fontId="163" fillId="2" borderId="0" applyNumberFormat="0" applyBorder="0" applyAlignment="0" applyProtection="0"/>
    <xf numFmtId="0" fontId="163" fillId="8" borderId="0" applyNumberFormat="0" applyBorder="0" applyAlignment="0" applyProtection="0"/>
    <xf numFmtId="0" fontId="163" fillId="3" borderId="0" applyNumberFormat="0" applyBorder="0" applyAlignment="0" applyProtection="0"/>
    <xf numFmtId="0" fontId="163" fillId="9" borderId="0" applyNumberFormat="0" applyBorder="0" applyAlignment="0" applyProtection="0"/>
    <xf numFmtId="0" fontId="163" fillId="4" borderId="0" applyNumberFormat="0" applyBorder="0" applyAlignment="0" applyProtection="0"/>
    <xf numFmtId="0" fontId="163" fillId="10" borderId="0" applyNumberFormat="0" applyBorder="0" applyAlignment="0" applyProtection="0"/>
    <xf numFmtId="0" fontId="163" fillId="5" borderId="0" applyNumberFormat="0" applyBorder="0" applyAlignment="0" applyProtection="0"/>
    <xf numFmtId="0" fontId="163" fillId="11" borderId="0" applyNumberFormat="0" applyBorder="0" applyAlignment="0" applyProtection="0"/>
    <xf numFmtId="0" fontId="163" fillId="6" borderId="0" applyNumberFormat="0" applyBorder="0" applyAlignment="0" applyProtection="0"/>
    <xf numFmtId="0" fontId="163" fillId="12" borderId="0" applyNumberFormat="0" applyBorder="0" applyAlignment="0" applyProtection="0"/>
    <xf numFmtId="0" fontId="163" fillId="7" borderId="0" applyNumberFormat="0" applyBorder="0" applyAlignment="0" applyProtection="0"/>
    <xf numFmtId="0" fontId="163" fillId="13" borderId="0" applyNumberFormat="0" applyBorder="0" applyAlignment="0" applyProtection="0"/>
    <xf numFmtId="0" fontId="162" fillId="32" borderId="12" applyNumberFormat="0" applyFont="0" applyAlignment="0" applyProtection="0"/>
    <xf numFmtId="0" fontId="162" fillId="2" borderId="0" applyNumberFormat="0" applyBorder="0" applyAlignment="0" applyProtection="0"/>
    <xf numFmtId="0" fontId="162" fillId="8" borderId="0" applyNumberFormat="0" applyBorder="0" applyAlignment="0" applyProtection="0"/>
    <xf numFmtId="0" fontId="162" fillId="3" borderId="0" applyNumberFormat="0" applyBorder="0" applyAlignment="0" applyProtection="0"/>
    <xf numFmtId="0" fontId="162" fillId="9" borderId="0" applyNumberFormat="0" applyBorder="0" applyAlignment="0" applyProtection="0"/>
    <xf numFmtId="0" fontId="162" fillId="4" borderId="0" applyNumberFormat="0" applyBorder="0" applyAlignment="0" applyProtection="0"/>
    <xf numFmtId="0" fontId="162" fillId="10" borderId="0" applyNumberFormat="0" applyBorder="0" applyAlignment="0" applyProtection="0"/>
    <xf numFmtId="0" fontId="162" fillId="5" borderId="0" applyNumberFormat="0" applyBorder="0" applyAlignment="0" applyProtection="0"/>
    <xf numFmtId="0" fontId="162" fillId="11" borderId="0" applyNumberFormat="0" applyBorder="0" applyAlignment="0" applyProtection="0"/>
    <xf numFmtId="0" fontId="162" fillId="6" borderId="0" applyNumberFormat="0" applyBorder="0" applyAlignment="0" applyProtection="0"/>
    <xf numFmtId="0" fontId="162" fillId="12" borderId="0" applyNumberFormat="0" applyBorder="0" applyAlignment="0" applyProtection="0"/>
    <xf numFmtId="0" fontId="162" fillId="7" borderId="0" applyNumberFormat="0" applyBorder="0" applyAlignment="0" applyProtection="0"/>
    <xf numFmtId="0" fontId="162" fillId="13" borderId="0" applyNumberFormat="0" applyBorder="0" applyAlignment="0" applyProtection="0"/>
    <xf numFmtId="0" fontId="161" fillId="32" borderId="12" applyNumberFormat="0" applyFont="0" applyAlignment="0" applyProtection="0"/>
    <xf numFmtId="0" fontId="161" fillId="2" borderId="0" applyNumberFormat="0" applyBorder="0" applyAlignment="0" applyProtection="0"/>
    <xf numFmtId="0" fontId="161" fillId="8" borderId="0" applyNumberFormat="0" applyBorder="0" applyAlignment="0" applyProtection="0"/>
    <xf numFmtId="0" fontId="161" fillId="3" borderId="0" applyNumberFormat="0" applyBorder="0" applyAlignment="0" applyProtection="0"/>
    <xf numFmtId="0" fontId="161" fillId="9" borderId="0" applyNumberFormat="0" applyBorder="0" applyAlignment="0" applyProtection="0"/>
    <xf numFmtId="0" fontId="161" fillId="4" borderId="0" applyNumberFormat="0" applyBorder="0" applyAlignment="0" applyProtection="0"/>
    <xf numFmtId="0" fontId="161" fillId="10" borderId="0" applyNumberFormat="0" applyBorder="0" applyAlignment="0" applyProtection="0"/>
    <xf numFmtId="0" fontId="161" fillId="5" borderId="0" applyNumberFormat="0" applyBorder="0" applyAlignment="0" applyProtection="0"/>
    <xf numFmtId="0" fontId="161" fillId="11" borderId="0" applyNumberFormat="0" applyBorder="0" applyAlignment="0" applyProtection="0"/>
    <xf numFmtId="0" fontId="161" fillId="6" borderId="0" applyNumberFormat="0" applyBorder="0" applyAlignment="0" applyProtection="0"/>
    <xf numFmtId="0" fontId="161" fillId="12" borderId="0" applyNumberFormat="0" applyBorder="0" applyAlignment="0" applyProtection="0"/>
    <xf numFmtId="0" fontId="161" fillId="7" borderId="0" applyNumberFormat="0" applyBorder="0" applyAlignment="0" applyProtection="0"/>
    <xf numFmtId="0" fontId="161" fillId="13" borderId="0" applyNumberFormat="0" applyBorder="0" applyAlignment="0" applyProtection="0"/>
    <xf numFmtId="0" fontId="160" fillId="32" borderId="12" applyNumberFormat="0" applyFont="0" applyAlignment="0" applyProtection="0"/>
    <xf numFmtId="0" fontId="160" fillId="2" borderId="0" applyNumberFormat="0" applyBorder="0" applyAlignment="0" applyProtection="0"/>
    <xf numFmtId="0" fontId="160" fillId="8" borderId="0" applyNumberFormat="0" applyBorder="0" applyAlignment="0" applyProtection="0"/>
    <xf numFmtId="0" fontId="160" fillId="3" borderId="0" applyNumberFormat="0" applyBorder="0" applyAlignment="0" applyProtection="0"/>
    <xf numFmtId="0" fontId="160" fillId="9" borderId="0" applyNumberFormat="0" applyBorder="0" applyAlignment="0" applyProtection="0"/>
    <xf numFmtId="0" fontId="160" fillId="4" borderId="0" applyNumberFormat="0" applyBorder="0" applyAlignment="0" applyProtection="0"/>
    <xf numFmtId="0" fontId="160" fillId="10" borderId="0" applyNumberFormat="0" applyBorder="0" applyAlignment="0" applyProtection="0"/>
    <xf numFmtId="0" fontId="160" fillId="5" borderId="0" applyNumberFormat="0" applyBorder="0" applyAlignment="0" applyProtection="0"/>
    <xf numFmtId="0" fontId="160" fillId="11" borderId="0" applyNumberFormat="0" applyBorder="0" applyAlignment="0" applyProtection="0"/>
    <xf numFmtId="0" fontId="160" fillId="6" borderId="0" applyNumberFormat="0" applyBorder="0" applyAlignment="0" applyProtection="0"/>
    <xf numFmtId="0" fontId="160" fillId="12" borderId="0" applyNumberFormat="0" applyBorder="0" applyAlignment="0" applyProtection="0"/>
    <xf numFmtId="0" fontId="160" fillId="7" borderId="0" applyNumberFormat="0" applyBorder="0" applyAlignment="0" applyProtection="0"/>
    <xf numFmtId="0" fontId="160" fillId="13" borderId="0" applyNumberFormat="0" applyBorder="0" applyAlignment="0" applyProtection="0"/>
    <xf numFmtId="0" fontId="159" fillId="32" borderId="12" applyNumberFormat="0" applyFont="0" applyAlignment="0" applyProtection="0"/>
    <xf numFmtId="0" fontId="159" fillId="2" borderId="0" applyNumberFormat="0" applyBorder="0" applyAlignment="0" applyProtection="0"/>
    <xf numFmtId="0" fontId="159" fillId="8" borderId="0" applyNumberFormat="0" applyBorder="0" applyAlignment="0" applyProtection="0"/>
    <xf numFmtId="0" fontId="159" fillId="3" borderId="0" applyNumberFormat="0" applyBorder="0" applyAlignment="0" applyProtection="0"/>
    <xf numFmtId="0" fontId="159" fillId="9" borderId="0" applyNumberFormat="0" applyBorder="0" applyAlignment="0" applyProtection="0"/>
    <xf numFmtId="0" fontId="159" fillId="4" borderId="0" applyNumberFormat="0" applyBorder="0" applyAlignment="0" applyProtection="0"/>
    <xf numFmtId="0" fontId="159" fillId="10" borderId="0" applyNumberFormat="0" applyBorder="0" applyAlignment="0" applyProtection="0"/>
    <xf numFmtId="0" fontId="159" fillId="5" borderId="0" applyNumberFormat="0" applyBorder="0" applyAlignment="0" applyProtection="0"/>
    <xf numFmtId="0" fontId="159" fillId="11" borderId="0" applyNumberFormat="0" applyBorder="0" applyAlignment="0" applyProtection="0"/>
    <xf numFmtId="0" fontId="159" fillId="6" borderId="0" applyNumberFormat="0" applyBorder="0" applyAlignment="0" applyProtection="0"/>
    <xf numFmtId="0" fontId="159" fillId="12" borderId="0" applyNumberFormat="0" applyBorder="0" applyAlignment="0" applyProtection="0"/>
    <xf numFmtId="0" fontId="159" fillId="7" borderId="0" applyNumberFormat="0" applyBorder="0" applyAlignment="0" applyProtection="0"/>
    <xf numFmtId="0" fontId="159" fillId="13" borderId="0" applyNumberFormat="0" applyBorder="0" applyAlignment="0" applyProtection="0"/>
    <xf numFmtId="0" fontId="158" fillId="32" borderId="12" applyNumberFormat="0" applyFont="0" applyAlignment="0" applyProtection="0"/>
    <xf numFmtId="0" fontId="158" fillId="2" borderId="0" applyNumberFormat="0" applyBorder="0" applyAlignment="0" applyProtection="0"/>
    <xf numFmtId="0" fontId="158" fillId="8" borderId="0" applyNumberFormat="0" applyBorder="0" applyAlignment="0" applyProtection="0"/>
    <xf numFmtId="0" fontId="158" fillId="3" borderId="0" applyNumberFormat="0" applyBorder="0" applyAlignment="0" applyProtection="0"/>
    <xf numFmtId="0" fontId="158" fillId="9" borderId="0" applyNumberFormat="0" applyBorder="0" applyAlignment="0" applyProtection="0"/>
    <xf numFmtId="0" fontId="158" fillId="4" borderId="0" applyNumberFormat="0" applyBorder="0" applyAlignment="0" applyProtection="0"/>
    <xf numFmtId="0" fontId="158" fillId="10" borderId="0" applyNumberFormat="0" applyBorder="0" applyAlignment="0" applyProtection="0"/>
    <xf numFmtId="0" fontId="158" fillId="5" borderId="0" applyNumberFormat="0" applyBorder="0" applyAlignment="0" applyProtection="0"/>
    <xf numFmtId="0" fontId="158" fillId="11" borderId="0" applyNumberFormat="0" applyBorder="0" applyAlignment="0" applyProtection="0"/>
    <xf numFmtId="0" fontId="158" fillId="6" borderId="0" applyNumberFormat="0" applyBorder="0" applyAlignment="0" applyProtection="0"/>
    <xf numFmtId="0" fontId="158" fillId="12" borderId="0" applyNumberFormat="0" applyBorder="0" applyAlignment="0" applyProtection="0"/>
    <xf numFmtId="0" fontId="158" fillId="7" borderId="0" applyNumberFormat="0" applyBorder="0" applyAlignment="0" applyProtection="0"/>
    <xf numFmtId="0" fontId="158" fillId="13" borderId="0" applyNumberFormat="0" applyBorder="0" applyAlignment="0" applyProtection="0"/>
    <xf numFmtId="0" fontId="157" fillId="32" borderId="12" applyNumberFormat="0" applyFont="0" applyAlignment="0" applyProtection="0"/>
    <xf numFmtId="0" fontId="157" fillId="2" borderId="0" applyNumberFormat="0" applyBorder="0" applyAlignment="0" applyProtection="0"/>
    <xf numFmtId="0" fontId="157" fillId="8" borderId="0" applyNumberFormat="0" applyBorder="0" applyAlignment="0" applyProtection="0"/>
    <xf numFmtId="0" fontId="157" fillId="3" borderId="0" applyNumberFormat="0" applyBorder="0" applyAlignment="0" applyProtection="0"/>
    <xf numFmtId="0" fontId="157" fillId="9" borderId="0" applyNumberFormat="0" applyBorder="0" applyAlignment="0" applyProtection="0"/>
    <xf numFmtId="0" fontId="157" fillId="4" borderId="0" applyNumberFormat="0" applyBorder="0" applyAlignment="0" applyProtection="0"/>
    <xf numFmtId="0" fontId="157" fillId="10" borderId="0" applyNumberFormat="0" applyBorder="0" applyAlignment="0" applyProtection="0"/>
    <xf numFmtId="0" fontId="157" fillId="5" borderId="0" applyNumberFormat="0" applyBorder="0" applyAlignment="0" applyProtection="0"/>
    <xf numFmtId="0" fontId="157" fillId="11" borderId="0" applyNumberFormat="0" applyBorder="0" applyAlignment="0" applyProtection="0"/>
    <xf numFmtId="0" fontId="157" fillId="6" borderId="0" applyNumberFormat="0" applyBorder="0" applyAlignment="0" applyProtection="0"/>
    <xf numFmtId="0" fontId="157" fillId="12" borderId="0" applyNumberFormat="0" applyBorder="0" applyAlignment="0" applyProtection="0"/>
    <xf numFmtId="0" fontId="157" fillId="7" borderId="0" applyNumberFormat="0" applyBorder="0" applyAlignment="0" applyProtection="0"/>
    <xf numFmtId="0" fontId="157" fillId="13" borderId="0" applyNumberFormat="0" applyBorder="0" applyAlignment="0" applyProtection="0"/>
    <xf numFmtId="0" fontId="156" fillId="32" borderId="12" applyNumberFormat="0" applyFont="0" applyAlignment="0" applyProtection="0"/>
    <xf numFmtId="0" fontId="156" fillId="2" borderId="0" applyNumberFormat="0" applyBorder="0" applyAlignment="0" applyProtection="0"/>
    <xf numFmtId="0" fontId="156" fillId="8" borderId="0" applyNumberFormat="0" applyBorder="0" applyAlignment="0" applyProtection="0"/>
    <xf numFmtId="0" fontId="156" fillId="3" borderId="0" applyNumberFormat="0" applyBorder="0" applyAlignment="0" applyProtection="0"/>
    <xf numFmtId="0" fontId="156" fillId="9" borderId="0" applyNumberFormat="0" applyBorder="0" applyAlignment="0" applyProtection="0"/>
    <xf numFmtId="0" fontId="156" fillId="4" borderId="0" applyNumberFormat="0" applyBorder="0" applyAlignment="0" applyProtection="0"/>
    <xf numFmtId="0" fontId="156" fillId="10" borderId="0" applyNumberFormat="0" applyBorder="0" applyAlignment="0" applyProtection="0"/>
    <xf numFmtId="0" fontId="156" fillId="5" borderId="0" applyNumberFormat="0" applyBorder="0" applyAlignment="0" applyProtection="0"/>
    <xf numFmtId="0" fontId="156" fillId="11" borderId="0" applyNumberFormat="0" applyBorder="0" applyAlignment="0" applyProtection="0"/>
    <xf numFmtId="0" fontId="156" fillId="6" borderId="0" applyNumberFormat="0" applyBorder="0" applyAlignment="0" applyProtection="0"/>
    <xf numFmtId="0" fontId="156" fillId="12" borderId="0" applyNumberFormat="0" applyBorder="0" applyAlignment="0" applyProtection="0"/>
    <xf numFmtId="0" fontId="156" fillId="7" borderId="0" applyNumberFormat="0" applyBorder="0" applyAlignment="0" applyProtection="0"/>
    <xf numFmtId="0" fontId="156" fillId="13" borderId="0" applyNumberFormat="0" applyBorder="0" applyAlignment="0" applyProtection="0"/>
    <xf numFmtId="0" fontId="155" fillId="32" borderId="12" applyNumberFormat="0" applyFont="0" applyAlignment="0" applyProtection="0"/>
    <xf numFmtId="0" fontId="155" fillId="2" borderId="0" applyNumberFormat="0" applyBorder="0" applyAlignment="0" applyProtection="0"/>
    <xf numFmtId="0" fontId="155" fillId="8" borderId="0" applyNumberFormat="0" applyBorder="0" applyAlignment="0" applyProtection="0"/>
    <xf numFmtId="0" fontId="155" fillId="3" borderId="0" applyNumberFormat="0" applyBorder="0" applyAlignment="0" applyProtection="0"/>
    <xf numFmtId="0" fontId="155" fillId="9" borderId="0" applyNumberFormat="0" applyBorder="0" applyAlignment="0" applyProtection="0"/>
    <xf numFmtId="0" fontId="155" fillId="4" borderId="0" applyNumberFormat="0" applyBorder="0" applyAlignment="0" applyProtection="0"/>
    <xf numFmtId="0" fontId="155" fillId="10" borderId="0" applyNumberFormat="0" applyBorder="0" applyAlignment="0" applyProtection="0"/>
    <xf numFmtId="0" fontId="155" fillId="5" borderId="0" applyNumberFormat="0" applyBorder="0" applyAlignment="0" applyProtection="0"/>
    <xf numFmtId="0" fontId="155" fillId="11" borderId="0" applyNumberFormat="0" applyBorder="0" applyAlignment="0" applyProtection="0"/>
    <xf numFmtId="0" fontId="155" fillId="6" borderId="0" applyNumberFormat="0" applyBorder="0" applyAlignment="0" applyProtection="0"/>
    <xf numFmtId="0" fontId="155" fillId="12" borderId="0" applyNumberFormat="0" applyBorder="0" applyAlignment="0" applyProtection="0"/>
    <xf numFmtId="0" fontId="155" fillId="7" borderId="0" applyNumberFormat="0" applyBorder="0" applyAlignment="0" applyProtection="0"/>
    <xf numFmtId="0" fontId="155" fillId="13" borderId="0" applyNumberFormat="0" applyBorder="0" applyAlignment="0" applyProtection="0"/>
    <xf numFmtId="0" fontId="154" fillId="32" borderId="12" applyNumberFormat="0" applyFont="0" applyAlignment="0" applyProtection="0"/>
    <xf numFmtId="0" fontId="154" fillId="2" borderId="0" applyNumberFormat="0" applyBorder="0" applyAlignment="0" applyProtection="0"/>
    <xf numFmtId="0" fontId="154" fillId="8" borderId="0" applyNumberFormat="0" applyBorder="0" applyAlignment="0" applyProtection="0"/>
    <xf numFmtId="0" fontId="154" fillId="3" borderId="0" applyNumberFormat="0" applyBorder="0" applyAlignment="0" applyProtection="0"/>
    <xf numFmtId="0" fontId="154" fillId="9" borderId="0" applyNumberFormat="0" applyBorder="0" applyAlignment="0" applyProtection="0"/>
    <xf numFmtId="0" fontId="154" fillId="4" borderId="0" applyNumberFormat="0" applyBorder="0" applyAlignment="0" applyProtection="0"/>
    <xf numFmtId="0" fontId="154" fillId="10" borderId="0" applyNumberFormat="0" applyBorder="0" applyAlignment="0" applyProtection="0"/>
    <xf numFmtId="0" fontId="154" fillId="5" borderId="0" applyNumberFormat="0" applyBorder="0" applyAlignment="0" applyProtection="0"/>
    <xf numFmtId="0" fontId="154" fillId="11" borderId="0" applyNumberFormat="0" applyBorder="0" applyAlignment="0" applyProtection="0"/>
    <xf numFmtId="0" fontId="154" fillId="6" borderId="0" applyNumberFormat="0" applyBorder="0" applyAlignment="0" applyProtection="0"/>
    <xf numFmtId="0" fontId="154" fillId="12" borderId="0" applyNumberFormat="0" applyBorder="0" applyAlignment="0" applyProtection="0"/>
    <xf numFmtId="0" fontId="154" fillId="7" borderId="0" applyNumberFormat="0" applyBorder="0" applyAlignment="0" applyProtection="0"/>
    <xf numFmtId="0" fontId="154" fillId="13" borderId="0" applyNumberFormat="0" applyBorder="0" applyAlignment="0" applyProtection="0"/>
    <xf numFmtId="0" fontId="153" fillId="32" borderId="12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2" fillId="32" borderId="12" applyNumberFormat="0" applyFont="0" applyAlignment="0" applyProtection="0"/>
    <xf numFmtId="0" fontId="152" fillId="2" borderId="0" applyNumberFormat="0" applyBorder="0" applyAlignment="0" applyProtection="0"/>
    <xf numFmtId="0" fontId="152" fillId="8" borderId="0" applyNumberFormat="0" applyBorder="0" applyAlignment="0" applyProtection="0"/>
    <xf numFmtId="0" fontId="152" fillId="3" borderId="0" applyNumberFormat="0" applyBorder="0" applyAlignment="0" applyProtection="0"/>
    <xf numFmtId="0" fontId="152" fillId="9" borderId="0" applyNumberFormat="0" applyBorder="0" applyAlignment="0" applyProtection="0"/>
    <xf numFmtId="0" fontId="152" fillId="4" borderId="0" applyNumberFormat="0" applyBorder="0" applyAlignment="0" applyProtection="0"/>
    <xf numFmtId="0" fontId="152" fillId="10" borderId="0" applyNumberFormat="0" applyBorder="0" applyAlignment="0" applyProtection="0"/>
    <xf numFmtId="0" fontId="152" fillId="5" borderId="0" applyNumberFormat="0" applyBorder="0" applyAlignment="0" applyProtection="0"/>
    <xf numFmtId="0" fontId="152" fillId="11" borderId="0" applyNumberFormat="0" applyBorder="0" applyAlignment="0" applyProtection="0"/>
    <xf numFmtId="0" fontId="152" fillId="6" borderId="0" applyNumberFormat="0" applyBorder="0" applyAlignment="0" applyProtection="0"/>
    <xf numFmtId="0" fontId="152" fillId="12" borderId="0" applyNumberFormat="0" applyBorder="0" applyAlignment="0" applyProtection="0"/>
    <xf numFmtId="0" fontId="152" fillId="7" borderId="0" applyNumberFormat="0" applyBorder="0" applyAlignment="0" applyProtection="0"/>
    <xf numFmtId="0" fontId="152" fillId="13" borderId="0" applyNumberFormat="0" applyBorder="0" applyAlignment="0" applyProtection="0"/>
    <xf numFmtId="0" fontId="151" fillId="32" borderId="12" applyNumberFormat="0" applyFont="0" applyAlignment="0" applyProtection="0"/>
    <xf numFmtId="0" fontId="151" fillId="2" borderId="0" applyNumberFormat="0" applyBorder="0" applyAlignment="0" applyProtection="0"/>
    <xf numFmtId="0" fontId="151" fillId="8" borderId="0" applyNumberFormat="0" applyBorder="0" applyAlignment="0" applyProtection="0"/>
    <xf numFmtId="0" fontId="151" fillId="3" borderId="0" applyNumberFormat="0" applyBorder="0" applyAlignment="0" applyProtection="0"/>
    <xf numFmtId="0" fontId="151" fillId="9" borderId="0" applyNumberFormat="0" applyBorder="0" applyAlignment="0" applyProtection="0"/>
    <xf numFmtId="0" fontId="151" fillId="4" borderId="0" applyNumberFormat="0" applyBorder="0" applyAlignment="0" applyProtection="0"/>
    <xf numFmtId="0" fontId="151" fillId="10" borderId="0" applyNumberFormat="0" applyBorder="0" applyAlignment="0" applyProtection="0"/>
    <xf numFmtId="0" fontId="151" fillId="5" borderId="0" applyNumberFormat="0" applyBorder="0" applyAlignment="0" applyProtection="0"/>
    <xf numFmtId="0" fontId="151" fillId="11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50" fillId="32" borderId="12" applyNumberFormat="0" applyFont="0" applyAlignment="0" applyProtection="0"/>
    <xf numFmtId="0" fontId="150" fillId="2" borderId="0" applyNumberFormat="0" applyBorder="0" applyAlignment="0" applyProtection="0"/>
    <xf numFmtId="0" fontId="150" fillId="8" borderId="0" applyNumberFormat="0" applyBorder="0" applyAlignment="0" applyProtection="0"/>
    <xf numFmtId="0" fontId="150" fillId="3" borderId="0" applyNumberFormat="0" applyBorder="0" applyAlignment="0" applyProtection="0"/>
    <xf numFmtId="0" fontId="150" fillId="9" borderId="0" applyNumberFormat="0" applyBorder="0" applyAlignment="0" applyProtection="0"/>
    <xf numFmtId="0" fontId="150" fillId="4" borderId="0" applyNumberFormat="0" applyBorder="0" applyAlignment="0" applyProtection="0"/>
    <xf numFmtId="0" fontId="150" fillId="10" borderId="0" applyNumberFormat="0" applyBorder="0" applyAlignment="0" applyProtection="0"/>
    <xf numFmtId="0" fontId="150" fillId="5" borderId="0" applyNumberFormat="0" applyBorder="0" applyAlignment="0" applyProtection="0"/>
    <xf numFmtId="0" fontId="150" fillId="11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49" fillId="32" borderId="12" applyNumberFormat="0" applyFont="0" applyAlignment="0" applyProtection="0"/>
    <xf numFmtId="0" fontId="149" fillId="2" borderId="0" applyNumberFormat="0" applyBorder="0" applyAlignment="0" applyProtection="0"/>
    <xf numFmtId="0" fontId="149" fillId="8" borderId="0" applyNumberFormat="0" applyBorder="0" applyAlignment="0" applyProtection="0"/>
    <xf numFmtId="0" fontId="149" fillId="3" borderId="0" applyNumberFormat="0" applyBorder="0" applyAlignment="0" applyProtection="0"/>
    <xf numFmtId="0" fontId="149" fillId="9" borderId="0" applyNumberFormat="0" applyBorder="0" applyAlignment="0" applyProtection="0"/>
    <xf numFmtId="0" fontId="149" fillId="4" borderId="0" applyNumberFormat="0" applyBorder="0" applyAlignment="0" applyProtection="0"/>
    <xf numFmtId="0" fontId="149" fillId="10" borderId="0" applyNumberFormat="0" applyBorder="0" applyAlignment="0" applyProtection="0"/>
    <xf numFmtId="0" fontId="149" fillId="5" borderId="0" applyNumberFormat="0" applyBorder="0" applyAlignment="0" applyProtection="0"/>
    <xf numFmtId="0" fontId="149" fillId="11" borderId="0" applyNumberFormat="0" applyBorder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8" fillId="32" borderId="12" applyNumberFormat="0" applyFont="0" applyAlignment="0" applyProtection="0"/>
    <xf numFmtId="0" fontId="148" fillId="2" borderId="0" applyNumberFormat="0" applyBorder="0" applyAlignment="0" applyProtection="0"/>
    <xf numFmtId="0" fontId="148" fillId="8" borderId="0" applyNumberFormat="0" applyBorder="0" applyAlignment="0" applyProtection="0"/>
    <xf numFmtId="0" fontId="148" fillId="3" borderId="0" applyNumberFormat="0" applyBorder="0" applyAlignment="0" applyProtection="0"/>
    <xf numFmtId="0" fontId="148" fillId="9" borderId="0" applyNumberFormat="0" applyBorder="0" applyAlignment="0" applyProtection="0"/>
    <xf numFmtId="0" fontId="148" fillId="4" borderId="0" applyNumberFormat="0" applyBorder="0" applyAlignment="0" applyProtection="0"/>
    <xf numFmtId="0" fontId="148" fillId="10" borderId="0" applyNumberFormat="0" applyBorder="0" applyAlignment="0" applyProtection="0"/>
    <xf numFmtId="0" fontId="148" fillId="5" borderId="0" applyNumberFormat="0" applyBorder="0" applyAlignment="0" applyProtection="0"/>
    <xf numFmtId="0" fontId="148" fillId="11" borderId="0" applyNumberFormat="0" applyBorder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7" fillId="32" borderId="12" applyNumberFormat="0" applyFont="0" applyAlignment="0" applyProtection="0"/>
    <xf numFmtId="0" fontId="147" fillId="2" borderId="0" applyNumberFormat="0" applyBorder="0" applyAlignment="0" applyProtection="0"/>
    <xf numFmtId="0" fontId="147" fillId="8" borderId="0" applyNumberFormat="0" applyBorder="0" applyAlignment="0" applyProtection="0"/>
    <xf numFmtId="0" fontId="147" fillId="3" borderId="0" applyNumberFormat="0" applyBorder="0" applyAlignment="0" applyProtection="0"/>
    <xf numFmtId="0" fontId="147" fillId="9" borderId="0" applyNumberFormat="0" applyBorder="0" applyAlignment="0" applyProtection="0"/>
    <xf numFmtId="0" fontId="147" fillId="4" borderId="0" applyNumberFormat="0" applyBorder="0" applyAlignment="0" applyProtection="0"/>
    <xf numFmtId="0" fontId="147" fillId="10" borderId="0" applyNumberFormat="0" applyBorder="0" applyAlignment="0" applyProtection="0"/>
    <xf numFmtId="0" fontId="147" fillId="5" borderId="0" applyNumberFormat="0" applyBorder="0" applyAlignment="0" applyProtection="0"/>
    <xf numFmtId="0" fontId="147" fillId="11" borderId="0" applyNumberFormat="0" applyBorder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6" fillId="32" borderId="12" applyNumberFormat="0" applyFont="0" applyAlignment="0" applyProtection="0"/>
    <xf numFmtId="0" fontId="146" fillId="2" borderId="0" applyNumberFormat="0" applyBorder="0" applyAlignment="0" applyProtection="0"/>
    <xf numFmtId="0" fontId="146" fillId="8" borderId="0" applyNumberFormat="0" applyBorder="0" applyAlignment="0" applyProtection="0"/>
    <xf numFmtId="0" fontId="146" fillId="3" borderId="0" applyNumberFormat="0" applyBorder="0" applyAlignment="0" applyProtection="0"/>
    <xf numFmtId="0" fontId="146" fillId="9" borderId="0" applyNumberFormat="0" applyBorder="0" applyAlignment="0" applyProtection="0"/>
    <xf numFmtId="0" fontId="146" fillId="4" borderId="0" applyNumberFormat="0" applyBorder="0" applyAlignment="0" applyProtection="0"/>
    <xf numFmtId="0" fontId="146" fillId="10" borderId="0" applyNumberFormat="0" applyBorder="0" applyAlignment="0" applyProtection="0"/>
    <xf numFmtId="0" fontId="146" fillId="5" borderId="0" applyNumberFormat="0" applyBorder="0" applyAlignment="0" applyProtection="0"/>
    <xf numFmtId="0" fontId="146" fillId="11" borderId="0" applyNumberFormat="0" applyBorder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5" fillId="32" borderId="12" applyNumberFormat="0" applyFont="0" applyAlignment="0" applyProtection="0"/>
    <xf numFmtId="0" fontId="145" fillId="2" borderId="0" applyNumberFormat="0" applyBorder="0" applyAlignment="0" applyProtection="0"/>
    <xf numFmtId="0" fontId="145" fillId="8" borderId="0" applyNumberFormat="0" applyBorder="0" applyAlignment="0" applyProtection="0"/>
    <xf numFmtId="0" fontId="145" fillId="3" borderId="0" applyNumberFormat="0" applyBorder="0" applyAlignment="0" applyProtection="0"/>
    <xf numFmtId="0" fontId="145" fillId="9" borderId="0" applyNumberFormat="0" applyBorder="0" applyAlignment="0" applyProtection="0"/>
    <xf numFmtId="0" fontId="145" fillId="4" borderId="0" applyNumberFormat="0" applyBorder="0" applyAlignment="0" applyProtection="0"/>
    <xf numFmtId="0" fontId="145" fillId="10" borderId="0" applyNumberFormat="0" applyBorder="0" applyAlignment="0" applyProtection="0"/>
    <xf numFmtId="0" fontId="145" fillId="5" borderId="0" applyNumberFormat="0" applyBorder="0" applyAlignment="0" applyProtection="0"/>
    <xf numFmtId="0" fontId="145" fillId="11" borderId="0" applyNumberFormat="0" applyBorder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4" fillId="32" borderId="12" applyNumberFormat="0" applyFont="0" applyAlignment="0" applyProtection="0"/>
    <xf numFmtId="0" fontId="144" fillId="2" borderId="0" applyNumberFormat="0" applyBorder="0" applyAlignment="0" applyProtection="0"/>
    <xf numFmtId="0" fontId="144" fillId="8" borderId="0" applyNumberFormat="0" applyBorder="0" applyAlignment="0" applyProtection="0"/>
    <xf numFmtId="0" fontId="144" fillId="3" borderId="0" applyNumberFormat="0" applyBorder="0" applyAlignment="0" applyProtection="0"/>
    <xf numFmtId="0" fontId="144" fillId="9" borderId="0" applyNumberFormat="0" applyBorder="0" applyAlignment="0" applyProtection="0"/>
    <xf numFmtId="0" fontId="144" fillId="4" borderId="0" applyNumberFormat="0" applyBorder="0" applyAlignment="0" applyProtection="0"/>
    <xf numFmtId="0" fontId="144" fillId="10" borderId="0" applyNumberFormat="0" applyBorder="0" applyAlignment="0" applyProtection="0"/>
    <xf numFmtId="0" fontId="144" fillId="5" borderId="0" applyNumberFormat="0" applyBorder="0" applyAlignment="0" applyProtection="0"/>
    <xf numFmtId="0" fontId="144" fillId="11" borderId="0" applyNumberFormat="0" applyBorder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3" fillId="0" borderId="0"/>
    <xf numFmtId="0" fontId="142" fillId="32" borderId="12" applyNumberFormat="0" applyFont="0" applyAlignment="0" applyProtection="0"/>
    <xf numFmtId="0" fontId="142" fillId="2" borderId="0" applyNumberFormat="0" applyBorder="0" applyAlignment="0" applyProtection="0"/>
    <xf numFmtId="0" fontId="142" fillId="8" borderId="0" applyNumberFormat="0" applyBorder="0" applyAlignment="0" applyProtection="0"/>
    <xf numFmtId="0" fontId="142" fillId="3" borderId="0" applyNumberFormat="0" applyBorder="0" applyAlignment="0" applyProtection="0"/>
    <xf numFmtId="0" fontId="142" fillId="9" borderId="0" applyNumberFormat="0" applyBorder="0" applyAlignment="0" applyProtection="0"/>
    <xf numFmtId="0" fontId="142" fillId="4" borderId="0" applyNumberFormat="0" applyBorder="0" applyAlignment="0" applyProtection="0"/>
    <xf numFmtId="0" fontId="142" fillId="10" borderId="0" applyNumberFormat="0" applyBorder="0" applyAlignment="0" applyProtection="0"/>
    <xf numFmtId="0" fontId="142" fillId="5" borderId="0" applyNumberFormat="0" applyBorder="0" applyAlignment="0" applyProtection="0"/>
    <xf numFmtId="0" fontId="142" fillId="11" borderId="0" applyNumberFormat="0" applyBorder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1" fillId="32" borderId="12" applyNumberFormat="0" applyFont="0" applyAlignment="0" applyProtection="0"/>
    <xf numFmtId="0" fontId="141" fillId="2" borderId="0" applyNumberFormat="0" applyBorder="0" applyAlignment="0" applyProtection="0"/>
    <xf numFmtId="0" fontId="141" fillId="8" borderId="0" applyNumberFormat="0" applyBorder="0" applyAlignment="0" applyProtection="0"/>
    <xf numFmtId="0" fontId="141" fillId="3" borderId="0" applyNumberFormat="0" applyBorder="0" applyAlignment="0" applyProtection="0"/>
    <xf numFmtId="0" fontId="141" fillId="9" borderId="0" applyNumberFormat="0" applyBorder="0" applyAlignment="0" applyProtection="0"/>
    <xf numFmtId="0" fontId="141" fillId="4" borderId="0" applyNumberFormat="0" applyBorder="0" applyAlignment="0" applyProtection="0"/>
    <xf numFmtId="0" fontId="141" fillId="10" borderId="0" applyNumberFormat="0" applyBorder="0" applyAlignment="0" applyProtection="0"/>
    <xf numFmtId="0" fontId="141" fillId="5" borderId="0" applyNumberFormat="0" applyBorder="0" applyAlignment="0" applyProtection="0"/>
    <xf numFmtId="0" fontId="141" fillId="11" borderId="0" applyNumberFormat="0" applyBorder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0" fillId="32" borderId="12" applyNumberFormat="0" applyFont="0" applyAlignment="0" applyProtection="0"/>
    <xf numFmtId="0" fontId="140" fillId="2" borderId="0" applyNumberFormat="0" applyBorder="0" applyAlignment="0" applyProtection="0"/>
    <xf numFmtId="0" fontId="140" fillId="8" borderId="0" applyNumberFormat="0" applyBorder="0" applyAlignment="0" applyProtection="0"/>
    <xf numFmtId="0" fontId="140" fillId="3" borderId="0" applyNumberFormat="0" applyBorder="0" applyAlignment="0" applyProtection="0"/>
    <xf numFmtId="0" fontId="140" fillId="9" borderId="0" applyNumberFormat="0" applyBorder="0" applyAlignment="0" applyProtection="0"/>
    <xf numFmtId="0" fontId="140" fillId="4" borderId="0" applyNumberFormat="0" applyBorder="0" applyAlignment="0" applyProtection="0"/>
    <xf numFmtId="0" fontId="140" fillId="10" borderId="0" applyNumberFormat="0" applyBorder="0" applyAlignment="0" applyProtection="0"/>
    <xf numFmtId="0" fontId="140" fillId="5" borderId="0" applyNumberFormat="0" applyBorder="0" applyAlignment="0" applyProtection="0"/>
    <xf numFmtId="0" fontId="140" fillId="11" borderId="0" applyNumberFormat="0" applyBorder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39" fillId="32" borderId="12" applyNumberFormat="0" applyFont="0" applyAlignment="0" applyProtection="0"/>
    <xf numFmtId="0" fontId="139" fillId="2" borderId="0" applyNumberFormat="0" applyBorder="0" applyAlignment="0" applyProtection="0"/>
    <xf numFmtId="0" fontId="139" fillId="8" borderId="0" applyNumberFormat="0" applyBorder="0" applyAlignment="0" applyProtection="0"/>
    <xf numFmtId="0" fontId="139" fillId="3" borderId="0" applyNumberFormat="0" applyBorder="0" applyAlignment="0" applyProtection="0"/>
    <xf numFmtId="0" fontId="139" fillId="9" borderId="0" applyNumberFormat="0" applyBorder="0" applyAlignment="0" applyProtection="0"/>
    <xf numFmtId="0" fontId="139" fillId="4" borderId="0" applyNumberFormat="0" applyBorder="0" applyAlignment="0" applyProtection="0"/>
    <xf numFmtId="0" fontId="139" fillId="10" borderId="0" applyNumberFormat="0" applyBorder="0" applyAlignment="0" applyProtection="0"/>
    <xf numFmtId="0" fontId="139" fillId="5" borderId="0" applyNumberFormat="0" applyBorder="0" applyAlignment="0" applyProtection="0"/>
    <xf numFmtId="0" fontId="139" fillId="11" borderId="0" applyNumberFormat="0" applyBorder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8" fillId="32" borderId="12" applyNumberFormat="0" applyFont="0" applyAlignment="0" applyProtection="0"/>
    <xf numFmtId="0" fontId="138" fillId="2" borderId="0" applyNumberFormat="0" applyBorder="0" applyAlignment="0" applyProtection="0"/>
    <xf numFmtId="0" fontId="138" fillId="8" borderId="0" applyNumberFormat="0" applyBorder="0" applyAlignment="0" applyProtection="0"/>
    <xf numFmtId="0" fontId="138" fillId="3" borderId="0" applyNumberFormat="0" applyBorder="0" applyAlignment="0" applyProtection="0"/>
    <xf numFmtId="0" fontId="138" fillId="9" borderId="0" applyNumberFormat="0" applyBorder="0" applyAlignment="0" applyProtection="0"/>
    <xf numFmtId="0" fontId="138" fillId="4" borderId="0" applyNumberFormat="0" applyBorder="0" applyAlignment="0" applyProtection="0"/>
    <xf numFmtId="0" fontId="138" fillId="10" borderId="0" applyNumberFormat="0" applyBorder="0" applyAlignment="0" applyProtection="0"/>
    <xf numFmtId="0" fontId="138" fillId="5" borderId="0" applyNumberFormat="0" applyBorder="0" applyAlignment="0" applyProtection="0"/>
    <xf numFmtId="0" fontId="138" fillId="11" borderId="0" applyNumberFormat="0" applyBorder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7" fillId="32" borderId="12" applyNumberFormat="0" applyFont="0" applyAlignment="0" applyProtection="0"/>
    <xf numFmtId="0" fontId="137" fillId="2" borderId="0" applyNumberFormat="0" applyBorder="0" applyAlignment="0" applyProtection="0"/>
    <xf numFmtId="0" fontId="137" fillId="8" borderId="0" applyNumberFormat="0" applyBorder="0" applyAlignment="0" applyProtection="0"/>
    <xf numFmtId="0" fontId="137" fillId="3" borderId="0" applyNumberFormat="0" applyBorder="0" applyAlignment="0" applyProtection="0"/>
    <xf numFmtId="0" fontId="137" fillId="9" borderId="0" applyNumberFormat="0" applyBorder="0" applyAlignment="0" applyProtection="0"/>
    <xf numFmtId="0" fontId="137" fillId="4" borderId="0" applyNumberFormat="0" applyBorder="0" applyAlignment="0" applyProtection="0"/>
    <xf numFmtId="0" fontId="137" fillId="10" borderId="0" applyNumberFormat="0" applyBorder="0" applyAlignment="0" applyProtection="0"/>
    <xf numFmtId="0" fontId="137" fillId="5" borderId="0" applyNumberFormat="0" applyBorder="0" applyAlignment="0" applyProtection="0"/>
    <xf numFmtId="0" fontId="137" fillId="11" borderId="0" applyNumberFormat="0" applyBorder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6" fillId="32" borderId="12" applyNumberFormat="0" applyFont="0" applyAlignment="0" applyProtection="0"/>
    <xf numFmtId="0" fontId="136" fillId="2" borderId="0" applyNumberFormat="0" applyBorder="0" applyAlignment="0" applyProtection="0"/>
    <xf numFmtId="0" fontId="136" fillId="8" borderId="0" applyNumberFormat="0" applyBorder="0" applyAlignment="0" applyProtection="0"/>
    <xf numFmtId="0" fontId="136" fillId="3" borderId="0" applyNumberFormat="0" applyBorder="0" applyAlignment="0" applyProtection="0"/>
    <xf numFmtId="0" fontId="136" fillId="9" borderId="0" applyNumberFormat="0" applyBorder="0" applyAlignment="0" applyProtection="0"/>
    <xf numFmtId="0" fontId="136" fillId="4" borderId="0" applyNumberFormat="0" applyBorder="0" applyAlignment="0" applyProtection="0"/>
    <xf numFmtId="0" fontId="136" fillId="10" borderId="0" applyNumberFormat="0" applyBorder="0" applyAlignment="0" applyProtection="0"/>
    <xf numFmtId="0" fontId="136" fillId="5" borderId="0" applyNumberFormat="0" applyBorder="0" applyAlignment="0" applyProtection="0"/>
    <xf numFmtId="0" fontId="136" fillId="11" borderId="0" applyNumberFormat="0" applyBorder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5" fillId="32" borderId="12" applyNumberFormat="0" applyFont="0" applyAlignment="0" applyProtection="0"/>
    <xf numFmtId="0" fontId="135" fillId="2" borderId="0" applyNumberFormat="0" applyBorder="0" applyAlignment="0" applyProtection="0"/>
    <xf numFmtId="0" fontId="135" fillId="8" borderId="0" applyNumberFormat="0" applyBorder="0" applyAlignment="0" applyProtection="0"/>
    <xf numFmtId="0" fontId="135" fillId="3" borderId="0" applyNumberFormat="0" applyBorder="0" applyAlignment="0" applyProtection="0"/>
    <xf numFmtId="0" fontId="135" fillId="9" borderId="0" applyNumberFormat="0" applyBorder="0" applyAlignment="0" applyProtection="0"/>
    <xf numFmtId="0" fontId="135" fillId="4" borderId="0" applyNumberFormat="0" applyBorder="0" applyAlignment="0" applyProtection="0"/>
    <xf numFmtId="0" fontId="135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11" borderId="0" applyNumberFormat="0" applyBorder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4" fillId="32" borderId="12" applyNumberFormat="0" applyFont="0" applyAlignment="0" applyProtection="0"/>
    <xf numFmtId="0" fontId="134" fillId="2" borderId="0" applyNumberFormat="0" applyBorder="0" applyAlignment="0" applyProtection="0"/>
    <xf numFmtId="0" fontId="134" fillId="8" borderId="0" applyNumberFormat="0" applyBorder="0" applyAlignment="0" applyProtection="0"/>
    <xf numFmtId="0" fontId="134" fillId="3" borderId="0" applyNumberFormat="0" applyBorder="0" applyAlignment="0" applyProtection="0"/>
    <xf numFmtId="0" fontId="134" fillId="9" borderId="0" applyNumberFormat="0" applyBorder="0" applyAlignment="0" applyProtection="0"/>
    <xf numFmtId="0" fontId="134" fillId="4" borderId="0" applyNumberFormat="0" applyBorder="0" applyAlignment="0" applyProtection="0"/>
    <xf numFmtId="0" fontId="134" fillId="10" borderId="0" applyNumberFormat="0" applyBorder="0" applyAlignment="0" applyProtection="0"/>
    <xf numFmtId="0" fontId="134" fillId="5" borderId="0" applyNumberFormat="0" applyBorder="0" applyAlignment="0" applyProtection="0"/>
    <xf numFmtId="0" fontId="134" fillId="11" borderId="0" applyNumberFormat="0" applyBorder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3" fillId="32" borderId="12" applyNumberFormat="0" applyFont="0" applyAlignment="0" applyProtection="0"/>
    <xf numFmtId="0" fontId="133" fillId="2" borderId="0" applyNumberFormat="0" applyBorder="0" applyAlignment="0" applyProtection="0"/>
    <xf numFmtId="0" fontId="133" fillId="8" borderId="0" applyNumberFormat="0" applyBorder="0" applyAlignment="0" applyProtection="0"/>
    <xf numFmtId="0" fontId="133" fillId="3" borderId="0" applyNumberFormat="0" applyBorder="0" applyAlignment="0" applyProtection="0"/>
    <xf numFmtId="0" fontId="133" fillId="9" borderId="0" applyNumberFormat="0" applyBorder="0" applyAlignment="0" applyProtection="0"/>
    <xf numFmtId="0" fontId="133" fillId="4" borderId="0" applyNumberFormat="0" applyBorder="0" applyAlignment="0" applyProtection="0"/>
    <xf numFmtId="0" fontId="133" fillId="10" borderId="0" applyNumberFormat="0" applyBorder="0" applyAlignment="0" applyProtection="0"/>
    <xf numFmtId="0" fontId="133" fillId="5" borderId="0" applyNumberFormat="0" applyBorder="0" applyAlignment="0" applyProtection="0"/>
    <xf numFmtId="0" fontId="133" fillId="11" borderId="0" applyNumberFormat="0" applyBorder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2" fillId="32" borderId="12" applyNumberFormat="0" applyFont="0" applyAlignment="0" applyProtection="0"/>
    <xf numFmtId="0" fontId="132" fillId="2" borderId="0" applyNumberFormat="0" applyBorder="0" applyAlignment="0" applyProtection="0"/>
    <xf numFmtId="0" fontId="132" fillId="8" borderId="0" applyNumberFormat="0" applyBorder="0" applyAlignment="0" applyProtection="0"/>
    <xf numFmtId="0" fontId="132" fillId="3" borderId="0" applyNumberFormat="0" applyBorder="0" applyAlignment="0" applyProtection="0"/>
    <xf numFmtId="0" fontId="132" fillId="9" borderId="0" applyNumberFormat="0" applyBorder="0" applyAlignment="0" applyProtection="0"/>
    <xf numFmtId="0" fontId="132" fillId="4" borderId="0" applyNumberFormat="0" applyBorder="0" applyAlignment="0" applyProtection="0"/>
    <xf numFmtId="0" fontId="132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11" borderId="0" applyNumberFormat="0" applyBorder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1" fillId="32" borderId="12" applyNumberFormat="0" applyFont="0" applyAlignment="0" applyProtection="0"/>
    <xf numFmtId="0" fontId="131" fillId="2" borderId="0" applyNumberFormat="0" applyBorder="0" applyAlignment="0" applyProtection="0"/>
    <xf numFmtId="0" fontId="131" fillId="8" borderId="0" applyNumberFormat="0" applyBorder="0" applyAlignment="0" applyProtection="0"/>
    <xf numFmtId="0" fontId="131" fillId="3" borderId="0" applyNumberFormat="0" applyBorder="0" applyAlignment="0" applyProtection="0"/>
    <xf numFmtId="0" fontId="131" fillId="9" borderId="0" applyNumberFormat="0" applyBorder="0" applyAlignment="0" applyProtection="0"/>
    <xf numFmtId="0" fontId="131" fillId="4" borderId="0" applyNumberFormat="0" applyBorder="0" applyAlignment="0" applyProtection="0"/>
    <xf numFmtId="0" fontId="131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11" borderId="0" applyNumberFormat="0" applyBorder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0" fillId="32" borderId="12" applyNumberFormat="0" applyFont="0" applyAlignment="0" applyProtection="0"/>
    <xf numFmtId="0" fontId="130" fillId="2" borderId="0" applyNumberFormat="0" applyBorder="0" applyAlignment="0" applyProtection="0"/>
    <xf numFmtId="0" fontId="130" fillId="8" borderId="0" applyNumberFormat="0" applyBorder="0" applyAlignment="0" applyProtection="0"/>
    <xf numFmtId="0" fontId="130" fillId="3" borderId="0" applyNumberFormat="0" applyBorder="0" applyAlignment="0" applyProtection="0"/>
    <xf numFmtId="0" fontId="130" fillId="9" borderId="0" applyNumberFormat="0" applyBorder="0" applyAlignment="0" applyProtection="0"/>
    <xf numFmtId="0" fontId="130" fillId="4" borderId="0" applyNumberFormat="0" applyBorder="0" applyAlignment="0" applyProtection="0"/>
    <xf numFmtId="0" fontId="130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11" borderId="0" applyNumberFormat="0" applyBorder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29" fillId="32" borderId="12" applyNumberFormat="0" applyFont="0" applyAlignment="0" applyProtection="0"/>
    <xf numFmtId="0" fontId="129" fillId="2" borderId="0" applyNumberFormat="0" applyBorder="0" applyAlignment="0" applyProtection="0"/>
    <xf numFmtId="0" fontId="129" fillId="8" borderId="0" applyNumberFormat="0" applyBorder="0" applyAlignment="0" applyProtection="0"/>
    <xf numFmtId="0" fontId="129" fillId="3" borderId="0" applyNumberFormat="0" applyBorder="0" applyAlignment="0" applyProtection="0"/>
    <xf numFmtId="0" fontId="129" fillId="9" borderId="0" applyNumberFormat="0" applyBorder="0" applyAlignment="0" applyProtection="0"/>
    <xf numFmtId="0" fontId="129" fillId="4" borderId="0" applyNumberFormat="0" applyBorder="0" applyAlignment="0" applyProtection="0"/>
    <xf numFmtId="0" fontId="129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11" borderId="0" applyNumberFormat="0" applyBorder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8" fillId="32" borderId="12" applyNumberFormat="0" applyFont="0" applyAlignment="0" applyProtection="0"/>
    <xf numFmtId="0" fontId="128" fillId="2" borderId="0" applyNumberFormat="0" applyBorder="0" applyAlignment="0" applyProtection="0"/>
    <xf numFmtId="0" fontId="128" fillId="8" borderId="0" applyNumberFormat="0" applyBorder="0" applyAlignment="0" applyProtection="0"/>
    <xf numFmtId="0" fontId="128" fillId="3" borderId="0" applyNumberFormat="0" applyBorder="0" applyAlignment="0" applyProtection="0"/>
    <xf numFmtId="0" fontId="128" fillId="9" borderId="0" applyNumberFormat="0" applyBorder="0" applyAlignment="0" applyProtection="0"/>
    <xf numFmtId="0" fontId="128" fillId="4" borderId="0" applyNumberFormat="0" applyBorder="0" applyAlignment="0" applyProtection="0"/>
    <xf numFmtId="0" fontId="128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11" borderId="0" applyNumberFormat="0" applyBorder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7" fillId="32" borderId="12" applyNumberFormat="0" applyFont="0" applyAlignment="0" applyProtection="0"/>
    <xf numFmtId="0" fontId="127" fillId="2" borderId="0" applyNumberFormat="0" applyBorder="0" applyAlignment="0" applyProtection="0"/>
    <xf numFmtId="0" fontId="127" fillId="8" borderId="0" applyNumberFormat="0" applyBorder="0" applyAlignment="0" applyProtection="0"/>
    <xf numFmtId="0" fontId="127" fillId="3" borderId="0" applyNumberFormat="0" applyBorder="0" applyAlignment="0" applyProtection="0"/>
    <xf numFmtId="0" fontId="127" fillId="9" borderId="0" applyNumberFormat="0" applyBorder="0" applyAlignment="0" applyProtection="0"/>
    <xf numFmtId="0" fontId="127" fillId="4" borderId="0" applyNumberFormat="0" applyBorder="0" applyAlignment="0" applyProtection="0"/>
    <xf numFmtId="0" fontId="127" fillId="10" borderId="0" applyNumberFormat="0" applyBorder="0" applyAlignment="0" applyProtection="0"/>
    <xf numFmtId="0" fontId="127" fillId="5" borderId="0" applyNumberFormat="0" applyBorder="0" applyAlignment="0" applyProtection="0"/>
    <xf numFmtId="0" fontId="127" fillId="11" borderId="0" applyNumberFormat="0" applyBorder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6" fillId="32" borderId="12" applyNumberFormat="0" applyFont="0" applyAlignment="0" applyProtection="0"/>
    <xf numFmtId="0" fontId="126" fillId="2" borderId="0" applyNumberFormat="0" applyBorder="0" applyAlignment="0" applyProtection="0"/>
    <xf numFmtId="0" fontId="126" fillId="8" borderId="0" applyNumberFormat="0" applyBorder="0" applyAlignment="0" applyProtection="0"/>
    <xf numFmtId="0" fontId="126" fillId="3" borderId="0" applyNumberFormat="0" applyBorder="0" applyAlignment="0" applyProtection="0"/>
    <xf numFmtId="0" fontId="126" fillId="9" borderId="0" applyNumberFormat="0" applyBorder="0" applyAlignment="0" applyProtection="0"/>
    <xf numFmtId="0" fontId="126" fillId="4" borderId="0" applyNumberFormat="0" applyBorder="0" applyAlignment="0" applyProtection="0"/>
    <xf numFmtId="0" fontId="126" fillId="10" borderId="0" applyNumberFormat="0" applyBorder="0" applyAlignment="0" applyProtection="0"/>
    <xf numFmtId="0" fontId="126" fillId="5" borderId="0" applyNumberFormat="0" applyBorder="0" applyAlignment="0" applyProtection="0"/>
    <xf numFmtId="0" fontId="126" fillId="11" borderId="0" applyNumberFormat="0" applyBorder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5" fillId="32" borderId="12" applyNumberFormat="0" applyFont="0" applyAlignment="0" applyProtection="0"/>
    <xf numFmtId="0" fontId="125" fillId="2" borderId="0" applyNumberFormat="0" applyBorder="0" applyAlignment="0" applyProtection="0"/>
    <xf numFmtId="0" fontId="125" fillId="8" borderId="0" applyNumberFormat="0" applyBorder="0" applyAlignment="0" applyProtection="0"/>
    <xf numFmtId="0" fontId="125" fillId="3" borderId="0" applyNumberFormat="0" applyBorder="0" applyAlignment="0" applyProtection="0"/>
    <xf numFmtId="0" fontId="125" fillId="9" borderId="0" applyNumberFormat="0" applyBorder="0" applyAlignment="0" applyProtection="0"/>
    <xf numFmtId="0" fontId="125" fillId="4" borderId="0" applyNumberFormat="0" applyBorder="0" applyAlignment="0" applyProtection="0"/>
    <xf numFmtId="0" fontId="125" fillId="10" borderId="0" applyNumberFormat="0" applyBorder="0" applyAlignment="0" applyProtection="0"/>
    <xf numFmtId="0" fontId="125" fillId="5" borderId="0" applyNumberFormat="0" applyBorder="0" applyAlignment="0" applyProtection="0"/>
    <xf numFmtId="0" fontId="125" fillId="11" borderId="0" applyNumberFormat="0" applyBorder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4" fillId="32" borderId="12" applyNumberFormat="0" applyFont="0" applyAlignment="0" applyProtection="0"/>
    <xf numFmtId="0" fontId="124" fillId="2" borderId="0" applyNumberFormat="0" applyBorder="0" applyAlignment="0" applyProtection="0"/>
    <xf numFmtId="0" fontId="124" fillId="8" borderId="0" applyNumberFormat="0" applyBorder="0" applyAlignment="0" applyProtection="0"/>
    <xf numFmtId="0" fontId="124" fillId="3" borderId="0" applyNumberFormat="0" applyBorder="0" applyAlignment="0" applyProtection="0"/>
    <xf numFmtId="0" fontId="124" fillId="9" borderId="0" applyNumberFormat="0" applyBorder="0" applyAlignment="0" applyProtection="0"/>
    <xf numFmtId="0" fontId="124" fillId="4" borderId="0" applyNumberFormat="0" applyBorder="0" applyAlignment="0" applyProtection="0"/>
    <xf numFmtId="0" fontId="124" fillId="10" borderId="0" applyNumberFormat="0" applyBorder="0" applyAlignment="0" applyProtection="0"/>
    <xf numFmtId="0" fontId="124" fillId="5" borderId="0" applyNumberFormat="0" applyBorder="0" applyAlignment="0" applyProtection="0"/>
    <xf numFmtId="0" fontId="124" fillId="11" borderId="0" applyNumberFormat="0" applyBorder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3" fillId="32" borderId="12" applyNumberFormat="0" applyFont="0" applyAlignment="0" applyProtection="0"/>
    <xf numFmtId="0" fontId="123" fillId="2" borderId="0" applyNumberFormat="0" applyBorder="0" applyAlignment="0" applyProtection="0"/>
    <xf numFmtId="0" fontId="123" fillId="8" borderId="0" applyNumberFormat="0" applyBorder="0" applyAlignment="0" applyProtection="0"/>
    <xf numFmtId="0" fontId="123" fillId="3" borderId="0" applyNumberFormat="0" applyBorder="0" applyAlignment="0" applyProtection="0"/>
    <xf numFmtId="0" fontId="123" fillId="9" borderId="0" applyNumberFormat="0" applyBorder="0" applyAlignment="0" applyProtection="0"/>
    <xf numFmtId="0" fontId="123" fillId="4" borderId="0" applyNumberFormat="0" applyBorder="0" applyAlignment="0" applyProtection="0"/>
    <xf numFmtId="0" fontId="123" fillId="10" borderId="0" applyNumberFormat="0" applyBorder="0" applyAlignment="0" applyProtection="0"/>
    <xf numFmtId="0" fontId="123" fillId="5" borderId="0" applyNumberFormat="0" applyBorder="0" applyAlignment="0" applyProtection="0"/>
    <xf numFmtId="0" fontId="123" fillId="11" borderId="0" applyNumberFormat="0" applyBorder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2" fillId="32" borderId="12" applyNumberFormat="0" applyFont="0" applyAlignment="0" applyProtection="0"/>
    <xf numFmtId="0" fontId="122" fillId="2" borderId="0" applyNumberFormat="0" applyBorder="0" applyAlignment="0" applyProtection="0"/>
    <xf numFmtId="0" fontId="122" fillId="8" borderId="0" applyNumberFormat="0" applyBorder="0" applyAlignment="0" applyProtection="0"/>
    <xf numFmtId="0" fontId="122" fillId="3" borderId="0" applyNumberFormat="0" applyBorder="0" applyAlignment="0" applyProtection="0"/>
    <xf numFmtId="0" fontId="122" fillId="9" borderId="0" applyNumberFormat="0" applyBorder="0" applyAlignment="0" applyProtection="0"/>
    <xf numFmtId="0" fontId="122" fillId="4" borderId="0" applyNumberFormat="0" applyBorder="0" applyAlignment="0" applyProtection="0"/>
    <xf numFmtId="0" fontId="122" fillId="10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1" fillId="32" borderId="12" applyNumberFormat="0" applyFont="0" applyAlignment="0" applyProtection="0"/>
    <xf numFmtId="0" fontId="121" fillId="2" borderId="0" applyNumberFormat="0" applyBorder="0" applyAlignment="0" applyProtection="0"/>
    <xf numFmtId="0" fontId="121" fillId="8" borderId="0" applyNumberFormat="0" applyBorder="0" applyAlignment="0" applyProtection="0"/>
    <xf numFmtId="0" fontId="121" fillId="3" borderId="0" applyNumberFormat="0" applyBorder="0" applyAlignment="0" applyProtection="0"/>
    <xf numFmtId="0" fontId="121" fillId="9" borderId="0" applyNumberFormat="0" applyBorder="0" applyAlignment="0" applyProtection="0"/>
    <xf numFmtId="0" fontId="121" fillId="4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11" borderId="0" applyNumberFormat="0" applyBorder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0" fillId="32" borderId="12" applyNumberFormat="0" applyFont="0" applyAlignment="0" applyProtection="0"/>
    <xf numFmtId="0" fontId="120" fillId="2" borderId="0" applyNumberFormat="0" applyBorder="0" applyAlignment="0" applyProtection="0"/>
    <xf numFmtId="0" fontId="120" fillId="8" borderId="0" applyNumberFormat="0" applyBorder="0" applyAlignment="0" applyProtection="0"/>
    <xf numFmtId="0" fontId="120" fillId="3" borderId="0" applyNumberFormat="0" applyBorder="0" applyAlignment="0" applyProtection="0"/>
    <xf numFmtId="0" fontId="120" fillId="9" borderId="0" applyNumberFormat="0" applyBorder="0" applyAlignment="0" applyProtection="0"/>
    <xf numFmtId="0" fontId="120" fillId="4" borderId="0" applyNumberFormat="0" applyBorder="0" applyAlignment="0" applyProtection="0"/>
    <xf numFmtId="0" fontId="120" fillId="10" borderId="0" applyNumberFormat="0" applyBorder="0" applyAlignment="0" applyProtection="0"/>
    <xf numFmtId="0" fontId="120" fillId="5" borderId="0" applyNumberFormat="0" applyBorder="0" applyAlignment="0" applyProtection="0"/>
    <xf numFmtId="0" fontId="120" fillId="11" borderId="0" applyNumberFormat="0" applyBorder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19" fillId="32" borderId="12" applyNumberFormat="0" applyFont="0" applyAlignment="0" applyProtection="0"/>
    <xf numFmtId="0" fontId="119" fillId="2" borderId="0" applyNumberFormat="0" applyBorder="0" applyAlignment="0" applyProtection="0"/>
    <xf numFmtId="0" fontId="119" fillId="8" borderId="0" applyNumberFormat="0" applyBorder="0" applyAlignment="0" applyProtection="0"/>
    <xf numFmtId="0" fontId="119" fillId="3" borderId="0" applyNumberFormat="0" applyBorder="0" applyAlignment="0" applyProtection="0"/>
    <xf numFmtId="0" fontId="119" fillId="9" borderId="0" applyNumberFormat="0" applyBorder="0" applyAlignment="0" applyProtection="0"/>
    <xf numFmtId="0" fontId="119" fillId="4" borderId="0" applyNumberFormat="0" applyBorder="0" applyAlignment="0" applyProtection="0"/>
    <xf numFmtId="0" fontId="119" fillId="10" borderId="0" applyNumberFormat="0" applyBorder="0" applyAlignment="0" applyProtection="0"/>
    <xf numFmtId="0" fontId="119" fillId="5" borderId="0" applyNumberFormat="0" applyBorder="0" applyAlignment="0" applyProtection="0"/>
    <xf numFmtId="0" fontId="119" fillId="11" borderId="0" applyNumberFormat="0" applyBorder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8" fillId="32" borderId="12" applyNumberFormat="0" applyFont="0" applyAlignment="0" applyProtection="0"/>
    <xf numFmtId="0" fontId="118" fillId="2" borderId="0" applyNumberFormat="0" applyBorder="0" applyAlignment="0" applyProtection="0"/>
    <xf numFmtId="0" fontId="118" fillId="8" borderId="0" applyNumberFormat="0" applyBorder="0" applyAlignment="0" applyProtection="0"/>
    <xf numFmtId="0" fontId="118" fillId="3" borderId="0" applyNumberFormat="0" applyBorder="0" applyAlignment="0" applyProtection="0"/>
    <xf numFmtId="0" fontId="118" fillId="9" borderId="0" applyNumberFormat="0" applyBorder="0" applyAlignment="0" applyProtection="0"/>
    <xf numFmtId="0" fontId="118" fillId="4" borderId="0" applyNumberFormat="0" applyBorder="0" applyAlignment="0" applyProtection="0"/>
    <xf numFmtId="0" fontId="118" fillId="10" borderId="0" applyNumberFormat="0" applyBorder="0" applyAlignment="0" applyProtection="0"/>
    <xf numFmtId="0" fontId="118" fillId="5" borderId="0" applyNumberFormat="0" applyBorder="0" applyAlignment="0" applyProtection="0"/>
    <xf numFmtId="0" fontId="118" fillId="11" borderId="0" applyNumberFormat="0" applyBorder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7" fillId="32" borderId="12" applyNumberFormat="0" applyFont="0" applyAlignment="0" applyProtection="0"/>
    <xf numFmtId="0" fontId="117" fillId="2" borderId="0" applyNumberFormat="0" applyBorder="0" applyAlignment="0" applyProtection="0"/>
    <xf numFmtId="0" fontId="117" fillId="8" borderId="0" applyNumberFormat="0" applyBorder="0" applyAlignment="0" applyProtection="0"/>
    <xf numFmtId="0" fontId="117" fillId="3" borderId="0" applyNumberFormat="0" applyBorder="0" applyAlignment="0" applyProtection="0"/>
    <xf numFmtId="0" fontId="117" fillId="9" borderId="0" applyNumberFormat="0" applyBorder="0" applyAlignment="0" applyProtection="0"/>
    <xf numFmtId="0" fontId="117" fillId="4" borderId="0" applyNumberFormat="0" applyBorder="0" applyAlignment="0" applyProtection="0"/>
    <xf numFmtId="0" fontId="117" fillId="10" borderId="0" applyNumberFormat="0" applyBorder="0" applyAlignment="0" applyProtection="0"/>
    <xf numFmtId="0" fontId="117" fillId="5" borderId="0" applyNumberFormat="0" applyBorder="0" applyAlignment="0" applyProtection="0"/>
    <xf numFmtId="0" fontId="117" fillId="11" borderId="0" applyNumberFormat="0" applyBorder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6" fillId="32" borderId="12" applyNumberFormat="0" applyFont="0" applyAlignment="0" applyProtection="0"/>
    <xf numFmtId="0" fontId="116" fillId="2" borderId="0" applyNumberFormat="0" applyBorder="0" applyAlignment="0" applyProtection="0"/>
    <xf numFmtId="0" fontId="116" fillId="8" borderId="0" applyNumberFormat="0" applyBorder="0" applyAlignment="0" applyProtection="0"/>
    <xf numFmtId="0" fontId="116" fillId="3" borderId="0" applyNumberFormat="0" applyBorder="0" applyAlignment="0" applyProtection="0"/>
    <xf numFmtId="0" fontId="116" fillId="9" borderId="0" applyNumberFormat="0" applyBorder="0" applyAlignment="0" applyProtection="0"/>
    <xf numFmtId="0" fontId="116" fillId="4" borderId="0" applyNumberFormat="0" applyBorder="0" applyAlignment="0" applyProtection="0"/>
    <xf numFmtId="0" fontId="116" fillId="10" borderId="0" applyNumberFormat="0" applyBorder="0" applyAlignment="0" applyProtection="0"/>
    <xf numFmtId="0" fontId="116" fillId="5" borderId="0" applyNumberFormat="0" applyBorder="0" applyAlignment="0" applyProtection="0"/>
    <xf numFmtId="0" fontId="116" fillId="11" borderId="0" applyNumberFormat="0" applyBorder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5" fillId="32" borderId="12" applyNumberFormat="0" applyFont="0" applyAlignment="0" applyProtection="0"/>
    <xf numFmtId="0" fontId="115" fillId="2" borderId="0" applyNumberFormat="0" applyBorder="0" applyAlignment="0" applyProtection="0"/>
    <xf numFmtId="0" fontId="115" fillId="8" borderId="0" applyNumberFormat="0" applyBorder="0" applyAlignment="0" applyProtection="0"/>
    <xf numFmtId="0" fontId="115" fillId="3" borderId="0" applyNumberFormat="0" applyBorder="0" applyAlignment="0" applyProtection="0"/>
    <xf numFmtId="0" fontId="115" fillId="9" borderId="0" applyNumberFormat="0" applyBorder="0" applyAlignment="0" applyProtection="0"/>
    <xf numFmtId="0" fontId="115" fillId="4" borderId="0" applyNumberFormat="0" applyBorder="0" applyAlignment="0" applyProtection="0"/>
    <xf numFmtId="0" fontId="115" fillId="10" borderId="0" applyNumberFormat="0" applyBorder="0" applyAlignment="0" applyProtection="0"/>
    <xf numFmtId="0" fontId="115" fillId="5" borderId="0" applyNumberFormat="0" applyBorder="0" applyAlignment="0" applyProtection="0"/>
    <xf numFmtId="0" fontId="115" fillId="11" borderId="0" applyNumberFormat="0" applyBorder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4" fillId="32" borderId="12" applyNumberFormat="0" applyFont="0" applyAlignment="0" applyProtection="0"/>
    <xf numFmtId="0" fontId="114" fillId="2" borderId="0" applyNumberFormat="0" applyBorder="0" applyAlignment="0" applyProtection="0"/>
    <xf numFmtId="0" fontId="114" fillId="8" borderId="0" applyNumberFormat="0" applyBorder="0" applyAlignment="0" applyProtection="0"/>
    <xf numFmtId="0" fontId="114" fillId="3" borderId="0" applyNumberFormat="0" applyBorder="0" applyAlignment="0" applyProtection="0"/>
    <xf numFmtId="0" fontId="114" fillId="9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114" fillId="5" borderId="0" applyNumberFormat="0" applyBorder="0" applyAlignment="0" applyProtection="0"/>
    <xf numFmtId="0" fontId="114" fillId="11" borderId="0" applyNumberFormat="0" applyBorder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3" fillId="32" borderId="12" applyNumberFormat="0" applyFont="0" applyAlignment="0" applyProtection="0"/>
    <xf numFmtId="0" fontId="113" fillId="2" borderId="0" applyNumberFormat="0" applyBorder="0" applyAlignment="0" applyProtection="0"/>
    <xf numFmtId="0" fontId="113" fillId="8" borderId="0" applyNumberFormat="0" applyBorder="0" applyAlignment="0" applyProtection="0"/>
    <xf numFmtId="0" fontId="113" fillId="3" borderId="0" applyNumberFormat="0" applyBorder="0" applyAlignment="0" applyProtection="0"/>
    <xf numFmtId="0" fontId="113" fillId="9" borderId="0" applyNumberFormat="0" applyBorder="0" applyAlignment="0" applyProtection="0"/>
    <xf numFmtId="0" fontId="113" fillId="4" borderId="0" applyNumberFormat="0" applyBorder="0" applyAlignment="0" applyProtection="0"/>
    <xf numFmtId="0" fontId="113" fillId="10" borderId="0" applyNumberFormat="0" applyBorder="0" applyAlignment="0" applyProtection="0"/>
    <xf numFmtId="0" fontId="113" fillId="5" borderId="0" applyNumberFormat="0" applyBorder="0" applyAlignment="0" applyProtection="0"/>
    <xf numFmtId="0" fontId="113" fillId="11" borderId="0" applyNumberFormat="0" applyBorder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2" fillId="32" borderId="12" applyNumberFormat="0" applyFont="0" applyAlignment="0" applyProtection="0"/>
    <xf numFmtId="0" fontId="112" fillId="2" borderId="0" applyNumberFormat="0" applyBorder="0" applyAlignment="0" applyProtection="0"/>
    <xf numFmtId="0" fontId="112" fillId="8" borderId="0" applyNumberFormat="0" applyBorder="0" applyAlignment="0" applyProtection="0"/>
    <xf numFmtId="0" fontId="112" fillId="3" borderId="0" applyNumberFormat="0" applyBorder="0" applyAlignment="0" applyProtection="0"/>
    <xf numFmtId="0" fontId="112" fillId="9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112" fillId="5" borderId="0" applyNumberFormat="0" applyBorder="0" applyAlignment="0" applyProtection="0"/>
    <xf numFmtId="0" fontId="112" fillId="11" borderId="0" applyNumberFormat="0" applyBorder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1" fillId="32" borderId="12" applyNumberFormat="0" applyFont="0" applyAlignment="0" applyProtection="0"/>
    <xf numFmtId="0" fontId="111" fillId="2" borderId="0" applyNumberFormat="0" applyBorder="0" applyAlignment="0" applyProtection="0"/>
    <xf numFmtId="0" fontId="111" fillId="8" borderId="0" applyNumberFormat="0" applyBorder="0" applyAlignment="0" applyProtection="0"/>
    <xf numFmtId="0" fontId="111" fillId="3" borderId="0" applyNumberFormat="0" applyBorder="0" applyAlignment="0" applyProtection="0"/>
    <xf numFmtId="0" fontId="111" fillId="9" borderId="0" applyNumberFormat="0" applyBorder="0" applyAlignment="0" applyProtection="0"/>
    <xf numFmtId="0" fontId="111" fillId="4" borderId="0" applyNumberFormat="0" applyBorder="0" applyAlignment="0" applyProtection="0"/>
    <xf numFmtId="0" fontId="111" fillId="10" borderId="0" applyNumberFormat="0" applyBorder="0" applyAlignment="0" applyProtection="0"/>
    <xf numFmtId="0" fontId="111" fillId="5" borderId="0" applyNumberFormat="0" applyBorder="0" applyAlignment="0" applyProtection="0"/>
    <xf numFmtId="0" fontId="111" fillId="11" borderId="0" applyNumberFormat="0" applyBorder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0" fillId="32" borderId="12" applyNumberFormat="0" applyFont="0" applyAlignment="0" applyProtection="0"/>
    <xf numFmtId="0" fontId="110" fillId="2" borderId="0" applyNumberFormat="0" applyBorder="0" applyAlignment="0" applyProtection="0"/>
    <xf numFmtId="0" fontId="110" fillId="8" borderId="0" applyNumberFormat="0" applyBorder="0" applyAlignment="0" applyProtection="0"/>
    <xf numFmtId="0" fontId="110" fillId="3" borderId="0" applyNumberFormat="0" applyBorder="0" applyAlignment="0" applyProtection="0"/>
    <xf numFmtId="0" fontId="110" fillId="9" borderId="0" applyNumberFormat="0" applyBorder="0" applyAlignment="0" applyProtection="0"/>
    <xf numFmtId="0" fontId="110" fillId="4" borderId="0" applyNumberFormat="0" applyBorder="0" applyAlignment="0" applyProtection="0"/>
    <xf numFmtId="0" fontId="110" fillId="10" borderId="0" applyNumberFormat="0" applyBorder="0" applyAlignment="0" applyProtection="0"/>
    <xf numFmtId="0" fontId="110" fillId="5" borderId="0" applyNumberFormat="0" applyBorder="0" applyAlignment="0" applyProtection="0"/>
    <xf numFmtId="0" fontId="110" fillId="11" borderId="0" applyNumberFormat="0" applyBorder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09" fillId="32" borderId="12" applyNumberFormat="0" applyFont="0" applyAlignment="0" applyProtection="0"/>
    <xf numFmtId="0" fontId="109" fillId="2" borderId="0" applyNumberFormat="0" applyBorder="0" applyAlignment="0" applyProtection="0"/>
    <xf numFmtId="0" fontId="109" fillId="8" borderId="0" applyNumberFormat="0" applyBorder="0" applyAlignment="0" applyProtection="0"/>
    <xf numFmtId="0" fontId="109" fillId="3" borderId="0" applyNumberFormat="0" applyBorder="0" applyAlignment="0" applyProtection="0"/>
    <xf numFmtId="0" fontId="109" fillId="9" borderId="0" applyNumberFormat="0" applyBorder="0" applyAlignment="0" applyProtection="0"/>
    <xf numFmtId="0" fontId="109" fillId="4" borderId="0" applyNumberFormat="0" applyBorder="0" applyAlignment="0" applyProtection="0"/>
    <xf numFmtId="0" fontId="109" fillId="10" borderId="0" applyNumberFormat="0" applyBorder="0" applyAlignment="0" applyProtection="0"/>
    <xf numFmtId="0" fontId="109" fillId="5" borderId="0" applyNumberFormat="0" applyBorder="0" applyAlignment="0" applyProtection="0"/>
    <xf numFmtId="0" fontId="109" fillId="11" borderId="0" applyNumberFormat="0" applyBorder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8" fillId="32" borderId="12" applyNumberFormat="0" applyFont="0" applyAlignment="0" applyProtection="0"/>
    <xf numFmtId="0" fontId="108" fillId="2" borderId="0" applyNumberFormat="0" applyBorder="0" applyAlignment="0" applyProtection="0"/>
    <xf numFmtId="0" fontId="108" fillId="8" borderId="0" applyNumberFormat="0" applyBorder="0" applyAlignment="0" applyProtection="0"/>
    <xf numFmtId="0" fontId="108" fillId="3" borderId="0" applyNumberFormat="0" applyBorder="0" applyAlignment="0" applyProtection="0"/>
    <xf numFmtId="0" fontId="108" fillId="9" borderId="0" applyNumberFormat="0" applyBorder="0" applyAlignment="0" applyProtection="0"/>
    <xf numFmtId="0" fontId="108" fillId="4" borderId="0" applyNumberFormat="0" applyBorder="0" applyAlignment="0" applyProtection="0"/>
    <xf numFmtId="0" fontId="108" fillId="10" borderId="0" applyNumberFormat="0" applyBorder="0" applyAlignment="0" applyProtection="0"/>
    <xf numFmtId="0" fontId="108" fillId="5" borderId="0" applyNumberFormat="0" applyBorder="0" applyAlignment="0" applyProtection="0"/>
    <xf numFmtId="0" fontId="108" fillId="11" borderId="0" applyNumberFormat="0" applyBorder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7" fillId="32" borderId="12" applyNumberFormat="0" applyFont="0" applyAlignment="0" applyProtection="0"/>
    <xf numFmtId="0" fontId="107" fillId="2" borderId="0" applyNumberFormat="0" applyBorder="0" applyAlignment="0" applyProtection="0"/>
    <xf numFmtId="0" fontId="107" fillId="8" borderId="0" applyNumberFormat="0" applyBorder="0" applyAlignment="0" applyProtection="0"/>
    <xf numFmtId="0" fontId="107" fillId="3" borderId="0" applyNumberFormat="0" applyBorder="0" applyAlignment="0" applyProtection="0"/>
    <xf numFmtId="0" fontId="107" fillId="9" borderId="0" applyNumberFormat="0" applyBorder="0" applyAlignment="0" applyProtection="0"/>
    <xf numFmtId="0" fontId="107" fillId="4" borderId="0" applyNumberFormat="0" applyBorder="0" applyAlignment="0" applyProtection="0"/>
    <xf numFmtId="0" fontId="107" fillId="10" borderId="0" applyNumberFormat="0" applyBorder="0" applyAlignment="0" applyProtection="0"/>
    <xf numFmtId="0" fontId="107" fillId="5" borderId="0" applyNumberFormat="0" applyBorder="0" applyAlignment="0" applyProtection="0"/>
    <xf numFmtId="0" fontId="107" fillId="11" borderId="0" applyNumberFormat="0" applyBorder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6" fillId="32" borderId="12" applyNumberFormat="0" applyFont="0" applyAlignment="0" applyProtection="0"/>
    <xf numFmtId="0" fontId="106" fillId="2" borderId="0" applyNumberFormat="0" applyBorder="0" applyAlignment="0" applyProtection="0"/>
    <xf numFmtId="0" fontId="106" fillId="8" borderId="0" applyNumberFormat="0" applyBorder="0" applyAlignment="0" applyProtection="0"/>
    <xf numFmtId="0" fontId="106" fillId="3" borderId="0" applyNumberFormat="0" applyBorder="0" applyAlignment="0" applyProtection="0"/>
    <xf numFmtId="0" fontId="106" fillId="9" borderId="0" applyNumberFormat="0" applyBorder="0" applyAlignment="0" applyProtection="0"/>
    <xf numFmtId="0" fontId="106" fillId="4" borderId="0" applyNumberFormat="0" applyBorder="0" applyAlignment="0" applyProtection="0"/>
    <xf numFmtId="0" fontId="106" fillId="10" borderId="0" applyNumberFormat="0" applyBorder="0" applyAlignment="0" applyProtection="0"/>
    <xf numFmtId="0" fontId="106" fillId="5" borderId="0" applyNumberFormat="0" applyBorder="0" applyAlignment="0" applyProtection="0"/>
    <xf numFmtId="0" fontId="106" fillId="11" borderId="0" applyNumberFormat="0" applyBorder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5" fillId="32" borderId="12" applyNumberFormat="0" applyFont="0" applyAlignment="0" applyProtection="0"/>
    <xf numFmtId="0" fontId="105" fillId="2" borderId="0" applyNumberFormat="0" applyBorder="0" applyAlignment="0" applyProtection="0"/>
    <xf numFmtId="0" fontId="105" fillId="8" borderId="0" applyNumberFormat="0" applyBorder="0" applyAlignment="0" applyProtection="0"/>
    <xf numFmtId="0" fontId="105" fillId="3" borderId="0" applyNumberFormat="0" applyBorder="0" applyAlignment="0" applyProtection="0"/>
    <xf numFmtId="0" fontId="105" fillId="9" borderId="0" applyNumberFormat="0" applyBorder="0" applyAlignment="0" applyProtection="0"/>
    <xf numFmtId="0" fontId="105" fillId="4" borderId="0" applyNumberFormat="0" applyBorder="0" applyAlignment="0" applyProtection="0"/>
    <xf numFmtId="0" fontId="105" fillId="10" borderId="0" applyNumberFormat="0" applyBorder="0" applyAlignment="0" applyProtection="0"/>
    <xf numFmtId="0" fontId="105" fillId="5" borderId="0" applyNumberFormat="0" applyBorder="0" applyAlignment="0" applyProtection="0"/>
    <xf numFmtId="0" fontId="105" fillId="11" borderId="0" applyNumberFormat="0" applyBorder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4" fillId="32" borderId="12" applyNumberFormat="0" applyFont="0" applyAlignment="0" applyProtection="0"/>
    <xf numFmtId="0" fontId="104" fillId="2" borderId="0" applyNumberFormat="0" applyBorder="0" applyAlignment="0" applyProtection="0"/>
    <xf numFmtId="0" fontId="104" fillId="8" borderId="0" applyNumberFormat="0" applyBorder="0" applyAlignment="0" applyProtection="0"/>
    <xf numFmtId="0" fontId="104" fillId="3" borderId="0" applyNumberFormat="0" applyBorder="0" applyAlignment="0" applyProtection="0"/>
    <xf numFmtId="0" fontId="104" fillId="9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5" borderId="0" applyNumberFormat="0" applyBorder="0" applyAlignment="0" applyProtection="0"/>
    <xf numFmtId="0" fontId="104" fillId="11" borderId="0" applyNumberFormat="0" applyBorder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3" fillId="32" borderId="12" applyNumberFormat="0" applyFont="0" applyAlignment="0" applyProtection="0"/>
    <xf numFmtId="0" fontId="103" fillId="2" borderId="0" applyNumberFormat="0" applyBorder="0" applyAlignment="0" applyProtection="0"/>
    <xf numFmtId="0" fontId="103" fillId="8" borderId="0" applyNumberFormat="0" applyBorder="0" applyAlignment="0" applyProtection="0"/>
    <xf numFmtId="0" fontId="103" fillId="3" borderId="0" applyNumberFormat="0" applyBorder="0" applyAlignment="0" applyProtection="0"/>
    <xf numFmtId="0" fontId="103" fillId="9" borderId="0" applyNumberFormat="0" applyBorder="0" applyAlignment="0" applyProtection="0"/>
    <xf numFmtId="0" fontId="103" fillId="4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11" borderId="0" applyNumberFormat="0" applyBorder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2" fillId="32" borderId="12" applyNumberFormat="0" applyFont="0" applyAlignment="0" applyProtection="0"/>
    <xf numFmtId="0" fontId="102" fillId="2" borderId="0" applyNumberFormat="0" applyBorder="0" applyAlignment="0" applyProtection="0"/>
    <xf numFmtId="0" fontId="102" fillId="8" borderId="0" applyNumberFormat="0" applyBorder="0" applyAlignment="0" applyProtection="0"/>
    <xf numFmtId="0" fontId="102" fillId="3" borderId="0" applyNumberFormat="0" applyBorder="0" applyAlignment="0" applyProtection="0"/>
    <xf numFmtId="0" fontId="102" fillId="9" borderId="0" applyNumberFormat="0" applyBorder="0" applyAlignment="0" applyProtection="0"/>
    <xf numFmtId="0" fontId="102" fillId="4" borderId="0" applyNumberFormat="0" applyBorder="0" applyAlignment="0" applyProtection="0"/>
    <xf numFmtId="0" fontId="102" fillId="10" borderId="0" applyNumberFormat="0" applyBorder="0" applyAlignment="0" applyProtection="0"/>
    <xf numFmtId="0" fontId="102" fillId="5" borderId="0" applyNumberFormat="0" applyBorder="0" applyAlignment="0" applyProtection="0"/>
    <xf numFmtId="0" fontId="102" fillId="11" borderId="0" applyNumberFormat="0" applyBorder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1" fillId="32" borderId="12" applyNumberFormat="0" applyFont="0" applyAlignment="0" applyProtection="0"/>
    <xf numFmtId="0" fontId="101" fillId="2" borderId="0" applyNumberFormat="0" applyBorder="0" applyAlignment="0" applyProtection="0"/>
    <xf numFmtId="0" fontId="101" fillId="8" borderId="0" applyNumberFormat="0" applyBorder="0" applyAlignment="0" applyProtection="0"/>
    <xf numFmtId="0" fontId="101" fillId="3" borderId="0" applyNumberFormat="0" applyBorder="0" applyAlignment="0" applyProtection="0"/>
    <xf numFmtId="0" fontId="101" fillId="9" borderId="0" applyNumberFormat="0" applyBorder="0" applyAlignment="0" applyProtection="0"/>
    <xf numFmtId="0" fontId="101" fillId="4" borderId="0" applyNumberFormat="0" applyBorder="0" applyAlignment="0" applyProtection="0"/>
    <xf numFmtId="0" fontId="101" fillId="10" borderId="0" applyNumberFormat="0" applyBorder="0" applyAlignment="0" applyProtection="0"/>
    <xf numFmtId="0" fontId="101" fillId="5" borderId="0" applyNumberFormat="0" applyBorder="0" applyAlignment="0" applyProtection="0"/>
    <xf numFmtId="0" fontId="101" fillId="11" borderId="0" applyNumberFormat="0" applyBorder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0" fillId="32" borderId="12" applyNumberFormat="0" applyFont="0" applyAlignment="0" applyProtection="0"/>
    <xf numFmtId="0" fontId="100" fillId="2" borderId="0" applyNumberFormat="0" applyBorder="0" applyAlignment="0" applyProtection="0"/>
    <xf numFmtId="0" fontId="100" fillId="8" borderId="0" applyNumberFormat="0" applyBorder="0" applyAlignment="0" applyProtection="0"/>
    <xf numFmtId="0" fontId="100" fillId="3" borderId="0" applyNumberFormat="0" applyBorder="0" applyAlignment="0" applyProtection="0"/>
    <xf numFmtId="0" fontId="100" fillId="9" borderId="0" applyNumberFormat="0" applyBorder="0" applyAlignment="0" applyProtection="0"/>
    <xf numFmtId="0" fontId="100" fillId="4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11" borderId="0" applyNumberFormat="0" applyBorder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99" fillId="32" borderId="12" applyNumberFormat="0" applyFont="0" applyAlignment="0" applyProtection="0"/>
    <xf numFmtId="0" fontId="99" fillId="2" borderId="0" applyNumberFormat="0" applyBorder="0" applyAlignment="0" applyProtection="0"/>
    <xf numFmtId="0" fontId="99" fillId="8" borderId="0" applyNumberFormat="0" applyBorder="0" applyAlignment="0" applyProtection="0"/>
    <xf numFmtId="0" fontId="99" fillId="3" borderId="0" applyNumberFormat="0" applyBorder="0" applyAlignment="0" applyProtection="0"/>
    <xf numFmtId="0" fontId="99" fillId="9" borderId="0" applyNumberFormat="0" applyBorder="0" applyAlignment="0" applyProtection="0"/>
    <xf numFmtId="0" fontId="99" fillId="4" borderId="0" applyNumberFormat="0" applyBorder="0" applyAlignment="0" applyProtection="0"/>
    <xf numFmtId="0" fontId="99" fillId="10" borderId="0" applyNumberFormat="0" applyBorder="0" applyAlignment="0" applyProtection="0"/>
    <xf numFmtId="0" fontId="99" fillId="5" borderId="0" applyNumberFormat="0" applyBorder="0" applyAlignment="0" applyProtection="0"/>
    <xf numFmtId="0" fontId="99" fillId="11" borderId="0" applyNumberFormat="0" applyBorder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8" fillId="32" borderId="12" applyNumberFormat="0" applyFont="0" applyAlignment="0" applyProtection="0"/>
    <xf numFmtId="0" fontId="98" fillId="2" borderId="0" applyNumberFormat="0" applyBorder="0" applyAlignment="0" applyProtection="0"/>
    <xf numFmtId="0" fontId="98" fillId="8" borderId="0" applyNumberFormat="0" applyBorder="0" applyAlignment="0" applyProtection="0"/>
    <xf numFmtId="0" fontId="98" fillId="3" borderId="0" applyNumberFormat="0" applyBorder="0" applyAlignment="0" applyProtection="0"/>
    <xf numFmtId="0" fontId="98" fillId="9" borderId="0" applyNumberFormat="0" applyBorder="0" applyAlignment="0" applyProtection="0"/>
    <xf numFmtId="0" fontId="98" fillId="4" borderId="0" applyNumberFormat="0" applyBorder="0" applyAlignment="0" applyProtection="0"/>
    <xf numFmtId="0" fontId="98" fillId="10" borderId="0" applyNumberFormat="0" applyBorder="0" applyAlignment="0" applyProtection="0"/>
    <xf numFmtId="0" fontId="98" fillId="5" borderId="0" applyNumberFormat="0" applyBorder="0" applyAlignment="0" applyProtection="0"/>
    <xf numFmtId="0" fontId="98" fillId="11" borderId="0" applyNumberFormat="0" applyBorder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7" fillId="32" borderId="12" applyNumberFormat="0" applyFont="0" applyAlignment="0" applyProtection="0"/>
    <xf numFmtId="0" fontId="97" fillId="2" borderId="0" applyNumberFormat="0" applyBorder="0" applyAlignment="0" applyProtection="0"/>
    <xf numFmtId="0" fontId="97" fillId="8" borderId="0" applyNumberFormat="0" applyBorder="0" applyAlignment="0" applyProtection="0"/>
    <xf numFmtId="0" fontId="97" fillId="3" borderId="0" applyNumberFormat="0" applyBorder="0" applyAlignment="0" applyProtection="0"/>
    <xf numFmtId="0" fontId="97" fillId="9" borderId="0" applyNumberFormat="0" applyBorder="0" applyAlignment="0" applyProtection="0"/>
    <xf numFmtId="0" fontId="97" fillId="4" borderId="0" applyNumberFormat="0" applyBorder="0" applyAlignment="0" applyProtection="0"/>
    <xf numFmtId="0" fontId="97" fillId="10" borderId="0" applyNumberFormat="0" applyBorder="0" applyAlignment="0" applyProtection="0"/>
    <xf numFmtId="0" fontId="97" fillId="5" borderId="0" applyNumberFormat="0" applyBorder="0" applyAlignment="0" applyProtection="0"/>
    <xf numFmtId="0" fontId="97" fillId="11" borderId="0" applyNumberFormat="0" applyBorder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6" fillId="32" borderId="12" applyNumberFormat="0" applyFont="0" applyAlignment="0" applyProtection="0"/>
    <xf numFmtId="0" fontId="96" fillId="2" borderId="0" applyNumberFormat="0" applyBorder="0" applyAlignment="0" applyProtection="0"/>
    <xf numFmtId="0" fontId="96" fillId="8" borderId="0" applyNumberFormat="0" applyBorder="0" applyAlignment="0" applyProtection="0"/>
    <xf numFmtId="0" fontId="96" fillId="3" borderId="0" applyNumberFormat="0" applyBorder="0" applyAlignment="0" applyProtection="0"/>
    <xf numFmtId="0" fontId="96" fillId="9" borderId="0" applyNumberFormat="0" applyBorder="0" applyAlignment="0" applyProtection="0"/>
    <xf numFmtId="0" fontId="96" fillId="4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11" borderId="0" applyNumberFormat="0" applyBorder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5" fillId="32" borderId="12" applyNumberFormat="0" applyFont="0" applyAlignment="0" applyProtection="0"/>
    <xf numFmtId="0" fontId="95" fillId="2" borderId="0" applyNumberFormat="0" applyBorder="0" applyAlignment="0" applyProtection="0"/>
    <xf numFmtId="0" fontId="95" fillId="8" borderId="0" applyNumberFormat="0" applyBorder="0" applyAlignment="0" applyProtection="0"/>
    <xf numFmtId="0" fontId="95" fillId="3" borderId="0" applyNumberFormat="0" applyBorder="0" applyAlignment="0" applyProtection="0"/>
    <xf numFmtId="0" fontId="95" fillId="9" borderId="0" applyNumberFormat="0" applyBorder="0" applyAlignment="0" applyProtection="0"/>
    <xf numFmtId="0" fontId="95" fillId="4" borderId="0" applyNumberFormat="0" applyBorder="0" applyAlignment="0" applyProtection="0"/>
    <xf numFmtId="0" fontId="95" fillId="10" borderId="0" applyNumberFormat="0" applyBorder="0" applyAlignment="0" applyProtection="0"/>
    <xf numFmtId="0" fontId="95" fillId="5" borderId="0" applyNumberFormat="0" applyBorder="0" applyAlignment="0" applyProtection="0"/>
    <xf numFmtId="0" fontId="95" fillId="11" borderId="0" applyNumberFormat="0" applyBorder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4" fillId="32" borderId="12" applyNumberFormat="0" applyFont="0" applyAlignment="0" applyProtection="0"/>
    <xf numFmtId="0" fontId="94" fillId="2" borderId="0" applyNumberFormat="0" applyBorder="0" applyAlignment="0" applyProtection="0"/>
    <xf numFmtId="0" fontId="94" fillId="8" borderId="0" applyNumberFormat="0" applyBorder="0" applyAlignment="0" applyProtection="0"/>
    <xf numFmtId="0" fontId="94" fillId="3" borderId="0" applyNumberFormat="0" applyBorder="0" applyAlignment="0" applyProtection="0"/>
    <xf numFmtId="0" fontId="94" fillId="9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11" borderId="0" applyNumberFormat="0" applyBorder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3" fillId="32" borderId="12" applyNumberFormat="0" applyFont="0" applyAlignment="0" applyProtection="0"/>
    <xf numFmtId="0" fontId="93" fillId="2" borderId="0" applyNumberFormat="0" applyBorder="0" applyAlignment="0" applyProtection="0"/>
    <xf numFmtId="0" fontId="93" fillId="8" borderId="0" applyNumberFormat="0" applyBorder="0" applyAlignment="0" applyProtection="0"/>
    <xf numFmtId="0" fontId="93" fillId="3" borderId="0" applyNumberFormat="0" applyBorder="0" applyAlignment="0" applyProtection="0"/>
    <xf numFmtId="0" fontId="93" fillId="9" borderId="0" applyNumberFormat="0" applyBorder="0" applyAlignment="0" applyProtection="0"/>
    <xf numFmtId="0" fontId="93" fillId="4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11" borderId="0" applyNumberFormat="0" applyBorder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2" fillId="32" borderId="12" applyNumberFormat="0" applyFont="0" applyAlignment="0" applyProtection="0"/>
    <xf numFmtId="0" fontId="92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3" borderId="0" applyNumberFormat="0" applyBorder="0" applyAlignment="0" applyProtection="0"/>
    <xf numFmtId="0" fontId="92" fillId="9" borderId="0" applyNumberFormat="0" applyBorder="0" applyAlignment="0" applyProtection="0"/>
    <xf numFmtId="0" fontId="92" fillId="4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1" fillId="32" borderId="12" applyNumberFormat="0" applyFont="0" applyAlignment="0" applyProtection="0"/>
    <xf numFmtId="0" fontId="91" fillId="2" borderId="0" applyNumberFormat="0" applyBorder="0" applyAlignment="0" applyProtection="0"/>
    <xf numFmtId="0" fontId="91" fillId="8" borderId="0" applyNumberFormat="0" applyBorder="0" applyAlignment="0" applyProtection="0"/>
    <xf numFmtId="0" fontId="91" fillId="3" borderId="0" applyNumberFormat="0" applyBorder="0" applyAlignment="0" applyProtection="0"/>
    <xf numFmtId="0" fontId="91" fillId="9" borderId="0" applyNumberFormat="0" applyBorder="0" applyAlignment="0" applyProtection="0"/>
    <xf numFmtId="0" fontId="91" fillId="4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11" borderId="0" applyNumberFormat="0" applyBorder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0" fillId="32" borderId="12" applyNumberFormat="0" applyFont="0" applyAlignment="0" applyProtection="0"/>
    <xf numFmtId="0" fontId="90" fillId="2" borderId="0" applyNumberFormat="0" applyBorder="0" applyAlignment="0" applyProtection="0"/>
    <xf numFmtId="0" fontId="90" fillId="8" borderId="0" applyNumberFormat="0" applyBorder="0" applyAlignment="0" applyProtection="0"/>
    <xf numFmtId="0" fontId="90" fillId="3" borderId="0" applyNumberFormat="0" applyBorder="0" applyAlignment="0" applyProtection="0"/>
    <xf numFmtId="0" fontId="90" fillId="9" borderId="0" applyNumberFormat="0" applyBorder="0" applyAlignment="0" applyProtection="0"/>
    <xf numFmtId="0" fontId="90" fillId="4" borderId="0" applyNumberFormat="0" applyBorder="0" applyAlignment="0" applyProtection="0"/>
    <xf numFmtId="0" fontId="90" fillId="10" borderId="0" applyNumberFormat="0" applyBorder="0" applyAlignment="0" applyProtection="0"/>
    <xf numFmtId="0" fontId="90" fillId="5" borderId="0" applyNumberFormat="0" applyBorder="0" applyAlignment="0" applyProtection="0"/>
    <xf numFmtId="0" fontId="90" fillId="11" borderId="0" applyNumberFormat="0" applyBorder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89" fillId="32" borderId="12" applyNumberFormat="0" applyFont="0" applyAlignment="0" applyProtection="0"/>
    <xf numFmtId="0" fontId="89" fillId="2" borderId="0" applyNumberFormat="0" applyBorder="0" applyAlignment="0" applyProtection="0"/>
    <xf numFmtId="0" fontId="89" fillId="8" borderId="0" applyNumberFormat="0" applyBorder="0" applyAlignment="0" applyProtection="0"/>
    <xf numFmtId="0" fontId="89" fillId="3" borderId="0" applyNumberFormat="0" applyBorder="0" applyAlignment="0" applyProtection="0"/>
    <xf numFmtId="0" fontId="89" fillId="9" borderId="0" applyNumberFormat="0" applyBorder="0" applyAlignment="0" applyProtection="0"/>
    <xf numFmtId="0" fontId="89" fillId="4" borderId="0" applyNumberFormat="0" applyBorder="0" applyAlignment="0" applyProtection="0"/>
    <xf numFmtId="0" fontId="89" fillId="10" borderId="0" applyNumberFormat="0" applyBorder="0" applyAlignment="0" applyProtection="0"/>
    <xf numFmtId="0" fontId="89" fillId="5" borderId="0" applyNumberFormat="0" applyBorder="0" applyAlignment="0" applyProtection="0"/>
    <xf numFmtId="0" fontId="89" fillId="11" borderId="0" applyNumberFormat="0" applyBorder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8" fillId="32" borderId="12" applyNumberFormat="0" applyFont="0" applyAlignment="0" applyProtection="0"/>
    <xf numFmtId="0" fontId="88" fillId="2" borderId="0" applyNumberFormat="0" applyBorder="0" applyAlignment="0" applyProtection="0"/>
    <xf numFmtId="0" fontId="88" fillId="8" borderId="0" applyNumberFormat="0" applyBorder="0" applyAlignment="0" applyProtection="0"/>
    <xf numFmtId="0" fontId="88" fillId="3" borderId="0" applyNumberFormat="0" applyBorder="0" applyAlignment="0" applyProtection="0"/>
    <xf numFmtId="0" fontId="88" fillId="9" borderId="0" applyNumberFormat="0" applyBorder="0" applyAlignment="0" applyProtection="0"/>
    <xf numFmtId="0" fontId="88" fillId="4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11" borderId="0" applyNumberFormat="0" applyBorder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204" fillId="0" borderId="0"/>
    <xf numFmtId="0" fontId="87" fillId="32" borderId="12" applyNumberFormat="0" applyFont="0" applyAlignment="0" applyProtection="0"/>
    <xf numFmtId="0" fontId="87" fillId="2" borderId="0" applyNumberFormat="0" applyBorder="0" applyAlignment="0" applyProtection="0"/>
    <xf numFmtId="0" fontId="87" fillId="8" borderId="0" applyNumberFormat="0" applyBorder="0" applyAlignment="0" applyProtection="0"/>
    <xf numFmtId="0" fontId="87" fillId="3" borderId="0" applyNumberFormat="0" applyBorder="0" applyAlignment="0" applyProtection="0"/>
    <xf numFmtId="0" fontId="87" fillId="9" borderId="0" applyNumberFormat="0" applyBorder="0" applyAlignment="0" applyProtection="0"/>
    <xf numFmtId="0" fontId="87" fillId="4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11" borderId="0" applyNumberFormat="0" applyBorder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6" fillId="32" borderId="12" applyNumberFormat="0" applyFont="0" applyAlignment="0" applyProtection="0"/>
    <xf numFmtId="0" fontId="86" fillId="2" borderId="0" applyNumberFormat="0" applyBorder="0" applyAlignment="0" applyProtection="0"/>
    <xf numFmtId="0" fontId="86" fillId="8" borderId="0" applyNumberFormat="0" applyBorder="0" applyAlignment="0" applyProtection="0"/>
    <xf numFmtId="0" fontId="86" fillId="3" borderId="0" applyNumberFormat="0" applyBorder="0" applyAlignment="0" applyProtection="0"/>
    <xf numFmtId="0" fontId="86" fillId="9" borderId="0" applyNumberFormat="0" applyBorder="0" applyAlignment="0" applyProtection="0"/>
    <xf numFmtId="0" fontId="86" fillId="4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11" borderId="0" applyNumberFormat="0" applyBorder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5" fillId="32" borderId="12" applyNumberFormat="0" applyFont="0" applyAlignment="0" applyProtection="0"/>
    <xf numFmtId="0" fontId="85" fillId="2" borderId="0" applyNumberFormat="0" applyBorder="0" applyAlignment="0" applyProtection="0"/>
    <xf numFmtId="0" fontId="85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4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4" fillId="32" borderId="12" applyNumberFormat="0" applyFont="0" applyAlignment="0" applyProtection="0"/>
    <xf numFmtId="0" fontId="84" fillId="2" borderId="0" applyNumberFormat="0" applyBorder="0" applyAlignment="0" applyProtection="0"/>
    <xf numFmtId="0" fontId="84" fillId="8" borderId="0" applyNumberFormat="0" applyBorder="0" applyAlignment="0" applyProtection="0"/>
    <xf numFmtId="0" fontId="84" fillId="3" borderId="0" applyNumberFormat="0" applyBorder="0" applyAlignment="0" applyProtection="0"/>
    <xf numFmtId="0" fontId="84" fillId="9" borderId="0" applyNumberFormat="0" applyBorder="0" applyAlignment="0" applyProtection="0"/>
    <xf numFmtId="0" fontId="84" fillId="4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11" borderId="0" applyNumberFormat="0" applyBorder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3" fillId="32" borderId="12" applyNumberFormat="0" applyFont="0" applyAlignment="0" applyProtection="0"/>
    <xf numFmtId="0" fontId="83" fillId="2" borderId="0" applyNumberFormat="0" applyBorder="0" applyAlignment="0" applyProtection="0"/>
    <xf numFmtId="0" fontId="83" fillId="8" borderId="0" applyNumberFormat="0" applyBorder="0" applyAlignment="0" applyProtection="0"/>
    <xf numFmtId="0" fontId="83" fillId="3" borderId="0" applyNumberFormat="0" applyBorder="0" applyAlignment="0" applyProtection="0"/>
    <xf numFmtId="0" fontId="83" fillId="9" borderId="0" applyNumberFormat="0" applyBorder="0" applyAlignment="0" applyProtection="0"/>
    <xf numFmtId="0" fontId="83" fillId="4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11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2" fillId="32" borderId="12" applyNumberFormat="0" applyFont="0" applyAlignment="0" applyProtection="0"/>
    <xf numFmtId="0" fontId="82" fillId="2" borderId="0" applyNumberFormat="0" applyBorder="0" applyAlignment="0" applyProtection="0"/>
    <xf numFmtId="0" fontId="82" fillId="8" borderId="0" applyNumberFormat="0" applyBorder="0" applyAlignment="0" applyProtection="0"/>
    <xf numFmtId="0" fontId="82" fillId="3" borderId="0" applyNumberFormat="0" applyBorder="0" applyAlignment="0" applyProtection="0"/>
    <xf numFmtId="0" fontId="82" fillId="9" borderId="0" applyNumberFormat="0" applyBorder="0" applyAlignment="0" applyProtection="0"/>
    <xf numFmtId="0" fontId="82" fillId="4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11" borderId="0" applyNumberFormat="0" applyBorder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1" fillId="32" borderId="12" applyNumberFormat="0" applyFont="0" applyAlignment="0" applyProtection="0"/>
    <xf numFmtId="0" fontId="81" fillId="2" borderId="0" applyNumberFormat="0" applyBorder="0" applyAlignment="0" applyProtection="0"/>
    <xf numFmtId="0" fontId="81" fillId="8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11" borderId="0" applyNumberFormat="0" applyBorder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0" fillId="32" borderId="12" applyNumberFormat="0" applyFont="0" applyAlignment="0" applyProtection="0"/>
    <xf numFmtId="0" fontId="80" fillId="2" borderId="0" applyNumberFormat="0" applyBorder="0" applyAlignment="0" applyProtection="0"/>
    <xf numFmtId="0" fontId="80" fillId="8" borderId="0" applyNumberFormat="0" applyBorder="0" applyAlignment="0" applyProtection="0"/>
    <xf numFmtId="0" fontId="80" fillId="3" borderId="0" applyNumberFormat="0" applyBorder="0" applyAlignment="0" applyProtection="0"/>
    <xf numFmtId="0" fontId="80" fillId="9" borderId="0" applyNumberFormat="0" applyBorder="0" applyAlignment="0" applyProtection="0"/>
    <xf numFmtId="0" fontId="80" fillId="4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11" borderId="0" applyNumberFormat="0" applyBorder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79" fillId="32" borderId="12" applyNumberFormat="0" applyFont="0" applyAlignment="0" applyProtection="0"/>
    <xf numFmtId="0" fontId="79" fillId="2" borderId="0" applyNumberFormat="0" applyBorder="0" applyAlignment="0" applyProtection="0"/>
    <xf numFmtId="0" fontId="79" fillId="8" borderId="0" applyNumberFormat="0" applyBorder="0" applyAlignment="0" applyProtection="0"/>
    <xf numFmtId="0" fontId="79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8" fillId="32" borderId="12" applyNumberFormat="0" applyFont="0" applyAlignment="0" applyProtection="0"/>
    <xf numFmtId="0" fontId="78" fillId="2" borderId="0" applyNumberFormat="0" applyBorder="0" applyAlignment="0" applyProtection="0"/>
    <xf numFmtId="0" fontId="78" fillId="8" borderId="0" applyNumberFormat="0" applyBorder="0" applyAlignment="0" applyProtection="0"/>
    <xf numFmtId="0" fontId="78" fillId="3" borderId="0" applyNumberFormat="0" applyBorder="0" applyAlignment="0" applyProtection="0"/>
    <xf numFmtId="0" fontId="78" fillId="9" borderId="0" applyNumberFormat="0" applyBorder="0" applyAlignment="0" applyProtection="0"/>
    <xf numFmtId="0" fontId="78" fillId="4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7" fillId="32" borderId="12" applyNumberFormat="0" applyFont="0" applyAlignment="0" applyProtection="0"/>
    <xf numFmtId="0" fontId="77" fillId="2" borderId="0" applyNumberFormat="0" applyBorder="0" applyAlignment="0" applyProtection="0"/>
    <xf numFmtId="0" fontId="77" fillId="8" borderId="0" applyNumberFormat="0" applyBorder="0" applyAlignment="0" applyProtection="0"/>
    <xf numFmtId="0" fontId="77" fillId="3" borderId="0" applyNumberFormat="0" applyBorder="0" applyAlignment="0" applyProtection="0"/>
    <xf numFmtId="0" fontId="77" fillId="9" borderId="0" applyNumberFormat="0" applyBorder="0" applyAlignment="0" applyProtection="0"/>
    <xf numFmtId="0" fontId="77" fillId="4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11" borderId="0" applyNumberFormat="0" applyBorder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6" fillId="32" borderId="12" applyNumberFormat="0" applyFont="0" applyAlignment="0" applyProtection="0"/>
    <xf numFmtId="0" fontId="76" fillId="2" borderId="0" applyNumberFormat="0" applyBorder="0" applyAlignment="0" applyProtection="0"/>
    <xf numFmtId="0" fontId="76" fillId="8" borderId="0" applyNumberFormat="0" applyBorder="0" applyAlignment="0" applyProtection="0"/>
    <xf numFmtId="0" fontId="76" fillId="3" borderId="0" applyNumberFormat="0" applyBorder="0" applyAlignment="0" applyProtection="0"/>
    <xf numFmtId="0" fontId="76" fillId="9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5" fillId="32" borderId="12" applyNumberFormat="0" applyFont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3" borderId="0" applyNumberFormat="0" applyBorder="0" applyAlignment="0" applyProtection="0"/>
    <xf numFmtId="0" fontId="75" fillId="9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4" fillId="32" borderId="12" applyNumberFormat="0" applyFont="0" applyAlignment="0" applyProtection="0"/>
    <xf numFmtId="0" fontId="74" fillId="2" borderId="0" applyNumberFormat="0" applyBorder="0" applyAlignment="0" applyProtection="0"/>
    <xf numFmtId="0" fontId="74" fillId="8" borderId="0" applyNumberFormat="0" applyBorder="0" applyAlignment="0" applyProtection="0"/>
    <xf numFmtId="0" fontId="74" fillId="3" borderId="0" applyNumberFormat="0" applyBorder="0" applyAlignment="0" applyProtection="0"/>
    <xf numFmtId="0" fontId="74" fillId="9" borderId="0" applyNumberFormat="0" applyBorder="0" applyAlignment="0" applyProtection="0"/>
    <xf numFmtId="0" fontId="74" fillId="4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3" fillId="32" borderId="12" applyNumberFormat="0" applyFont="0" applyAlignment="0" applyProtection="0"/>
    <xf numFmtId="0" fontId="73" fillId="2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4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2" fillId="32" borderId="12" applyNumberFormat="0" applyFont="0" applyAlignment="0" applyProtection="0"/>
    <xf numFmtId="0" fontId="72" fillId="2" borderId="0" applyNumberFormat="0" applyBorder="0" applyAlignment="0" applyProtection="0"/>
    <xf numFmtId="0" fontId="72" fillId="8" borderId="0" applyNumberFormat="0" applyBorder="0" applyAlignment="0" applyProtection="0"/>
    <xf numFmtId="0" fontId="72" fillId="3" borderId="0" applyNumberFormat="0" applyBorder="0" applyAlignment="0" applyProtection="0"/>
    <xf numFmtId="0" fontId="72" fillId="9" borderId="0" applyNumberFormat="0" applyBorder="0" applyAlignment="0" applyProtection="0"/>
    <xf numFmtId="0" fontId="72" fillId="4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1" fillId="32" borderId="12" applyNumberFormat="0" applyFont="0" applyAlignment="0" applyProtection="0"/>
    <xf numFmtId="0" fontId="71" fillId="2" borderId="0" applyNumberFormat="0" applyBorder="0" applyAlignment="0" applyProtection="0"/>
    <xf numFmtId="0" fontId="71" fillId="8" borderId="0" applyNumberFormat="0" applyBorder="0" applyAlignment="0" applyProtection="0"/>
    <xf numFmtId="0" fontId="71" fillId="3" borderId="0" applyNumberFormat="0" applyBorder="0" applyAlignment="0" applyProtection="0"/>
    <xf numFmtId="0" fontId="71" fillId="9" borderId="0" applyNumberFormat="0" applyBorder="0" applyAlignment="0" applyProtection="0"/>
    <xf numFmtId="0" fontId="71" fillId="4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11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0" fillId="32" borderId="12" applyNumberFormat="0" applyFont="0" applyAlignment="0" applyProtection="0"/>
    <xf numFmtId="0" fontId="70" fillId="2" borderId="0" applyNumberFormat="0" applyBorder="0" applyAlignment="0" applyProtection="0"/>
    <xf numFmtId="0" fontId="70" fillId="8" borderId="0" applyNumberFormat="0" applyBorder="0" applyAlignment="0" applyProtection="0"/>
    <xf numFmtId="0" fontId="70" fillId="3" borderId="0" applyNumberFormat="0" applyBorder="0" applyAlignment="0" applyProtection="0"/>
    <xf numFmtId="0" fontId="70" fillId="9" borderId="0" applyNumberFormat="0" applyBorder="0" applyAlignment="0" applyProtection="0"/>
    <xf numFmtId="0" fontId="70" fillId="4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69" fillId="32" borderId="12" applyNumberFormat="0" applyFont="0" applyAlignment="0" applyProtection="0"/>
    <xf numFmtId="0" fontId="69" fillId="2" borderId="0" applyNumberFormat="0" applyBorder="0" applyAlignment="0" applyProtection="0"/>
    <xf numFmtId="0" fontId="69" fillId="8" borderId="0" applyNumberFormat="0" applyBorder="0" applyAlignment="0" applyProtection="0"/>
    <xf numFmtId="0" fontId="69" fillId="3" borderId="0" applyNumberFormat="0" applyBorder="0" applyAlignment="0" applyProtection="0"/>
    <xf numFmtId="0" fontId="69" fillId="9" borderId="0" applyNumberFormat="0" applyBorder="0" applyAlignment="0" applyProtection="0"/>
    <xf numFmtId="0" fontId="69" fillId="4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8" fillId="32" borderId="12" applyNumberFormat="0" applyFont="0" applyAlignment="0" applyProtection="0"/>
    <xf numFmtId="0" fontId="68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3" borderId="0" applyNumberFormat="0" applyBorder="0" applyAlignment="0" applyProtection="0"/>
    <xf numFmtId="0" fontId="68" fillId="9" borderId="0" applyNumberFormat="0" applyBorder="0" applyAlignment="0" applyProtection="0"/>
    <xf numFmtId="0" fontId="68" fillId="4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7" fillId="32" borderId="12" applyNumberFormat="0" applyFont="0" applyAlignment="0" applyProtection="0"/>
    <xf numFmtId="0" fontId="67" fillId="2" borderId="0" applyNumberFormat="0" applyBorder="0" applyAlignment="0" applyProtection="0"/>
    <xf numFmtId="0" fontId="67" fillId="8" borderId="0" applyNumberFormat="0" applyBorder="0" applyAlignment="0" applyProtection="0"/>
    <xf numFmtId="0" fontId="67" fillId="3" borderId="0" applyNumberFormat="0" applyBorder="0" applyAlignment="0" applyProtection="0"/>
    <xf numFmtId="0" fontId="67" fillId="9" borderId="0" applyNumberFormat="0" applyBorder="0" applyAlignment="0" applyProtection="0"/>
    <xf numFmtId="0" fontId="67" fillId="4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6" fillId="32" borderId="12" applyNumberFormat="0" applyFont="0" applyAlignment="0" applyProtection="0"/>
    <xf numFmtId="0" fontId="66" fillId="2" borderId="0" applyNumberFormat="0" applyBorder="0" applyAlignment="0" applyProtection="0"/>
    <xf numFmtId="0" fontId="66" fillId="8" borderId="0" applyNumberFormat="0" applyBorder="0" applyAlignment="0" applyProtection="0"/>
    <xf numFmtId="0" fontId="66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4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5" fillId="32" borderId="12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4" fillId="32" borderId="12" applyNumberFormat="0" applyFont="0" applyAlignment="0" applyProtection="0"/>
    <xf numFmtId="0" fontId="64" fillId="2" borderId="0" applyNumberFormat="0" applyBorder="0" applyAlignment="0" applyProtection="0"/>
    <xf numFmtId="0" fontId="64" fillId="8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3" fillId="32" borderId="12" applyNumberFormat="0" applyFont="0" applyAlignment="0" applyProtection="0"/>
    <xf numFmtId="0" fontId="63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4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204" fillId="0" borderId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2" fillId="32" borderId="12" applyNumberFormat="0" applyFont="0" applyAlignment="0" applyProtection="0"/>
    <xf numFmtId="0" fontId="62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4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1" fillId="32" borderId="12" applyNumberFormat="0" applyFont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9" borderId="0" applyNumberFormat="0" applyBorder="0" applyAlignment="0" applyProtection="0"/>
    <xf numFmtId="0" fontId="61" fillId="4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0" fillId="32" borderId="12" applyNumberFormat="0" applyFont="0" applyAlignment="0" applyProtection="0"/>
    <xf numFmtId="0" fontId="60" fillId="2" borderId="0" applyNumberFormat="0" applyBorder="0" applyAlignment="0" applyProtection="0"/>
    <xf numFmtId="0" fontId="60" fillId="8" borderId="0" applyNumberFormat="0" applyBorder="0" applyAlignment="0" applyProtection="0"/>
    <xf numFmtId="0" fontId="60" fillId="3" borderId="0" applyNumberFormat="0" applyBorder="0" applyAlignment="0" applyProtection="0"/>
    <xf numFmtId="0" fontId="60" fillId="9" borderId="0" applyNumberFormat="0" applyBorder="0" applyAlignment="0" applyProtection="0"/>
    <xf numFmtId="0" fontId="60" fillId="4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59" fillId="32" borderId="12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32" borderId="12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32" borderId="12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6" fillId="32" borderId="12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5" fillId="32" borderId="12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32" borderId="12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32" borderId="12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32" borderId="12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32" borderId="12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32" borderId="12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32" borderId="12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32" borderId="12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32" borderId="12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32" borderId="12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5" fillId="32" borderId="12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4" fillId="32" borderId="12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3" fillId="32" borderId="12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32" borderId="12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32" borderId="12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32" borderId="12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32" borderId="12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32" borderId="12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32" borderId="12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32" borderId="12" applyNumberFormat="0" applyFont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32" borderId="12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32" borderId="12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32" borderId="12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32" borderId="12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32" borderId="12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32" borderId="12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32" borderId="12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32" borderId="12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7" fillId="32" borderId="12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32" borderId="12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32" borderId="12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32" borderId="12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32" borderId="12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32" borderId="12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32" borderId="12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32" borderId="12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32" borderId="12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32" borderId="12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32" borderId="12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32" borderId="12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32" borderId="12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32" borderId="12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32" borderId="12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32" borderId="1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32" borderId="1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32" borderId="1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32" borderId="1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32" borderId="1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32" borderId="1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32" borderId="1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32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32" borderId="1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32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32" borderId="1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1" fillId="0" borderId="0"/>
    <xf numFmtId="0" fontId="1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30" fillId="0" borderId="0"/>
    <xf numFmtId="0" fontId="204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4" fontId="203" fillId="34" borderId="0" xfId="47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3" fontId="203" fillId="34" borderId="0" xfId="47" applyNumberFormat="1" applyFont="1" applyFill="1" applyAlignment="1">
      <alignment horizontal="center"/>
    </xf>
    <xf numFmtId="164" fontId="203" fillId="34" borderId="0" xfId="47" applyNumberFormat="1" applyFont="1" applyFill="1" applyAlignment="1">
      <alignment horizontal="center"/>
    </xf>
    <xf numFmtId="9" fontId="203" fillId="34" borderId="0" xfId="43" applyFont="1" applyFill="1" applyAlignment="1">
      <alignment horizontal="center"/>
    </xf>
    <xf numFmtId="0" fontId="0" fillId="34" borderId="18" xfId="0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225" fillId="34" borderId="0" xfId="0" applyNumberFormat="1" applyFont="1" applyFill="1" applyAlignment="1">
      <alignment horizontal="center"/>
    </xf>
    <xf numFmtId="4" fontId="0" fillId="34" borderId="0" xfId="0" applyNumberFormat="1" applyFill="1" applyAlignment="1">
      <alignment horizontal="center"/>
    </xf>
    <xf numFmtId="0" fontId="204" fillId="34" borderId="20" xfId="0" applyFont="1" applyFill="1" applyBorder="1" applyAlignment="1"/>
    <xf numFmtId="43" fontId="0" fillId="34" borderId="0" xfId="0" applyNumberFormat="1" applyFill="1" applyAlignment="1">
      <alignment horizontal="center"/>
    </xf>
    <xf numFmtId="0" fontId="0" fillId="34" borderId="6" xfId="0" applyFill="1" applyBorder="1"/>
    <xf numFmtId="0" fontId="0" fillId="34" borderId="1" xfId="0" applyFill="1" applyBorder="1"/>
    <xf numFmtId="0" fontId="0" fillId="34" borderId="3" xfId="0" applyFill="1" applyBorder="1"/>
    <xf numFmtId="0" fontId="0" fillId="34" borderId="4" xfId="0" applyFill="1" applyBorder="1"/>
    <xf numFmtId="0" fontId="0" fillId="34" borderId="0" xfId="0" applyNumberFormat="1" applyFill="1"/>
    <xf numFmtId="0" fontId="0" fillId="34" borderId="1" xfId="0" applyNumberFormat="1" applyFill="1" applyBorder="1"/>
    <xf numFmtId="0" fontId="0" fillId="34" borderId="4" xfId="0" applyNumberFormat="1" applyFill="1" applyBorder="1"/>
    <xf numFmtId="0" fontId="0" fillId="34" borderId="7" xfId="0" applyFill="1" applyBorder="1"/>
    <xf numFmtId="0" fontId="0" fillId="34" borderId="2" xfId="0" applyNumberFormat="1" applyFill="1" applyBorder="1"/>
    <xf numFmtId="0" fontId="0" fillId="34" borderId="5" xfId="0" applyNumberFormat="1" applyFill="1" applyBorder="1"/>
    <xf numFmtId="0" fontId="0" fillId="34" borderId="2" xfId="0" applyFill="1" applyBorder="1"/>
    <xf numFmtId="0" fontId="204" fillId="34" borderId="20" xfId="0" applyFont="1" applyFill="1" applyBorder="1" applyAlignment="1">
      <alignment horizontal="center"/>
    </xf>
    <xf numFmtId="165" fontId="204" fillId="34" borderId="20" xfId="0" applyNumberFormat="1" applyFont="1" applyFill="1" applyBorder="1" applyAlignment="1">
      <alignment horizontal="center"/>
    </xf>
    <xf numFmtId="166" fontId="204" fillId="34" borderId="20" xfId="0" applyNumberFormat="1" applyFont="1" applyFill="1" applyBorder="1" applyAlignment="1">
      <alignment horizontal="center"/>
    </xf>
    <xf numFmtId="10" fontId="197" fillId="0" borderId="19" xfId="43" applyNumberFormat="1" applyFont="1" applyBorder="1" applyAlignment="1">
      <alignment horizontal="center"/>
    </xf>
    <xf numFmtId="167" fontId="197" fillId="0" borderId="20" xfId="43" applyNumberFormat="1" applyFont="1" applyBorder="1" applyAlignment="1">
      <alignment horizontal="center"/>
    </xf>
    <xf numFmtId="9" fontId="0" fillId="34" borderId="0" xfId="43" applyFont="1" applyFill="1" applyAlignment="1">
      <alignment horizontal="center"/>
    </xf>
    <xf numFmtId="0" fontId="229" fillId="0" borderId="0" xfId="0" applyFont="1"/>
    <xf numFmtId="44" fontId="229" fillId="0" borderId="24" xfId="48" applyFont="1" applyBorder="1"/>
    <xf numFmtId="0" fontId="0" fillId="34" borderId="0" xfId="0" applyFill="1" applyAlignment="1">
      <alignment horizontal="center" vertical="center"/>
    </xf>
    <xf numFmtId="0" fontId="204" fillId="35" borderId="2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33" borderId="0" xfId="0" applyFill="1"/>
    <xf numFmtId="165" fontId="0" fillId="33" borderId="0" xfId="0" applyNumberFormat="1" applyFill="1"/>
  </cellXfs>
  <cellStyles count="2683">
    <cellStyle name="20% - Ênfase1" xfId="1" builtinId="30" customBuiltin="1"/>
    <cellStyle name="20% - Ênfase1 10" xfId="162"/>
    <cellStyle name="20% - Ênfase1 100" xfId="1333"/>
    <cellStyle name="20% - Ênfase1 101" xfId="1346"/>
    <cellStyle name="20% - Ênfase1 102" xfId="1359"/>
    <cellStyle name="20% - Ênfase1 103" xfId="1372"/>
    <cellStyle name="20% - Ênfase1 104" xfId="1385"/>
    <cellStyle name="20% - Ênfase1 105" xfId="1398"/>
    <cellStyle name="20% - Ênfase1 106" xfId="1411"/>
    <cellStyle name="20% - Ênfase1 107" xfId="1424"/>
    <cellStyle name="20% - Ênfase1 108" xfId="1437"/>
    <cellStyle name="20% - Ênfase1 109" xfId="1450"/>
    <cellStyle name="20% - Ênfase1 11" xfId="175"/>
    <cellStyle name="20% - Ênfase1 110" xfId="1463"/>
    <cellStyle name="20% - Ênfase1 111" xfId="1476"/>
    <cellStyle name="20% - Ênfase1 112" xfId="1489"/>
    <cellStyle name="20% - Ênfase1 113" xfId="1502"/>
    <cellStyle name="20% - Ênfase1 114" xfId="1515"/>
    <cellStyle name="20% - Ênfase1 115" xfId="1529"/>
    <cellStyle name="20% - Ênfase1 116" xfId="1542"/>
    <cellStyle name="20% - Ênfase1 117" xfId="1555"/>
    <cellStyle name="20% - Ênfase1 118" xfId="1568"/>
    <cellStyle name="20% - Ênfase1 119" xfId="1581"/>
    <cellStyle name="20% - Ênfase1 12" xfId="188"/>
    <cellStyle name="20% - Ênfase1 120" xfId="1594"/>
    <cellStyle name="20% - Ênfase1 121" xfId="1607"/>
    <cellStyle name="20% - Ênfase1 122" xfId="1620"/>
    <cellStyle name="20% - Ênfase1 123" xfId="1633"/>
    <cellStyle name="20% - Ênfase1 124" xfId="1646"/>
    <cellStyle name="20% - Ênfase1 125" xfId="1659"/>
    <cellStyle name="20% - Ênfase1 126" xfId="1672"/>
    <cellStyle name="20% - Ênfase1 127" xfId="1685"/>
    <cellStyle name="20% - Ênfase1 128" xfId="1698"/>
    <cellStyle name="20% - Ênfase1 129" xfId="1711"/>
    <cellStyle name="20% - Ênfase1 13" xfId="201"/>
    <cellStyle name="20% - Ênfase1 130" xfId="1724"/>
    <cellStyle name="20% - Ênfase1 131" xfId="1737"/>
    <cellStyle name="20% - Ênfase1 132" xfId="1750"/>
    <cellStyle name="20% - Ênfase1 133" xfId="1763"/>
    <cellStyle name="20% - Ênfase1 134" xfId="1776"/>
    <cellStyle name="20% - Ênfase1 135" xfId="1789"/>
    <cellStyle name="20% - Ênfase1 136" xfId="1802"/>
    <cellStyle name="20% - Ênfase1 137" xfId="1815"/>
    <cellStyle name="20% - Ênfase1 138" xfId="1828"/>
    <cellStyle name="20% - Ênfase1 139" xfId="1841"/>
    <cellStyle name="20% - Ênfase1 14" xfId="214"/>
    <cellStyle name="20% - Ênfase1 140" xfId="1855"/>
    <cellStyle name="20% - Ênfase1 141" xfId="1868"/>
    <cellStyle name="20% - Ênfase1 142" xfId="1881"/>
    <cellStyle name="20% - Ênfase1 143" xfId="1894"/>
    <cellStyle name="20% - Ênfase1 144" xfId="1907"/>
    <cellStyle name="20% - Ênfase1 145" xfId="1920"/>
    <cellStyle name="20% - Ênfase1 146" xfId="1933"/>
    <cellStyle name="20% - Ênfase1 147" xfId="1946"/>
    <cellStyle name="20% - Ênfase1 148" xfId="1959"/>
    <cellStyle name="20% - Ênfase1 149" xfId="1972"/>
    <cellStyle name="20% - Ênfase1 15" xfId="227"/>
    <cellStyle name="20% - Ênfase1 150" xfId="1985"/>
    <cellStyle name="20% - Ênfase1 151" xfId="1998"/>
    <cellStyle name="20% - Ênfase1 152" xfId="2011"/>
    <cellStyle name="20% - Ênfase1 153" xfId="2024"/>
    <cellStyle name="20% - Ênfase1 154" xfId="2037"/>
    <cellStyle name="20% - Ênfase1 155" xfId="2050"/>
    <cellStyle name="20% - Ênfase1 156" xfId="2063"/>
    <cellStyle name="20% - Ênfase1 157" xfId="2076"/>
    <cellStyle name="20% - Ênfase1 158" xfId="2089"/>
    <cellStyle name="20% - Ênfase1 159" xfId="2102"/>
    <cellStyle name="20% - Ênfase1 16" xfId="240"/>
    <cellStyle name="20% - Ênfase1 160" xfId="2115"/>
    <cellStyle name="20% - Ênfase1 161" xfId="2128"/>
    <cellStyle name="20% - Ênfase1 162" xfId="2141"/>
    <cellStyle name="20% - Ênfase1 163" xfId="2154"/>
    <cellStyle name="20% - Ênfase1 164" xfId="2167"/>
    <cellStyle name="20% - Ênfase1 165" xfId="2180"/>
    <cellStyle name="20% - Ênfase1 166" xfId="2193"/>
    <cellStyle name="20% - Ênfase1 167" xfId="2206"/>
    <cellStyle name="20% - Ênfase1 168" xfId="2219"/>
    <cellStyle name="20% - Ênfase1 169" xfId="2232"/>
    <cellStyle name="20% - Ênfase1 17" xfId="253"/>
    <cellStyle name="20% - Ênfase1 170" xfId="2245"/>
    <cellStyle name="20% - Ênfase1 171" xfId="2258"/>
    <cellStyle name="20% - Ênfase1 172" xfId="2271"/>
    <cellStyle name="20% - Ênfase1 173" xfId="2284"/>
    <cellStyle name="20% - Ênfase1 174" xfId="2297"/>
    <cellStyle name="20% - Ênfase1 175" xfId="2310"/>
    <cellStyle name="20% - Ênfase1 176" xfId="2323"/>
    <cellStyle name="20% - Ênfase1 177" xfId="2336"/>
    <cellStyle name="20% - Ênfase1 178" xfId="2349"/>
    <cellStyle name="20% - Ênfase1 179" xfId="2362"/>
    <cellStyle name="20% - Ênfase1 18" xfId="266"/>
    <cellStyle name="20% - Ênfase1 180" xfId="2375"/>
    <cellStyle name="20% - Ênfase1 181" xfId="2388"/>
    <cellStyle name="20% - Ênfase1 182" xfId="2401"/>
    <cellStyle name="20% - Ênfase1 183" xfId="2414"/>
    <cellStyle name="20% - Ênfase1 184" xfId="2427"/>
    <cellStyle name="20% - Ênfase1 185" xfId="2440"/>
    <cellStyle name="20% - Ênfase1 186" xfId="2453"/>
    <cellStyle name="20% - Ênfase1 187" xfId="2466"/>
    <cellStyle name="20% - Ênfase1 188" xfId="2479"/>
    <cellStyle name="20% - Ênfase1 189" xfId="2492"/>
    <cellStyle name="20% - Ênfase1 19" xfId="279"/>
    <cellStyle name="20% - Ênfase1 190" xfId="2505"/>
    <cellStyle name="20% - Ênfase1 191" xfId="2518"/>
    <cellStyle name="20% - Ênfase1 192" xfId="2531"/>
    <cellStyle name="20% - Ênfase1 193" xfId="2544"/>
    <cellStyle name="20% - Ênfase1 194" xfId="2557"/>
    <cellStyle name="20% - Ênfase1 195" xfId="2570"/>
    <cellStyle name="20% - Ênfase1 196" xfId="2583"/>
    <cellStyle name="20% - Ênfase1 197" xfId="2596"/>
    <cellStyle name="20% - Ênfase1 198" xfId="2609"/>
    <cellStyle name="20% - Ênfase1 199" xfId="2622"/>
    <cellStyle name="20% - Ênfase1 2" xfId="52"/>
    <cellStyle name="20% - Ênfase1 20" xfId="292"/>
    <cellStyle name="20% - Ênfase1 200" xfId="2635"/>
    <cellStyle name="20% - Ênfase1 21" xfId="305"/>
    <cellStyle name="20% - Ênfase1 22" xfId="318"/>
    <cellStyle name="20% - Ênfase1 23" xfId="331"/>
    <cellStyle name="20% - Ênfase1 24" xfId="344"/>
    <cellStyle name="20% - Ênfase1 25" xfId="357"/>
    <cellStyle name="20% - Ênfase1 26" xfId="370"/>
    <cellStyle name="20% - Ênfase1 27" xfId="383"/>
    <cellStyle name="20% - Ênfase1 28" xfId="396"/>
    <cellStyle name="20% - Ênfase1 29" xfId="409"/>
    <cellStyle name="20% - Ênfase1 3" xfId="66"/>
    <cellStyle name="20% - Ênfase1 30" xfId="422"/>
    <cellStyle name="20% - Ênfase1 31" xfId="435"/>
    <cellStyle name="20% - Ênfase1 32" xfId="448"/>
    <cellStyle name="20% - Ênfase1 33" xfId="461"/>
    <cellStyle name="20% - Ênfase1 34" xfId="474"/>
    <cellStyle name="20% - Ênfase1 35" xfId="487"/>
    <cellStyle name="20% - Ênfase1 36" xfId="500"/>
    <cellStyle name="20% - Ênfase1 37" xfId="513"/>
    <cellStyle name="20% - Ênfase1 38" xfId="526"/>
    <cellStyle name="20% - Ênfase1 39" xfId="539"/>
    <cellStyle name="20% - Ênfase1 4" xfId="80"/>
    <cellStyle name="20% - Ênfase1 40" xfId="552"/>
    <cellStyle name="20% - Ênfase1 41" xfId="565"/>
    <cellStyle name="20% - Ênfase1 42" xfId="578"/>
    <cellStyle name="20% - Ênfase1 43" xfId="591"/>
    <cellStyle name="20% - Ênfase1 44" xfId="604"/>
    <cellStyle name="20% - Ênfase1 45" xfId="617"/>
    <cellStyle name="20% - Ênfase1 46" xfId="630"/>
    <cellStyle name="20% - Ênfase1 47" xfId="643"/>
    <cellStyle name="20% - Ênfase1 48" xfId="656"/>
    <cellStyle name="20% - Ênfase1 49" xfId="669"/>
    <cellStyle name="20% - Ênfase1 5" xfId="94"/>
    <cellStyle name="20% - Ênfase1 50" xfId="682"/>
    <cellStyle name="20% - Ênfase1 51" xfId="695"/>
    <cellStyle name="20% - Ênfase1 52" xfId="708"/>
    <cellStyle name="20% - Ênfase1 53" xfId="721"/>
    <cellStyle name="20% - Ênfase1 54" xfId="734"/>
    <cellStyle name="20% - Ênfase1 55" xfId="747"/>
    <cellStyle name="20% - Ênfase1 56" xfId="760"/>
    <cellStyle name="20% - Ênfase1 57" xfId="773"/>
    <cellStyle name="20% - Ênfase1 58" xfId="786"/>
    <cellStyle name="20% - Ênfase1 59" xfId="799"/>
    <cellStyle name="20% - Ênfase1 6" xfId="108"/>
    <cellStyle name="20% - Ênfase1 60" xfId="813"/>
    <cellStyle name="20% - Ênfase1 61" xfId="826"/>
    <cellStyle name="20% - Ênfase1 62" xfId="839"/>
    <cellStyle name="20% - Ênfase1 63" xfId="852"/>
    <cellStyle name="20% - Ênfase1 64" xfId="865"/>
    <cellStyle name="20% - Ênfase1 65" xfId="878"/>
    <cellStyle name="20% - Ênfase1 66" xfId="891"/>
    <cellStyle name="20% - Ênfase1 67" xfId="904"/>
    <cellStyle name="20% - Ênfase1 68" xfId="917"/>
    <cellStyle name="20% - Ênfase1 69" xfId="930"/>
    <cellStyle name="20% - Ênfase1 7" xfId="122"/>
    <cellStyle name="20% - Ênfase1 70" xfId="943"/>
    <cellStyle name="20% - Ênfase1 71" xfId="956"/>
    <cellStyle name="20% - Ênfase1 72" xfId="969"/>
    <cellStyle name="20% - Ênfase1 73" xfId="982"/>
    <cellStyle name="20% - Ênfase1 74" xfId="995"/>
    <cellStyle name="20% - Ênfase1 75" xfId="1008"/>
    <cellStyle name="20% - Ênfase1 76" xfId="1021"/>
    <cellStyle name="20% - Ênfase1 77" xfId="1034"/>
    <cellStyle name="20% - Ênfase1 78" xfId="1047"/>
    <cellStyle name="20% - Ênfase1 79" xfId="1060"/>
    <cellStyle name="20% - Ênfase1 8" xfId="136"/>
    <cellStyle name="20% - Ênfase1 80" xfId="1073"/>
    <cellStyle name="20% - Ênfase1 81" xfId="1086"/>
    <cellStyle name="20% - Ênfase1 82" xfId="1099"/>
    <cellStyle name="20% - Ênfase1 83" xfId="1112"/>
    <cellStyle name="20% - Ênfase1 84" xfId="1125"/>
    <cellStyle name="20% - Ênfase1 85" xfId="1138"/>
    <cellStyle name="20% - Ênfase1 86" xfId="1151"/>
    <cellStyle name="20% - Ênfase1 87" xfId="1164"/>
    <cellStyle name="20% - Ênfase1 88" xfId="1177"/>
    <cellStyle name="20% - Ênfase1 89" xfId="1190"/>
    <cellStyle name="20% - Ênfase1 9" xfId="149"/>
    <cellStyle name="20% - Ênfase1 90" xfId="1203"/>
    <cellStyle name="20% - Ênfase1 91" xfId="1216"/>
    <cellStyle name="20% - Ênfase1 92" xfId="1229"/>
    <cellStyle name="20% - Ênfase1 93" xfId="1242"/>
    <cellStyle name="20% - Ênfase1 94" xfId="1255"/>
    <cellStyle name="20% - Ênfase1 95" xfId="1268"/>
    <cellStyle name="20% - Ênfase1 96" xfId="1281"/>
    <cellStyle name="20% - Ênfase1 97" xfId="1294"/>
    <cellStyle name="20% - Ênfase1 98" xfId="1307"/>
    <cellStyle name="20% - Ênfase1 99" xfId="1320"/>
    <cellStyle name="20% - Ênfase2" xfId="2" builtinId="34" customBuiltin="1"/>
    <cellStyle name="20% - Ênfase2 10" xfId="164"/>
    <cellStyle name="20% - Ênfase2 100" xfId="1335"/>
    <cellStyle name="20% - Ênfase2 101" xfId="1348"/>
    <cellStyle name="20% - Ênfase2 102" xfId="1361"/>
    <cellStyle name="20% - Ênfase2 103" xfId="1374"/>
    <cellStyle name="20% - Ênfase2 104" xfId="1387"/>
    <cellStyle name="20% - Ênfase2 105" xfId="1400"/>
    <cellStyle name="20% - Ênfase2 106" xfId="1413"/>
    <cellStyle name="20% - Ênfase2 107" xfId="1426"/>
    <cellStyle name="20% - Ênfase2 108" xfId="1439"/>
    <cellStyle name="20% - Ênfase2 109" xfId="1452"/>
    <cellStyle name="20% - Ênfase2 11" xfId="177"/>
    <cellStyle name="20% - Ênfase2 110" xfId="1465"/>
    <cellStyle name="20% - Ênfase2 111" xfId="1478"/>
    <cellStyle name="20% - Ênfase2 112" xfId="1491"/>
    <cellStyle name="20% - Ênfase2 113" xfId="1504"/>
    <cellStyle name="20% - Ênfase2 114" xfId="1517"/>
    <cellStyle name="20% - Ênfase2 115" xfId="1531"/>
    <cellStyle name="20% - Ênfase2 116" xfId="1544"/>
    <cellStyle name="20% - Ênfase2 117" xfId="1557"/>
    <cellStyle name="20% - Ênfase2 118" xfId="1570"/>
    <cellStyle name="20% - Ênfase2 119" xfId="1583"/>
    <cellStyle name="20% - Ênfase2 12" xfId="190"/>
    <cellStyle name="20% - Ênfase2 120" xfId="1596"/>
    <cellStyle name="20% - Ênfase2 121" xfId="1609"/>
    <cellStyle name="20% - Ênfase2 122" xfId="1622"/>
    <cellStyle name="20% - Ênfase2 123" xfId="1635"/>
    <cellStyle name="20% - Ênfase2 124" xfId="1648"/>
    <cellStyle name="20% - Ênfase2 125" xfId="1661"/>
    <cellStyle name="20% - Ênfase2 126" xfId="1674"/>
    <cellStyle name="20% - Ênfase2 127" xfId="1687"/>
    <cellStyle name="20% - Ênfase2 128" xfId="1700"/>
    <cellStyle name="20% - Ênfase2 129" xfId="1713"/>
    <cellStyle name="20% - Ênfase2 13" xfId="203"/>
    <cellStyle name="20% - Ênfase2 130" xfId="1726"/>
    <cellStyle name="20% - Ênfase2 131" xfId="1739"/>
    <cellStyle name="20% - Ênfase2 132" xfId="1752"/>
    <cellStyle name="20% - Ênfase2 133" xfId="1765"/>
    <cellStyle name="20% - Ênfase2 134" xfId="1778"/>
    <cellStyle name="20% - Ênfase2 135" xfId="1791"/>
    <cellStyle name="20% - Ênfase2 136" xfId="1804"/>
    <cellStyle name="20% - Ênfase2 137" xfId="1817"/>
    <cellStyle name="20% - Ênfase2 138" xfId="1830"/>
    <cellStyle name="20% - Ênfase2 139" xfId="1843"/>
    <cellStyle name="20% - Ênfase2 14" xfId="216"/>
    <cellStyle name="20% - Ênfase2 140" xfId="1857"/>
    <cellStyle name="20% - Ênfase2 141" xfId="1870"/>
    <cellStyle name="20% - Ênfase2 142" xfId="1883"/>
    <cellStyle name="20% - Ênfase2 143" xfId="1896"/>
    <cellStyle name="20% - Ênfase2 144" xfId="1909"/>
    <cellStyle name="20% - Ênfase2 145" xfId="1922"/>
    <cellStyle name="20% - Ênfase2 146" xfId="1935"/>
    <cellStyle name="20% - Ênfase2 147" xfId="1948"/>
    <cellStyle name="20% - Ênfase2 148" xfId="1961"/>
    <cellStyle name="20% - Ênfase2 149" xfId="1974"/>
    <cellStyle name="20% - Ênfase2 15" xfId="229"/>
    <cellStyle name="20% - Ênfase2 150" xfId="1987"/>
    <cellStyle name="20% - Ênfase2 151" xfId="2000"/>
    <cellStyle name="20% - Ênfase2 152" xfId="2013"/>
    <cellStyle name="20% - Ênfase2 153" xfId="2026"/>
    <cellStyle name="20% - Ênfase2 154" xfId="2039"/>
    <cellStyle name="20% - Ênfase2 155" xfId="2052"/>
    <cellStyle name="20% - Ênfase2 156" xfId="2065"/>
    <cellStyle name="20% - Ênfase2 157" xfId="2078"/>
    <cellStyle name="20% - Ênfase2 158" xfId="2091"/>
    <cellStyle name="20% - Ênfase2 159" xfId="2104"/>
    <cellStyle name="20% - Ênfase2 16" xfId="242"/>
    <cellStyle name="20% - Ênfase2 160" xfId="2117"/>
    <cellStyle name="20% - Ênfase2 161" xfId="2130"/>
    <cellStyle name="20% - Ênfase2 162" xfId="2143"/>
    <cellStyle name="20% - Ênfase2 163" xfId="2156"/>
    <cellStyle name="20% - Ênfase2 164" xfId="2169"/>
    <cellStyle name="20% - Ênfase2 165" xfId="2182"/>
    <cellStyle name="20% - Ênfase2 166" xfId="2195"/>
    <cellStyle name="20% - Ênfase2 167" xfId="2208"/>
    <cellStyle name="20% - Ênfase2 168" xfId="2221"/>
    <cellStyle name="20% - Ênfase2 169" xfId="2234"/>
    <cellStyle name="20% - Ênfase2 17" xfId="255"/>
    <cellStyle name="20% - Ênfase2 170" xfId="2247"/>
    <cellStyle name="20% - Ênfase2 171" xfId="2260"/>
    <cellStyle name="20% - Ênfase2 172" xfId="2273"/>
    <cellStyle name="20% - Ênfase2 173" xfId="2286"/>
    <cellStyle name="20% - Ênfase2 174" xfId="2299"/>
    <cellStyle name="20% - Ênfase2 175" xfId="2312"/>
    <cellStyle name="20% - Ênfase2 176" xfId="2325"/>
    <cellStyle name="20% - Ênfase2 177" xfId="2338"/>
    <cellStyle name="20% - Ênfase2 178" xfId="2351"/>
    <cellStyle name="20% - Ênfase2 179" xfId="2364"/>
    <cellStyle name="20% - Ênfase2 18" xfId="268"/>
    <cellStyle name="20% - Ênfase2 180" xfId="2377"/>
    <cellStyle name="20% - Ênfase2 181" xfId="2390"/>
    <cellStyle name="20% - Ênfase2 182" xfId="2403"/>
    <cellStyle name="20% - Ênfase2 183" xfId="2416"/>
    <cellStyle name="20% - Ênfase2 184" xfId="2429"/>
    <cellStyle name="20% - Ênfase2 185" xfId="2442"/>
    <cellStyle name="20% - Ênfase2 186" xfId="2455"/>
    <cellStyle name="20% - Ênfase2 187" xfId="2468"/>
    <cellStyle name="20% - Ênfase2 188" xfId="2481"/>
    <cellStyle name="20% - Ênfase2 189" xfId="2494"/>
    <cellStyle name="20% - Ênfase2 19" xfId="281"/>
    <cellStyle name="20% - Ênfase2 190" xfId="2507"/>
    <cellStyle name="20% - Ênfase2 191" xfId="2520"/>
    <cellStyle name="20% - Ênfase2 192" xfId="2533"/>
    <cellStyle name="20% - Ênfase2 193" xfId="2546"/>
    <cellStyle name="20% - Ênfase2 194" xfId="2559"/>
    <cellStyle name="20% - Ênfase2 195" xfId="2572"/>
    <cellStyle name="20% - Ênfase2 196" xfId="2585"/>
    <cellStyle name="20% - Ênfase2 197" xfId="2598"/>
    <cellStyle name="20% - Ênfase2 198" xfId="2611"/>
    <cellStyle name="20% - Ênfase2 199" xfId="2624"/>
    <cellStyle name="20% - Ênfase2 2" xfId="54"/>
    <cellStyle name="20% - Ênfase2 20" xfId="294"/>
    <cellStyle name="20% - Ênfase2 200" xfId="2637"/>
    <cellStyle name="20% - Ênfase2 21" xfId="307"/>
    <cellStyle name="20% - Ênfase2 22" xfId="320"/>
    <cellStyle name="20% - Ênfase2 23" xfId="333"/>
    <cellStyle name="20% - Ênfase2 24" xfId="346"/>
    <cellStyle name="20% - Ênfase2 25" xfId="359"/>
    <cellStyle name="20% - Ênfase2 26" xfId="372"/>
    <cellStyle name="20% - Ênfase2 27" xfId="385"/>
    <cellStyle name="20% - Ênfase2 28" xfId="398"/>
    <cellStyle name="20% - Ênfase2 29" xfId="411"/>
    <cellStyle name="20% - Ênfase2 3" xfId="68"/>
    <cellStyle name="20% - Ênfase2 30" xfId="424"/>
    <cellStyle name="20% - Ênfase2 31" xfId="437"/>
    <cellStyle name="20% - Ênfase2 32" xfId="450"/>
    <cellStyle name="20% - Ênfase2 33" xfId="463"/>
    <cellStyle name="20% - Ênfase2 34" xfId="476"/>
    <cellStyle name="20% - Ênfase2 35" xfId="489"/>
    <cellStyle name="20% - Ênfase2 36" xfId="502"/>
    <cellStyle name="20% - Ênfase2 37" xfId="515"/>
    <cellStyle name="20% - Ênfase2 38" xfId="528"/>
    <cellStyle name="20% - Ênfase2 39" xfId="541"/>
    <cellStyle name="20% - Ênfase2 4" xfId="82"/>
    <cellStyle name="20% - Ênfase2 40" xfId="554"/>
    <cellStyle name="20% - Ênfase2 41" xfId="567"/>
    <cellStyle name="20% - Ênfase2 42" xfId="580"/>
    <cellStyle name="20% - Ênfase2 43" xfId="593"/>
    <cellStyle name="20% - Ênfase2 44" xfId="606"/>
    <cellStyle name="20% - Ênfase2 45" xfId="619"/>
    <cellStyle name="20% - Ênfase2 46" xfId="632"/>
    <cellStyle name="20% - Ênfase2 47" xfId="645"/>
    <cellStyle name="20% - Ênfase2 48" xfId="658"/>
    <cellStyle name="20% - Ênfase2 49" xfId="671"/>
    <cellStyle name="20% - Ênfase2 5" xfId="96"/>
    <cellStyle name="20% - Ênfase2 50" xfId="684"/>
    <cellStyle name="20% - Ênfase2 51" xfId="697"/>
    <cellStyle name="20% - Ênfase2 52" xfId="710"/>
    <cellStyle name="20% - Ênfase2 53" xfId="723"/>
    <cellStyle name="20% - Ênfase2 54" xfId="736"/>
    <cellStyle name="20% - Ênfase2 55" xfId="749"/>
    <cellStyle name="20% - Ênfase2 56" xfId="762"/>
    <cellStyle name="20% - Ênfase2 57" xfId="775"/>
    <cellStyle name="20% - Ênfase2 58" xfId="788"/>
    <cellStyle name="20% - Ênfase2 59" xfId="801"/>
    <cellStyle name="20% - Ênfase2 6" xfId="110"/>
    <cellStyle name="20% - Ênfase2 60" xfId="815"/>
    <cellStyle name="20% - Ênfase2 61" xfId="828"/>
    <cellStyle name="20% - Ênfase2 62" xfId="841"/>
    <cellStyle name="20% - Ênfase2 63" xfId="854"/>
    <cellStyle name="20% - Ênfase2 64" xfId="867"/>
    <cellStyle name="20% - Ênfase2 65" xfId="880"/>
    <cellStyle name="20% - Ênfase2 66" xfId="893"/>
    <cellStyle name="20% - Ênfase2 67" xfId="906"/>
    <cellStyle name="20% - Ênfase2 68" xfId="919"/>
    <cellStyle name="20% - Ênfase2 69" xfId="932"/>
    <cellStyle name="20% - Ênfase2 7" xfId="124"/>
    <cellStyle name="20% - Ênfase2 70" xfId="945"/>
    <cellStyle name="20% - Ênfase2 71" xfId="958"/>
    <cellStyle name="20% - Ênfase2 72" xfId="971"/>
    <cellStyle name="20% - Ênfase2 73" xfId="984"/>
    <cellStyle name="20% - Ênfase2 74" xfId="997"/>
    <cellStyle name="20% - Ênfase2 75" xfId="1010"/>
    <cellStyle name="20% - Ênfase2 76" xfId="1023"/>
    <cellStyle name="20% - Ênfase2 77" xfId="1036"/>
    <cellStyle name="20% - Ênfase2 78" xfId="1049"/>
    <cellStyle name="20% - Ênfase2 79" xfId="1062"/>
    <cellStyle name="20% - Ênfase2 8" xfId="138"/>
    <cellStyle name="20% - Ênfase2 80" xfId="1075"/>
    <cellStyle name="20% - Ênfase2 81" xfId="1088"/>
    <cellStyle name="20% - Ênfase2 82" xfId="1101"/>
    <cellStyle name="20% - Ênfase2 83" xfId="1114"/>
    <cellStyle name="20% - Ênfase2 84" xfId="1127"/>
    <cellStyle name="20% - Ênfase2 85" xfId="1140"/>
    <cellStyle name="20% - Ênfase2 86" xfId="1153"/>
    <cellStyle name="20% - Ênfase2 87" xfId="1166"/>
    <cellStyle name="20% - Ênfase2 88" xfId="1179"/>
    <cellStyle name="20% - Ênfase2 89" xfId="1192"/>
    <cellStyle name="20% - Ênfase2 9" xfId="151"/>
    <cellStyle name="20% - Ênfase2 90" xfId="1205"/>
    <cellStyle name="20% - Ênfase2 91" xfId="1218"/>
    <cellStyle name="20% - Ênfase2 92" xfId="1231"/>
    <cellStyle name="20% - Ênfase2 93" xfId="1244"/>
    <cellStyle name="20% - Ênfase2 94" xfId="1257"/>
    <cellStyle name="20% - Ênfase2 95" xfId="1270"/>
    <cellStyle name="20% - Ênfase2 96" xfId="1283"/>
    <cellStyle name="20% - Ênfase2 97" xfId="1296"/>
    <cellStyle name="20% - Ênfase2 98" xfId="1309"/>
    <cellStyle name="20% - Ênfase2 99" xfId="1322"/>
    <cellStyle name="20% - Ênfase3" xfId="3" builtinId="38" customBuiltin="1"/>
    <cellStyle name="20% - Ênfase3 10" xfId="166"/>
    <cellStyle name="20% - Ênfase3 100" xfId="1337"/>
    <cellStyle name="20% - Ênfase3 101" xfId="1350"/>
    <cellStyle name="20% - Ênfase3 102" xfId="1363"/>
    <cellStyle name="20% - Ênfase3 103" xfId="1376"/>
    <cellStyle name="20% - Ênfase3 104" xfId="1389"/>
    <cellStyle name="20% - Ênfase3 105" xfId="1402"/>
    <cellStyle name="20% - Ênfase3 106" xfId="1415"/>
    <cellStyle name="20% - Ênfase3 107" xfId="1428"/>
    <cellStyle name="20% - Ênfase3 108" xfId="1441"/>
    <cellStyle name="20% - Ênfase3 109" xfId="1454"/>
    <cellStyle name="20% - Ênfase3 11" xfId="179"/>
    <cellStyle name="20% - Ênfase3 110" xfId="1467"/>
    <cellStyle name="20% - Ênfase3 111" xfId="1480"/>
    <cellStyle name="20% - Ênfase3 112" xfId="1493"/>
    <cellStyle name="20% - Ênfase3 113" xfId="1506"/>
    <cellStyle name="20% - Ênfase3 114" xfId="1519"/>
    <cellStyle name="20% - Ênfase3 115" xfId="1533"/>
    <cellStyle name="20% - Ênfase3 116" xfId="1546"/>
    <cellStyle name="20% - Ênfase3 117" xfId="1559"/>
    <cellStyle name="20% - Ênfase3 118" xfId="1572"/>
    <cellStyle name="20% - Ênfase3 119" xfId="1585"/>
    <cellStyle name="20% - Ênfase3 12" xfId="192"/>
    <cellStyle name="20% - Ênfase3 120" xfId="1598"/>
    <cellStyle name="20% - Ênfase3 121" xfId="1611"/>
    <cellStyle name="20% - Ênfase3 122" xfId="1624"/>
    <cellStyle name="20% - Ênfase3 123" xfId="1637"/>
    <cellStyle name="20% - Ênfase3 124" xfId="1650"/>
    <cellStyle name="20% - Ênfase3 125" xfId="1663"/>
    <cellStyle name="20% - Ênfase3 126" xfId="1676"/>
    <cellStyle name="20% - Ênfase3 127" xfId="1689"/>
    <cellStyle name="20% - Ênfase3 128" xfId="1702"/>
    <cellStyle name="20% - Ênfase3 129" xfId="1715"/>
    <cellStyle name="20% - Ênfase3 13" xfId="205"/>
    <cellStyle name="20% - Ênfase3 130" xfId="1728"/>
    <cellStyle name="20% - Ênfase3 131" xfId="1741"/>
    <cellStyle name="20% - Ênfase3 132" xfId="1754"/>
    <cellStyle name="20% - Ênfase3 133" xfId="1767"/>
    <cellStyle name="20% - Ênfase3 134" xfId="1780"/>
    <cellStyle name="20% - Ênfase3 135" xfId="1793"/>
    <cellStyle name="20% - Ênfase3 136" xfId="1806"/>
    <cellStyle name="20% - Ênfase3 137" xfId="1819"/>
    <cellStyle name="20% - Ênfase3 138" xfId="1832"/>
    <cellStyle name="20% - Ênfase3 139" xfId="1845"/>
    <cellStyle name="20% - Ênfase3 14" xfId="218"/>
    <cellStyle name="20% - Ênfase3 140" xfId="1859"/>
    <cellStyle name="20% - Ênfase3 141" xfId="1872"/>
    <cellStyle name="20% - Ênfase3 142" xfId="1885"/>
    <cellStyle name="20% - Ênfase3 143" xfId="1898"/>
    <cellStyle name="20% - Ênfase3 144" xfId="1911"/>
    <cellStyle name="20% - Ênfase3 145" xfId="1924"/>
    <cellStyle name="20% - Ênfase3 146" xfId="1937"/>
    <cellStyle name="20% - Ênfase3 147" xfId="1950"/>
    <cellStyle name="20% - Ênfase3 148" xfId="1963"/>
    <cellStyle name="20% - Ênfase3 149" xfId="1976"/>
    <cellStyle name="20% - Ênfase3 15" xfId="231"/>
    <cellStyle name="20% - Ênfase3 150" xfId="1989"/>
    <cellStyle name="20% - Ênfase3 151" xfId="2002"/>
    <cellStyle name="20% - Ênfase3 152" xfId="2015"/>
    <cellStyle name="20% - Ênfase3 153" xfId="2028"/>
    <cellStyle name="20% - Ênfase3 154" xfId="2041"/>
    <cellStyle name="20% - Ênfase3 155" xfId="2054"/>
    <cellStyle name="20% - Ênfase3 156" xfId="2067"/>
    <cellStyle name="20% - Ênfase3 157" xfId="2080"/>
    <cellStyle name="20% - Ênfase3 158" xfId="2093"/>
    <cellStyle name="20% - Ênfase3 159" xfId="2106"/>
    <cellStyle name="20% - Ênfase3 16" xfId="244"/>
    <cellStyle name="20% - Ênfase3 160" xfId="2119"/>
    <cellStyle name="20% - Ênfase3 161" xfId="2132"/>
    <cellStyle name="20% - Ênfase3 162" xfId="2145"/>
    <cellStyle name="20% - Ênfase3 163" xfId="2158"/>
    <cellStyle name="20% - Ênfase3 164" xfId="2171"/>
    <cellStyle name="20% - Ênfase3 165" xfId="2184"/>
    <cellStyle name="20% - Ênfase3 166" xfId="2197"/>
    <cellStyle name="20% - Ênfase3 167" xfId="2210"/>
    <cellStyle name="20% - Ênfase3 168" xfId="2223"/>
    <cellStyle name="20% - Ênfase3 169" xfId="2236"/>
    <cellStyle name="20% - Ênfase3 17" xfId="257"/>
    <cellStyle name="20% - Ênfase3 170" xfId="2249"/>
    <cellStyle name="20% - Ênfase3 171" xfId="2262"/>
    <cellStyle name="20% - Ênfase3 172" xfId="2275"/>
    <cellStyle name="20% - Ênfase3 173" xfId="2288"/>
    <cellStyle name="20% - Ênfase3 174" xfId="2301"/>
    <cellStyle name="20% - Ênfase3 175" xfId="2314"/>
    <cellStyle name="20% - Ênfase3 176" xfId="2327"/>
    <cellStyle name="20% - Ênfase3 177" xfId="2340"/>
    <cellStyle name="20% - Ênfase3 178" xfId="2353"/>
    <cellStyle name="20% - Ênfase3 179" xfId="2366"/>
    <cellStyle name="20% - Ênfase3 18" xfId="270"/>
    <cellStyle name="20% - Ênfase3 180" xfId="2379"/>
    <cellStyle name="20% - Ênfase3 181" xfId="2392"/>
    <cellStyle name="20% - Ênfase3 182" xfId="2405"/>
    <cellStyle name="20% - Ênfase3 183" xfId="2418"/>
    <cellStyle name="20% - Ênfase3 184" xfId="2431"/>
    <cellStyle name="20% - Ênfase3 185" xfId="2444"/>
    <cellStyle name="20% - Ênfase3 186" xfId="2457"/>
    <cellStyle name="20% - Ênfase3 187" xfId="2470"/>
    <cellStyle name="20% - Ênfase3 188" xfId="2483"/>
    <cellStyle name="20% - Ênfase3 189" xfId="2496"/>
    <cellStyle name="20% - Ênfase3 19" xfId="283"/>
    <cellStyle name="20% - Ênfase3 190" xfId="2509"/>
    <cellStyle name="20% - Ênfase3 191" xfId="2522"/>
    <cellStyle name="20% - Ênfase3 192" xfId="2535"/>
    <cellStyle name="20% - Ênfase3 193" xfId="2548"/>
    <cellStyle name="20% - Ênfase3 194" xfId="2561"/>
    <cellStyle name="20% - Ênfase3 195" xfId="2574"/>
    <cellStyle name="20% - Ênfase3 196" xfId="2587"/>
    <cellStyle name="20% - Ênfase3 197" xfId="2600"/>
    <cellStyle name="20% - Ênfase3 198" xfId="2613"/>
    <cellStyle name="20% - Ênfase3 199" xfId="2626"/>
    <cellStyle name="20% - Ênfase3 2" xfId="56"/>
    <cellStyle name="20% - Ênfase3 20" xfId="296"/>
    <cellStyle name="20% - Ênfase3 200" xfId="2639"/>
    <cellStyle name="20% - Ênfase3 21" xfId="309"/>
    <cellStyle name="20% - Ênfase3 22" xfId="322"/>
    <cellStyle name="20% - Ênfase3 23" xfId="335"/>
    <cellStyle name="20% - Ênfase3 24" xfId="348"/>
    <cellStyle name="20% - Ênfase3 25" xfId="361"/>
    <cellStyle name="20% - Ênfase3 26" xfId="374"/>
    <cellStyle name="20% - Ênfase3 27" xfId="387"/>
    <cellStyle name="20% - Ênfase3 28" xfId="400"/>
    <cellStyle name="20% - Ênfase3 29" xfId="413"/>
    <cellStyle name="20% - Ênfase3 3" xfId="70"/>
    <cellStyle name="20% - Ênfase3 30" xfId="426"/>
    <cellStyle name="20% - Ênfase3 31" xfId="439"/>
    <cellStyle name="20% - Ênfase3 32" xfId="452"/>
    <cellStyle name="20% - Ênfase3 33" xfId="465"/>
    <cellStyle name="20% - Ênfase3 34" xfId="478"/>
    <cellStyle name="20% - Ênfase3 35" xfId="491"/>
    <cellStyle name="20% - Ênfase3 36" xfId="504"/>
    <cellStyle name="20% - Ênfase3 37" xfId="517"/>
    <cellStyle name="20% - Ênfase3 38" xfId="530"/>
    <cellStyle name="20% - Ênfase3 39" xfId="543"/>
    <cellStyle name="20% - Ênfase3 4" xfId="84"/>
    <cellStyle name="20% - Ênfase3 40" xfId="556"/>
    <cellStyle name="20% - Ênfase3 41" xfId="569"/>
    <cellStyle name="20% - Ênfase3 42" xfId="582"/>
    <cellStyle name="20% - Ênfase3 43" xfId="595"/>
    <cellStyle name="20% - Ênfase3 44" xfId="608"/>
    <cellStyle name="20% - Ênfase3 45" xfId="621"/>
    <cellStyle name="20% - Ênfase3 46" xfId="634"/>
    <cellStyle name="20% - Ênfase3 47" xfId="647"/>
    <cellStyle name="20% - Ênfase3 48" xfId="660"/>
    <cellStyle name="20% - Ênfase3 49" xfId="673"/>
    <cellStyle name="20% - Ênfase3 5" xfId="98"/>
    <cellStyle name="20% - Ênfase3 50" xfId="686"/>
    <cellStyle name="20% - Ênfase3 51" xfId="699"/>
    <cellStyle name="20% - Ênfase3 52" xfId="712"/>
    <cellStyle name="20% - Ênfase3 53" xfId="725"/>
    <cellStyle name="20% - Ênfase3 54" xfId="738"/>
    <cellStyle name="20% - Ênfase3 55" xfId="751"/>
    <cellStyle name="20% - Ênfase3 56" xfId="764"/>
    <cellStyle name="20% - Ênfase3 57" xfId="777"/>
    <cellStyle name="20% - Ênfase3 58" xfId="790"/>
    <cellStyle name="20% - Ênfase3 59" xfId="803"/>
    <cellStyle name="20% - Ênfase3 6" xfId="112"/>
    <cellStyle name="20% - Ênfase3 60" xfId="817"/>
    <cellStyle name="20% - Ênfase3 61" xfId="830"/>
    <cellStyle name="20% - Ênfase3 62" xfId="843"/>
    <cellStyle name="20% - Ênfase3 63" xfId="856"/>
    <cellStyle name="20% - Ênfase3 64" xfId="869"/>
    <cellStyle name="20% - Ênfase3 65" xfId="882"/>
    <cellStyle name="20% - Ênfase3 66" xfId="895"/>
    <cellStyle name="20% - Ênfase3 67" xfId="908"/>
    <cellStyle name="20% - Ênfase3 68" xfId="921"/>
    <cellStyle name="20% - Ênfase3 69" xfId="934"/>
    <cellStyle name="20% - Ênfase3 7" xfId="126"/>
    <cellStyle name="20% - Ênfase3 70" xfId="947"/>
    <cellStyle name="20% - Ênfase3 71" xfId="960"/>
    <cellStyle name="20% - Ênfase3 72" xfId="973"/>
    <cellStyle name="20% - Ênfase3 73" xfId="986"/>
    <cellStyle name="20% - Ênfase3 74" xfId="999"/>
    <cellStyle name="20% - Ênfase3 75" xfId="1012"/>
    <cellStyle name="20% - Ênfase3 76" xfId="1025"/>
    <cellStyle name="20% - Ênfase3 77" xfId="1038"/>
    <cellStyle name="20% - Ênfase3 78" xfId="1051"/>
    <cellStyle name="20% - Ênfase3 79" xfId="1064"/>
    <cellStyle name="20% - Ênfase3 8" xfId="140"/>
    <cellStyle name="20% - Ênfase3 80" xfId="1077"/>
    <cellStyle name="20% - Ênfase3 81" xfId="1090"/>
    <cellStyle name="20% - Ênfase3 82" xfId="1103"/>
    <cellStyle name="20% - Ênfase3 83" xfId="1116"/>
    <cellStyle name="20% - Ênfase3 84" xfId="1129"/>
    <cellStyle name="20% - Ênfase3 85" xfId="1142"/>
    <cellStyle name="20% - Ênfase3 86" xfId="1155"/>
    <cellStyle name="20% - Ênfase3 87" xfId="1168"/>
    <cellStyle name="20% - Ênfase3 88" xfId="1181"/>
    <cellStyle name="20% - Ênfase3 89" xfId="1194"/>
    <cellStyle name="20% - Ênfase3 9" xfId="153"/>
    <cellStyle name="20% - Ênfase3 90" xfId="1207"/>
    <cellStyle name="20% - Ênfase3 91" xfId="1220"/>
    <cellStyle name="20% - Ênfase3 92" xfId="1233"/>
    <cellStyle name="20% - Ênfase3 93" xfId="1246"/>
    <cellStyle name="20% - Ênfase3 94" xfId="1259"/>
    <cellStyle name="20% - Ênfase3 95" xfId="1272"/>
    <cellStyle name="20% - Ênfase3 96" xfId="1285"/>
    <cellStyle name="20% - Ênfase3 97" xfId="1298"/>
    <cellStyle name="20% - Ênfase3 98" xfId="1311"/>
    <cellStyle name="20% - Ênfase3 99" xfId="1324"/>
    <cellStyle name="20% - Ênfase4" xfId="4" builtinId="42" customBuiltin="1"/>
    <cellStyle name="20% - Ênfase4 10" xfId="168"/>
    <cellStyle name="20% - Ênfase4 100" xfId="1339"/>
    <cellStyle name="20% - Ênfase4 101" xfId="1352"/>
    <cellStyle name="20% - Ênfase4 102" xfId="1365"/>
    <cellStyle name="20% - Ênfase4 103" xfId="1378"/>
    <cellStyle name="20% - Ênfase4 104" xfId="1391"/>
    <cellStyle name="20% - Ênfase4 105" xfId="1404"/>
    <cellStyle name="20% - Ênfase4 106" xfId="1417"/>
    <cellStyle name="20% - Ênfase4 107" xfId="1430"/>
    <cellStyle name="20% - Ênfase4 108" xfId="1443"/>
    <cellStyle name="20% - Ênfase4 109" xfId="1456"/>
    <cellStyle name="20% - Ênfase4 11" xfId="181"/>
    <cellStyle name="20% - Ênfase4 110" xfId="1469"/>
    <cellStyle name="20% - Ênfase4 111" xfId="1482"/>
    <cellStyle name="20% - Ênfase4 112" xfId="1495"/>
    <cellStyle name="20% - Ênfase4 113" xfId="1508"/>
    <cellStyle name="20% - Ênfase4 114" xfId="1521"/>
    <cellStyle name="20% - Ênfase4 115" xfId="1535"/>
    <cellStyle name="20% - Ênfase4 116" xfId="1548"/>
    <cellStyle name="20% - Ênfase4 117" xfId="1561"/>
    <cellStyle name="20% - Ênfase4 118" xfId="1574"/>
    <cellStyle name="20% - Ênfase4 119" xfId="1587"/>
    <cellStyle name="20% - Ênfase4 12" xfId="194"/>
    <cellStyle name="20% - Ênfase4 120" xfId="1600"/>
    <cellStyle name="20% - Ênfase4 121" xfId="1613"/>
    <cellStyle name="20% - Ênfase4 122" xfId="1626"/>
    <cellStyle name="20% - Ênfase4 123" xfId="1639"/>
    <cellStyle name="20% - Ênfase4 124" xfId="1652"/>
    <cellStyle name="20% - Ênfase4 125" xfId="1665"/>
    <cellStyle name="20% - Ênfase4 126" xfId="1678"/>
    <cellStyle name="20% - Ênfase4 127" xfId="1691"/>
    <cellStyle name="20% - Ênfase4 128" xfId="1704"/>
    <cellStyle name="20% - Ênfase4 129" xfId="1717"/>
    <cellStyle name="20% - Ênfase4 13" xfId="207"/>
    <cellStyle name="20% - Ênfase4 130" xfId="1730"/>
    <cellStyle name="20% - Ênfase4 131" xfId="1743"/>
    <cellStyle name="20% - Ênfase4 132" xfId="1756"/>
    <cellStyle name="20% - Ênfase4 133" xfId="1769"/>
    <cellStyle name="20% - Ênfase4 134" xfId="1782"/>
    <cellStyle name="20% - Ênfase4 135" xfId="1795"/>
    <cellStyle name="20% - Ênfase4 136" xfId="1808"/>
    <cellStyle name="20% - Ênfase4 137" xfId="1821"/>
    <cellStyle name="20% - Ênfase4 138" xfId="1834"/>
    <cellStyle name="20% - Ênfase4 139" xfId="1847"/>
    <cellStyle name="20% - Ênfase4 14" xfId="220"/>
    <cellStyle name="20% - Ênfase4 140" xfId="1861"/>
    <cellStyle name="20% - Ênfase4 141" xfId="1874"/>
    <cellStyle name="20% - Ênfase4 142" xfId="1887"/>
    <cellStyle name="20% - Ênfase4 143" xfId="1900"/>
    <cellStyle name="20% - Ênfase4 144" xfId="1913"/>
    <cellStyle name="20% - Ênfase4 145" xfId="1926"/>
    <cellStyle name="20% - Ênfase4 146" xfId="1939"/>
    <cellStyle name="20% - Ênfase4 147" xfId="1952"/>
    <cellStyle name="20% - Ênfase4 148" xfId="1965"/>
    <cellStyle name="20% - Ênfase4 149" xfId="1978"/>
    <cellStyle name="20% - Ênfase4 15" xfId="233"/>
    <cellStyle name="20% - Ênfase4 150" xfId="1991"/>
    <cellStyle name="20% - Ênfase4 151" xfId="2004"/>
    <cellStyle name="20% - Ênfase4 152" xfId="2017"/>
    <cellStyle name="20% - Ênfase4 153" xfId="2030"/>
    <cellStyle name="20% - Ênfase4 154" xfId="2043"/>
    <cellStyle name="20% - Ênfase4 155" xfId="2056"/>
    <cellStyle name="20% - Ênfase4 156" xfId="2069"/>
    <cellStyle name="20% - Ênfase4 157" xfId="2082"/>
    <cellStyle name="20% - Ênfase4 158" xfId="2095"/>
    <cellStyle name="20% - Ênfase4 159" xfId="2108"/>
    <cellStyle name="20% - Ênfase4 16" xfId="246"/>
    <cellStyle name="20% - Ênfase4 160" xfId="2121"/>
    <cellStyle name="20% - Ênfase4 161" xfId="2134"/>
    <cellStyle name="20% - Ênfase4 162" xfId="2147"/>
    <cellStyle name="20% - Ênfase4 163" xfId="2160"/>
    <cellStyle name="20% - Ênfase4 164" xfId="2173"/>
    <cellStyle name="20% - Ênfase4 165" xfId="2186"/>
    <cellStyle name="20% - Ênfase4 166" xfId="2199"/>
    <cellStyle name="20% - Ênfase4 167" xfId="2212"/>
    <cellStyle name="20% - Ênfase4 168" xfId="2225"/>
    <cellStyle name="20% - Ênfase4 169" xfId="2238"/>
    <cellStyle name="20% - Ênfase4 17" xfId="259"/>
    <cellStyle name="20% - Ênfase4 170" xfId="2251"/>
    <cellStyle name="20% - Ênfase4 171" xfId="2264"/>
    <cellStyle name="20% - Ênfase4 172" xfId="2277"/>
    <cellStyle name="20% - Ênfase4 173" xfId="2290"/>
    <cellStyle name="20% - Ênfase4 174" xfId="2303"/>
    <cellStyle name="20% - Ênfase4 175" xfId="2316"/>
    <cellStyle name="20% - Ênfase4 176" xfId="2329"/>
    <cellStyle name="20% - Ênfase4 177" xfId="2342"/>
    <cellStyle name="20% - Ênfase4 178" xfId="2355"/>
    <cellStyle name="20% - Ênfase4 179" xfId="2368"/>
    <cellStyle name="20% - Ênfase4 18" xfId="272"/>
    <cellStyle name="20% - Ênfase4 180" xfId="2381"/>
    <cellStyle name="20% - Ênfase4 181" xfId="2394"/>
    <cellStyle name="20% - Ênfase4 182" xfId="2407"/>
    <cellStyle name="20% - Ênfase4 183" xfId="2420"/>
    <cellStyle name="20% - Ênfase4 184" xfId="2433"/>
    <cellStyle name="20% - Ênfase4 185" xfId="2446"/>
    <cellStyle name="20% - Ênfase4 186" xfId="2459"/>
    <cellStyle name="20% - Ênfase4 187" xfId="2472"/>
    <cellStyle name="20% - Ênfase4 188" xfId="2485"/>
    <cellStyle name="20% - Ênfase4 189" xfId="2498"/>
    <cellStyle name="20% - Ênfase4 19" xfId="285"/>
    <cellStyle name="20% - Ênfase4 190" xfId="2511"/>
    <cellStyle name="20% - Ênfase4 191" xfId="2524"/>
    <cellStyle name="20% - Ênfase4 192" xfId="2537"/>
    <cellStyle name="20% - Ênfase4 193" xfId="2550"/>
    <cellStyle name="20% - Ênfase4 194" xfId="2563"/>
    <cellStyle name="20% - Ênfase4 195" xfId="2576"/>
    <cellStyle name="20% - Ênfase4 196" xfId="2589"/>
    <cellStyle name="20% - Ênfase4 197" xfId="2602"/>
    <cellStyle name="20% - Ênfase4 198" xfId="2615"/>
    <cellStyle name="20% - Ênfase4 199" xfId="2628"/>
    <cellStyle name="20% - Ênfase4 2" xfId="58"/>
    <cellStyle name="20% - Ênfase4 20" xfId="298"/>
    <cellStyle name="20% - Ênfase4 200" xfId="2641"/>
    <cellStyle name="20% - Ênfase4 21" xfId="311"/>
    <cellStyle name="20% - Ênfase4 22" xfId="324"/>
    <cellStyle name="20% - Ênfase4 23" xfId="337"/>
    <cellStyle name="20% - Ênfase4 24" xfId="350"/>
    <cellStyle name="20% - Ênfase4 25" xfId="363"/>
    <cellStyle name="20% - Ênfase4 26" xfId="376"/>
    <cellStyle name="20% - Ênfase4 27" xfId="389"/>
    <cellStyle name="20% - Ênfase4 28" xfId="402"/>
    <cellStyle name="20% - Ênfase4 29" xfId="415"/>
    <cellStyle name="20% - Ênfase4 3" xfId="72"/>
    <cellStyle name="20% - Ênfase4 30" xfId="428"/>
    <cellStyle name="20% - Ênfase4 31" xfId="441"/>
    <cellStyle name="20% - Ênfase4 32" xfId="454"/>
    <cellStyle name="20% - Ênfase4 33" xfId="467"/>
    <cellStyle name="20% - Ênfase4 34" xfId="480"/>
    <cellStyle name="20% - Ênfase4 35" xfId="493"/>
    <cellStyle name="20% - Ênfase4 36" xfId="506"/>
    <cellStyle name="20% - Ênfase4 37" xfId="519"/>
    <cellStyle name="20% - Ênfase4 38" xfId="532"/>
    <cellStyle name="20% - Ênfase4 39" xfId="545"/>
    <cellStyle name="20% - Ênfase4 4" xfId="86"/>
    <cellStyle name="20% - Ênfase4 40" xfId="558"/>
    <cellStyle name="20% - Ênfase4 41" xfId="571"/>
    <cellStyle name="20% - Ênfase4 42" xfId="584"/>
    <cellStyle name="20% - Ênfase4 43" xfId="597"/>
    <cellStyle name="20% - Ênfase4 44" xfId="610"/>
    <cellStyle name="20% - Ênfase4 45" xfId="623"/>
    <cellStyle name="20% - Ênfase4 46" xfId="636"/>
    <cellStyle name="20% - Ênfase4 47" xfId="649"/>
    <cellStyle name="20% - Ênfase4 48" xfId="662"/>
    <cellStyle name="20% - Ênfase4 49" xfId="675"/>
    <cellStyle name="20% - Ênfase4 5" xfId="100"/>
    <cellStyle name="20% - Ênfase4 50" xfId="688"/>
    <cellStyle name="20% - Ênfase4 51" xfId="701"/>
    <cellStyle name="20% - Ênfase4 52" xfId="714"/>
    <cellStyle name="20% - Ênfase4 53" xfId="727"/>
    <cellStyle name="20% - Ênfase4 54" xfId="740"/>
    <cellStyle name="20% - Ênfase4 55" xfId="753"/>
    <cellStyle name="20% - Ênfase4 56" xfId="766"/>
    <cellStyle name="20% - Ênfase4 57" xfId="779"/>
    <cellStyle name="20% - Ênfase4 58" xfId="792"/>
    <cellStyle name="20% - Ênfase4 59" xfId="805"/>
    <cellStyle name="20% - Ênfase4 6" xfId="114"/>
    <cellStyle name="20% - Ênfase4 60" xfId="819"/>
    <cellStyle name="20% - Ênfase4 61" xfId="832"/>
    <cellStyle name="20% - Ênfase4 62" xfId="845"/>
    <cellStyle name="20% - Ênfase4 63" xfId="858"/>
    <cellStyle name="20% - Ênfase4 64" xfId="871"/>
    <cellStyle name="20% - Ênfase4 65" xfId="884"/>
    <cellStyle name="20% - Ênfase4 66" xfId="897"/>
    <cellStyle name="20% - Ênfase4 67" xfId="910"/>
    <cellStyle name="20% - Ênfase4 68" xfId="923"/>
    <cellStyle name="20% - Ênfase4 69" xfId="936"/>
    <cellStyle name="20% - Ênfase4 7" xfId="128"/>
    <cellStyle name="20% - Ênfase4 70" xfId="949"/>
    <cellStyle name="20% - Ênfase4 71" xfId="962"/>
    <cellStyle name="20% - Ênfase4 72" xfId="975"/>
    <cellStyle name="20% - Ênfase4 73" xfId="988"/>
    <cellStyle name="20% - Ênfase4 74" xfId="1001"/>
    <cellStyle name="20% - Ênfase4 75" xfId="1014"/>
    <cellStyle name="20% - Ênfase4 76" xfId="1027"/>
    <cellStyle name="20% - Ênfase4 77" xfId="1040"/>
    <cellStyle name="20% - Ênfase4 78" xfId="1053"/>
    <cellStyle name="20% - Ênfase4 79" xfId="1066"/>
    <cellStyle name="20% - Ênfase4 8" xfId="142"/>
    <cellStyle name="20% - Ênfase4 80" xfId="1079"/>
    <cellStyle name="20% - Ênfase4 81" xfId="1092"/>
    <cellStyle name="20% - Ênfase4 82" xfId="1105"/>
    <cellStyle name="20% - Ênfase4 83" xfId="1118"/>
    <cellStyle name="20% - Ênfase4 84" xfId="1131"/>
    <cellStyle name="20% - Ênfase4 85" xfId="1144"/>
    <cellStyle name="20% - Ênfase4 86" xfId="1157"/>
    <cellStyle name="20% - Ênfase4 87" xfId="1170"/>
    <cellStyle name="20% - Ênfase4 88" xfId="1183"/>
    <cellStyle name="20% - Ênfase4 89" xfId="1196"/>
    <cellStyle name="20% - Ênfase4 9" xfId="155"/>
    <cellStyle name="20% - Ênfase4 90" xfId="1209"/>
    <cellStyle name="20% - Ênfase4 91" xfId="1222"/>
    <cellStyle name="20% - Ênfase4 92" xfId="1235"/>
    <cellStyle name="20% - Ênfase4 93" xfId="1248"/>
    <cellStyle name="20% - Ênfase4 94" xfId="1261"/>
    <cellStyle name="20% - Ênfase4 95" xfId="1274"/>
    <cellStyle name="20% - Ênfase4 96" xfId="1287"/>
    <cellStyle name="20% - Ênfase4 97" xfId="1300"/>
    <cellStyle name="20% - Ênfase4 98" xfId="1313"/>
    <cellStyle name="20% - Ênfase4 99" xfId="1326"/>
    <cellStyle name="20% - Ênfase5" xfId="5" builtinId="46" customBuiltin="1"/>
    <cellStyle name="20% - Ênfase5 10" xfId="170"/>
    <cellStyle name="20% - Ênfase5 100" xfId="1341"/>
    <cellStyle name="20% - Ênfase5 101" xfId="1354"/>
    <cellStyle name="20% - Ênfase5 102" xfId="1367"/>
    <cellStyle name="20% - Ênfase5 103" xfId="1380"/>
    <cellStyle name="20% - Ênfase5 104" xfId="1393"/>
    <cellStyle name="20% - Ênfase5 105" xfId="1406"/>
    <cellStyle name="20% - Ênfase5 106" xfId="1419"/>
    <cellStyle name="20% - Ênfase5 107" xfId="1432"/>
    <cellStyle name="20% - Ênfase5 108" xfId="1445"/>
    <cellStyle name="20% - Ênfase5 109" xfId="1458"/>
    <cellStyle name="20% - Ênfase5 11" xfId="183"/>
    <cellStyle name="20% - Ênfase5 110" xfId="1471"/>
    <cellStyle name="20% - Ênfase5 111" xfId="1484"/>
    <cellStyle name="20% - Ênfase5 112" xfId="1497"/>
    <cellStyle name="20% - Ênfase5 113" xfId="1510"/>
    <cellStyle name="20% - Ênfase5 114" xfId="1523"/>
    <cellStyle name="20% - Ênfase5 115" xfId="1537"/>
    <cellStyle name="20% - Ênfase5 116" xfId="1550"/>
    <cellStyle name="20% - Ênfase5 117" xfId="1563"/>
    <cellStyle name="20% - Ênfase5 118" xfId="1576"/>
    <cellStyle name="20% - Ênfase5 119" xfId="1589"/>
    <cellStyle name="20% - Ênfase5 12" xfId="196"/>
    <cellStyle name="20% - Ênfase5 120" xfId="1602"/>
    <cellStyle name="20% - Ênfase5 121" xfId="1615"/>
    <cellStyle name="20% - Ênfase5 122" xfId="1628"/>
    <cellStyle name="20% - Ênfase5 123" xfId="1641"/>
    <cellStyle name="20% - Ênfase5 124" xfId="1654"/>
    <cellStyle name="20% - Ênfase5 125" xfId="1667"/>
    <cellStyle name="20% - Ênfase5 126" xfId="1680"/>
    <cellStyle name="20% - Ênfase5 127" xfId="1693"/>
    <cellStyle name="20% - Ênfase5 128" xfId="1706"/>
    <cellStyle name="20% - Ênfase5 129" xfId="1719"/>
    <cellStyle name="20% - Ênfase5 13" xfId="209"/>
    <cellStyle name="20% - Ênfase5 130" xfId="1732"/>
    <cellStyle name="20% - Ênfase5 131" xfId="1745"/>
    <cellStyle name="20% - Ênfase5 132" xfId="1758"/>
    <cellStyle name="20% - Ênfase5 133" xfId="1771"/>
    <cellStyle name="20% - Ênfase5 134" xfId="1784"/>
    <cellStyle name="20% - Ênfase5 135" xfId="1797"/>
    <cellStyle name="20% - Ênfase5 136" xfId="1810"/>
    <cellStyle name="20% - Ênfase5 137" xfId="1823"/>
    <cellStyle name="20% - Ênfase5 138" xfId="1836"/>
    <cellStyle name="20% - Ênfase5 139" xfId="1849"/>
    <cellStyle name="20% - Ênfase5 14" xfId="222"/>
    <cellStyle name="20% - Ênfase5 140" xfId="1863"/>
    <cellStyle name="20% - Ênfase5 141" xfId="1876"/>
    <cellStyle name="20% - Ênfase5 142" xfId="1889"/>
    <cellStyle name="20% - Ênfase5 143" xfId="1902"/>
    <cellStyle name="20% - Ênfase5 144" xfId="1915"/>
    <cellStyle name="20% - Ênfase5 145" xfId="1928"/>
    <cellStyle name="20% - Ênfase5 146" xfId="1941"/>
    <cellStyle name="20% - Ênfase5 147" xfId="1954"/>
    <cellStyle name="20% - Ênfase5 148" xfId="1967"/>
    <cellStyle name="20% - Ênfase5 149" xfId="1980"/>
    <cellStyle name="20% - Ênfase5 15" xfId="235"/>
    <cellStyle name="20% - Ênfase5 150" xfId="1993"/>
    <cellStyle name="20% - Ênfase5 151" xfId="2006"/>
    <cellStyle name="20% - Ênfase5 152" xfId="2019"/>
    <cellStyle name="20% - Ênfase5 153" xfId="2032"/>
    <cellStyle name="20% - Ênfase5 154" xfId="2045"/>
    <cellStyle name="20% - Ênfase5 155" xfId="2058"/>
    <cellStyle name="20% - Ênfase5 156" xfId="2071"/>
    <cellStyle name="20% - Ênfase5 157" xfId="2084"/>
    <cellStyle name="20% - Ênfase5 158" xfId="2097"/>
    <cellStyle name="20% - Ênfase5 159" xfId="2110"/>
    <cellStyle name="20% - Ênfase5 16" xfId="248"/>
    <cellStyle name="20% - Ênfase5 160" xfId="2123"/>
    <cellStyle name="20% - Ênfase5 161" xfId="2136"/>
    <cellStyle name="20% - Ênfase5 162" xfId="2149"/>
    <cellStyle name="20% - Ênfase5 163" xfId="2162"/>
    <cellStyle name="20% - Ênfase5 164" xfId="2175"/>
    <cellStyle name="20% - Ênfase5 165" xfId="2188"/>
    <cellStyle name="20% - Ênfase5 166" xfId="2201"/>
    <cellStyle name="20% - Ênfase5 167" xfId="2214"/>
    <cellStyle name="20% - Ênfase5 168" xfId="2227"/>
    <cellStyle name="20% - Ênfase5 169" xfId="2240"/>
    <cellStyle name="20% - Ênfase5 17" xfId="261"/>
    <cellStyle name="20% - Ênfase5 170" xfId="2253"/>
    <cellStyle name="20% - Ênfase5 171" xfId="2266"/>
    <cellStyle name="20% - Ênfase5 172" xfId="2279"/>
    <cellStyle name="20% - Ênfase5 173" xfId="2292"/>
    <cellStyle name="20% - Ênfase5 174" xfId="2305"/>
    <cellStyle name="20% - Ênfase5 175" xfId="2318"/>
    <cellStyle name="20% - Ênfase5 176" xfId="2331"/>
    <cellStyle name="20% - Ênfase5 177" xfId="2344"/>
    <cellStyle name="20% - Ênfase5 178" xfId="2357"/>
    <cellStyle name="20% - Ênfase5 179" xfId="2370"/>
    <cellStyle name="20% - Ênfase5 18" xfId="274"/>
    <cellStyle name="20% - Ênfase5 180" xfId="2383"/>
    <cellStyle name="20% - Ênfase5 181" xfId="2396"/>
    <cellStyle name="20% - Ênfase5 182" xfId="2409"/>
    <cellStyle name="20% - Ênfase5 183" xfId="2422"/>
    <cellStyle name="20% - Ênfase5 184" xfId="2435"/>
    <cellStyle name="20% - Ênfase5 185" xfId="2448"/>
    <cellStyle name="20% - Ênfase5 186" xfId="2461"/>
    <cellStyle name="20% - Ênfase5 187" xfId="2474"/>
    <cellStyle name="20% - Ênfase5 188" xfId="2487"/>
    <cellStyle name="20% - Ênfase5 189" xfId="2500"/>
    <cellStyle name="20% - Ênfase5 19" xfId="287"/>
    <cellStyle name="20% - Ênfase5 190" xfId="2513"/>
    <cellStyle name="20% - Ênfase5 191" xfId="2526"/>
    <cellStyle name="20% - Ênfase5 192" xfId="2539"/>
    <cellStyle name="20% - Ênfase5 193" xfId="2552"/>
    <cellStyle name="20% - Ênfase5 194" xfId="2565"/>
    <cellStyle name="20% - Ênfase5 195" xfId="2578"/>
    <cellStyle name="20% - Ênfase5 196" xfId="2591"/>
    <cellStyle name="20% - Ênfase5 197" xfId="2604"/>
    <cellStyle name="20% - Ênfase5 198" xfId="2617"/>
    <cellStyle name="20% - Ênfase5 199" xfId="2630"/>
    <cellStyle name="20% - Ênfase5 2" xfId="60"/>
    <cellStyle name="20% - Ênfase5 20" xfId="300"/>
    <cellStyle name="20% - Ênfase5 200" xfId="2643"/>
    <cellStyle name="20% - Ênfase5 21" xfId="313"/>
    <cellStyle name="20% - Ênfase5 22" xfId="326"/>
    <cellStyle name="20% - Ênfase5 23" xfId="339"/>
    <cellStyle name="20% - Ênfase5 24" xfId="352"/>
    <cellStyle name="20% - Ênfase5 25" xfId="365"/>
    <cellStyle name="20% - Ênfase5 26" xfId="378"/>
    <cellStyle name="20% - Ênfase5 27" xfId="391"/>
    <cellStyle name="20% - Ênfase5 28" xfId="404"/>
    <cellStyle name="20% - Ênfase5 29" xfId="417"/>
    <cellStyle name="20% - Ênfase5 3" xfId="74"/>
    <cellStyle name="20% - Ênfase5 30" xfId="430"/>
    <cellStyle name="20% - Ênfase5 31" xfId="443"/>
    <cellStyle name="20% - Ênfase5 32" xfId="456"/>
    <cellStyle name="20% - Ênfase5 33" xfId="469"/>
    <cellStyle name="20% - Ênfase5 34" xfId="482"/>
    <cellStyle name="20% - Ênfase5 35" xfId="495"/>
    <cellStyle name="20% - Ênfase5 36" xfId="508"/>
    <cellStyle name="20% - Ênfase5 37" xfId="521"/>
    <cellStyle name="20% - Ênfase5 38" xfId="534"/>
    <cellStyle name="20% - Ênfase5 39" xfId="547"/>
    <cellStyle name="20% - Ênfase5 4" xfId="88"/>
    <cellStyle name="20% - Ênfase5 40" xfId="560"/>
    <cellStyle name="20% - Ênfase5 41" xfId="573"/>
    <cellStyle name="20% - Ênfase5 42" xfId="586"/>
    <cellStyle name="20% - Ênfase5 43" xfId="599"/>
    <cellStyle name="20% - Ênfase5 44" xfId="612"/>
    <cellStyle name="20% - Ênfase5 45" xfId="625"/>
    <cellStyle name="20% - Ênfase5 46" xfId="638"/>
    <cellStyle name="20% - Ênfase5 47" xfId="651"/>
    <cellStyle name="20% - Ênfase5 48" xfId="664"/>
    <cellStyle name="20% - Ênfase5 49" xfId="677"/>
    <cellStyle name="20% - Ênfase5 5" xfId="102"/>
    <cellStyle name="20% - Ênfase5 50" xfId="690"/>
    <cellStyle name="20% - Ênfase5 51" xfId="703"/>
    <cellStyle name="20% - Ênfase5 52" xfId="716"/>
    <cellStyle name="20% - Ênfase5 53" xfId="729"/>
    <cellStyle name="20% - Ênfase5 54" xfId="742"/>
    <cellStyle name="20% - Ênfase5 55" xfId="755"/>
    <cellStyle name="20% - Ênfase5 56" xfId="768"/>
    <cellStyle name="20% - Ênfase5 57" xfId="781"/>
    <cellStyle name="20% - Ênfase5 58" xfId="794"/>
    <cellStyle name="20% - Ênfase5 59" xfId="807"/>
    <cellStyle name="20% - Ênfase5 6" xfId="116"/>
    <cellStyle name="20% - Ênfase5 60" xfId="821"/>
    <cellStyle name="20% - Ênfase5 61" xfId="834"/>
    <cellStyle name="20% - Ênfase5 62" xfId="847"/>
    <cellStyle name="20% - Ênfase5 63" xfId="860"/>
    <cellStyle name="20% - Ênfase5 64" xfId="873"/>
    <cellStyle name="20% - Ênfase5 65" xfId="886"/>
    <cellStyle name="20% - Ênfase5 66" xfId="899"/>
    <cellStyle name="20% - Ênfase5 67" xfId="912"/>
    <cellStyle name="20% - Ênfase5 68" xfId="925"/>
    <cellStyle name="20% - Ênfase5 69" xfId="938"/>
    <cellStyle name="20% - Ênfase5 7" xfId="130"/>
    <cellStyle name="20% - Ênfase5 70" xfId="951"/>
    <cellStyle name="20% - Ênfase5 71" xfId="964"/>
    <cellStyle name="20% - Ênfase5 72" xfId="977"/>
    <cellStyle name="20% - Ênfase5 73" xfId="990"/>
    <cellStyle name="20% - Ênfase5 74" xfId="1003"/>
    <cellStyle name="20% - Ênfase5 75" xfId="1016"/>
    <cellStyle name="20% - Ênfase5 76" xfId="1029"/>
    <cellStyle name="20% - Ênfase5 77" xfId="1042"/>
    <cellStyle name="20% - Ênfase5 78" xfId="1055"/>
    <cellStyle name="20% - Ênfase5 79" xfId="1068"/>
    <cellStyle name="20% - Ênfase5 8" xfId="144"/>
    <cellStyle name="20% - Ênfase5 80" xfId="1081"/>
    <cellStyle name="20% - Ênfase5 81" xfId="1094"/>
    <cellStyle name="20% - Ênfase5 82" xfId="1107"/>
    <cellStyle name="20% - Ênfase5 83" xfId="1120"/>
    <cellStyle name="20% - Ênfase5 84" xfId="1133"/>
    <cellStyle name="20% - Ênfase5 85" xfId="1146"/>
    <cellStyle name="20% - Ênfase5 86" xfId="1159"/>
    <cellStyle name="20% - Ênfase5 87" xfId="1172"/>
    <cellStyle name="20% - Ênfase5 88" xfId="1185"/>
    <cellStyle name="20% - Ênfase5 89" xfId="1198"/>
    <cellStyle name="20% - Ênfase5 9" xfId="157"/>
    <cellStyle name="20% - Ênfase5 90" xfId="1211"/>
    <cellStyle name="20% - Ênfase5 91" xfId="1224"/>
    <cellStyle name="20% - Ênfase5 92" xfId="1237"/>
    <cellStyle name="20% - Ênfase5 93" xfId="1250"/>
    <cellStyle name="20% - Ênfase5 94" xfId="1263"/>
    <cellStyle name="20% - Ênfase5 95" xfId="1276"/>
    <cellStyle name="20% - Ênfase5 96" xfId="1289"/>
    <cellStyle name="20% - Ênfase5 97" xfId="1302"/>
    <cellStyle name="20% - Ênfase5 98" xfId="1315"/>
    <cellStyle name="20% - Ênfase5 99" xfId="1328"/>
    <cellStyle name="20% - Ênfase6" xfId="6" builtinId="50" customBuiltin="1"/>
    <cellStyle name="20% - Ênfase6 10" xfId="172"/>
    <cellStyle name="20% - Ênfase6 100" xfId="1343"/>
    <cellStyle name="20% - Ênfase6 101" xfId="1356"/>
    <cellStyle name="20% - Ênfase6 102" xfId="1369"/>
    <cellStyle name="20% - Ênfase6 103" xfId="1382"/>
    <cellStyle name="20% - Ênfase6 104" xfId="1395"/>
    <cellStyle name="20% - Ênfase6 105" xfId="1408"/>
    <cellStyle name="20% - Ênfase6 106" xfId="1421"/>
    <cellStyle name="20% - Ênfase6 107" xfId="1434"/>
    <cellStyle name="20% - Ênfase6 108" xfId="1447"/>
    <cellStyle name="20% - Ênfase6 109" xfId="1460"/>
    <cellStyle name="20% - Ênfase6 11" xfId="185"/>
    <cellStyle name="20% - Ênfase6 110" xfId="1473"/>
    <cellStyle name="20% - Ênfase6 111" xfId="1486"/>
    <cellStyle name="20% - Ênfase6 112" xfId="1499"/>
    <cellStyle name="20% - Ênfase6 113" xfId="1512"/>
    <cellStyle name="20% - Ênfase6 114" xfId="1525"/>
    <cellStyle name="20% - Ênfase6 115" xfId="1539"/>
    <cellStyle name="20% - Ênfase6 116" xfId="1552"/>
    <cellStyle name="20% - Ênfase6 117" xfId="1565"/>
    <cellStyle name="20% - Ênfase6 118" xfId="1578"/>
    <cellStyle name="20% - Ênfase6 119" xfId="1591"/>
    <cellStyle name="20% - Ênfase6 12" xfId="198"/>
    <cellStyle name="20% - Ênfase6 120" xfId="1604"/>
    <cellStyle name="20% - Ênfase6 121" xfId="1617"/>
    <cellStyle name="20% - Ênfase6 122" xfId="1630"/>
    <cellStyle name="20% - Ênfase6 123" xfId="1643"/>
    <cellStyle name="20% - Ênfase6 124" xfId="1656"/>
    <cellStyle name="20% - Ênfase6 125" xfId="1669"/>
    <cellStyle name="20% - Ênfase6 126" xfId="1682"/>
    <cellStyle name="20% - Ênfase6 127" xfId="1695"/>
    <cellStyle name="20% - Ênfase6 128" xfId="1708"/>
    <cellStyle name="20% - Ênfase6 129" xfId="1721"/>
    <cellStyle name="20% - Ênfase6 13" xfId="211"/>
    <cellStyle name="20% - Ênfase6 130" xfId="1734"/>
    <cellStyle name="20% - Ênfase6 131" xfId="1747"/>
    <cellStyle name="20% - Ênfase6 132" xfId="1760"/>
    <cellStyle name="20% - Ênfase6 133" xfId="1773"/>
    <cellStyle name="20% - Ênfase6 134" xfId="1786"/>
    <cellStyle name="20% - Ênfase6 135" xfId="1799"/>
    <cellStyle name="20% - Ênfase6 136" xfId="1812"/>
    <cellStyle name="20% - Ênfase6 137" xfId="1825"/>
    <cellStyle name="20% - Ênfase6 138" xfId="1838"/>
    <cellStyle name="20% - Ênfase6 139" xfId="1852"/>
    <cellStyle name="20% - Ênfase6 14" xfId="224"/>
    <cellStyle name="20% - Ênfase6 140" xfId="1865"/>
    <cellStyle name="20% - Ênfase6 141" xfId="1878"/>
    <cellStyle name="20% - Ênfase6 142" xfId="1891"/>
    <cellStyle name="20% - Ênfase6 143" xfId="1904"/>
    <cellStyle name="20% - Ênfase6 144" xfId="1917"/>
    <cellStyle name="20% - Ênfase6 145" xfId="1930"/>
    <cellStyle name="20% - Ênfase6 146" xfId="1943"/>
    <cellStyle name="20% - Ênfase6 147" xfId="1956"/>
    <cellStyle name="20% - Ênfase6 148" xfId="1969"/>
    <cellStyle name="20% - Ênfase6 149" xfId="1982"/>
    <cellStyle name="20% - Ênfase6 15" xfId="237"/>
    <cellStyle name="20% - Ênfase6 150" xfId="1995"/>
    <cellStyle name="20% - Ênfase6 151" xfId="2008"/>
    <cellStyle name="20% - Ênfase6 152" xfId="2021"/>
    <cellStyle name="20% - Ênfase6 153" xfId="2034"/>
    <cellStyle name="20% - Ênfase6 154" xfId="2047"/>
    <cellStyle name="20% - Ênfase6 155" xfId="2060"/>
    <cellStyle name="20% - Ênfase6 156" xfId="2073"/>
    <cellStyle name="20% - Ênfase6 157" xfId="2086"/>
    <cellStyle name="20% - Ênfase6 158" xfId="2099"/>
    <cellStyle name="20% - Ênfase6 159" xfId="2112"/>
    <cellStyle name="20% - Ênfase6 16" xfId="250"/>
    <cellStyle name="20% - Ênfase6 160" xfId="2125"/>
    <cellStyle name="20% - Ênfase6 161" xfId="2138"/>
    <cellStyle name="20% - Ênfase6 162" xfId="2151"/>
    <cellStyle name="20% - Ênfase6 163" xfId="2164"/>
    <cellStyle name="20% - Ênfase6 164" xfId="2177"/>
    <cellStyle name="20% - Ênfase6 165" xfId="2190"/>
    <cellStyle name="20% - Ênfase6 166" xfId="2203"/>
    <cellStyle name="20% - Ênfase6 167" xfId="2216"/>
    <cellStyle name="20% - Ênfase6 168" xfId="2229"/>
    <cellStyle name="20% - Ênfase6 169" xfId="2242"/>
    <cellStyle name="20% - Ênfase6 17" xfId="263"/>
    <cellStyle name="20% - Ênfase6 170" xfId="2255"/>
    <cellStyle name="20% - Ênfase6 171" xfId="2268"/>
    <cellStyle name="20% - Ênfase6 172" xfId="2281"/>
    <cellStyle name="20% - Ênfase6 173" xfId="2294"/>
    <cellStyle name="20% - Ênfase6 174" xfId="2307"/>
    <cellStyle name="20% - Ênfase6 175" xfId="2320"/>
    <cellStyle name="20% - Ênfase6 176" xfId="2333"/>
    <cellStyle name="20% - Ênfase6 177" xfId="2346"/>
    <cellStyle name="20% - Ênfase6 178" xfId="2359"/>
    <cellStyle name="20% - Ênfase6 179" xfId="2372"/>
    <cellStyle name="20% - Ênfase6 18" xfId="276"/>
    <cellStyle name="20% - Ênfase6 180" xfId="2385"/>
    <cellStyle name="20% - Ênfase6 181" xfId="2398"/>
    <cellStyle name="20% - Ênfase6 182" xfId="2411"/>
    <cellStyle name="20% - Ênfase6 183" xfId="2424"/>
    <cellStyle name="20% - Ênfase6 184" xfId="2437"/>
    <cellStyle name="20% - Ênfase6 185" xfId="2450"/>
    <cellStyle name="20% - Ênfase6 186" xfId="2463"/>
    <cellStyle name="20% - Ênfase6 187" xfId="2476"/>
    <cellStyle name="20% - Ênfase6 188" xfId="2489"/>
    <cellStyle name="20% - Ênfase6 189" xfId="2502"/>
    <cellStyle name="20% - Ênfase6 19" xfId="289"/>
    <cellStyle name="20% - Ênfase6 190" xfId="2515"/>
    <cellStyle name="20% - Ênfase6 191" xfId="2528"/>
    <cellStyle name="20% - Ênfase6 192" xfId="2541"/>
    <cellStyle name="20% - Ênfase6 193" xfId="2554"/>
    <cellStyle name="20% - Ênfase6 194" xfId="2567"/>
    <cellStyle name="20% - Ênfase6 195" xfId="2580"/>
    <cellStyle name="20% - Ênfase6 196" xfId="2593"/>
    <cellStyle name="20% - Ênfase6 197" xfId="2606"/>
    <cellStyle name="20% - Ênfase6 198" xfId="2619"/>
    <cellStyle name="20% - Ênfase6 199" xfId="2632"/>
    <cellStyle name="20% - Ênfase6 2" xfId="62"/>
    <cellStyle name="20% - Ênfase6 20" xfId="302"/>
    <cellStyle name="20% - Ênfase6 200" xfId="2645"/>
    <cellStyle name="20% - Ênfase6 21" xfId="315"/>
    <cellStyle name="20% - Ênfase6 22" xfId="328"/>
    <cellStyle name="20% - Ênfase6 23" xfId="341"/>
    <cellStyle name="20% - Ênfase6 24" xfId="354"/>
    <cellStyle name="20% - Ênfase6 25" xfId="367"/>
    <cellStyle name="20% - Ênfase6 26" xfId="380"/>
    <cellStyle name="20% - Ênfase6 27" xfId="393"/>
    <cellStyle name="20% - Ênfase6 28" xfId="406"/>
    <cellStyle name="20% - Ênfase6 29" xfId="419"/>
    <cellStyle name="20% - Ênfase6 3" xfId="76"/>
    <cellStyle name="20% - Ênfase6 30" xfId="432"/>
    <cellStyle name="20% - Ênfase6 31" xfId="445"/>
    <cellStyle name="20% - Ênfase6 32" xfId="458"/>
    <cellStyle name="20% - Ênfase6 33" xfId="471"/>
    <cellStyle name="20% - Ênfase6 34" xfId="484"/>
    <cellStyle name="20% - Ênfase6 35" xfId="497"/>
    <cellStyle name="20% - Ênfase6 36" xfId="510"/>
    <cellStyle name="20% - Ênfase6 37" xfId="523"/>
    <cellStyle name="20% - Ênfase6 38" xfId="536"/>
    <cellStyle name="20% - Ênfase6 39" xfId="549"/>
    <cellStyle name="20% - Ênfase6 4" xfId="90"/>
    <cellStyle name="20% - Ênfase6 40" xfId="562"/>
    <cellStyle name="20% - Ênfase6 41" xfId="575"/>
    <cellStyle name="20% - Ênfase6 42" xfId="588"/>
    <cellStyle name="20% - Ênfase6 43" xfId="601"/>
    <cellStyle name="20% - Ênfase6 44" xfId="614"/>
    <cellStyle name="20% - Ênfase6 45" xfId="627"/>
    <cellStyle name="20% - Ênfase6 46" xfId="640"/>
    <cellStyle name="20% - Ênfase6 47" xfId="653"/>
    <cellStyle name="20% - Ênfase6 48" xfId="666"/>
    <cellStyle name="20% - Ênfase6 49" xfId="679"/>
    <cellStyle name="20% - Ênfase6 5" xfId="104"/>
    <cellStyle name="20% - Ênfase6 50" xfId="692"/>
    <cellStyle name="20% - Ênfase6 51" xfId="705"/>
    <cellStyle name="20% - Ênfase6 52" xfId="718"/>
    <cellStyle name="20% - Ênfase6 53" xfId="731"/>
    <cellStyle name="20% - Ênfase6 54" xfId="744"/>
    <cellStyle name="20% - Ênfase6 55" xfId="757"/>
    <cellStyle name="20% - Ênfase6 56" xfId="770"/>
    <cellStyle name="20% - Ênfase6 57" xfId="783"/>
    <cellStyle name="20% - Ênfase6 58" xfId="796"/>
    <cellStyle name="20% - Ênfase6 59" xfId="809"/>
    <cellStyle name="20% - Ênfase6 6" xfId="118"/>
    <cellStyle name="20% - Ênfase6 60" xfId="823"/>
    <cellStyle name="20% - Ênfase6 61" xfId="836"/>
    <cellStyle name="20% - Ênfase6 62" xfId="849"/>
    <cellStyle name="20% - Ênfase6 63" xfId="862"/>
    <cellStyle name="20% - Ênfase6 64" xfId="875"/>
    <cellStyle name="20% - Ênfase6 65" xfId="888"/>
    <cellStyle name="20% - Ênfase6 66" xfId="901"/>
    <cellStyle name="20% - Ênfase6 67" xfId="914"/>
    <cellStyle name="20% - Ênfase6 68" xfId="927"/>
    <cellStyle name="20% - Ênfase6 69" xfId="940"/>
    <cellStyle name="20% - Ênfase6 7" xfId="132"/>
    <cellStyle name="20% - Ênfase6 70" xfId="953"/>
    <cellStyle name="20% - Ênfase6 71" xfId="966"/>
    <cellStyle name="20% - Ênfase6 72" xfId="979"/>
    <cellStyle name="20% - Ênfase6 73" xfId="992"/>
    <cellStyle name="20% - Ênfase6 74" xfId="1005"/>
    <cellStyle name="20% - Ênfase6 75" xfId="1018"/>
    <cellStyle name="20% - Ênfase6 76" xfId="1031"/>
    <cellStyle name="20% - Ênfase6 77" xfId="1044"/>
    <cellStyle name="20% - Ênfase6 78" xfId="1057"/>
    <cellStyle name="20% - Ênfase6 79" xfId="1070"/>
    <cellStyle name="20% - Ênfase6 8" xfId="146"/>
    <cellStyle name="20% - Ênfase6 80" xfId="1083"/>
    <cellStyle name="20% - Ênfase6 81" xfId="1096"/>
    <cellStyle name="20% - Ênfase6 82" xfId="1109"/>
    <cellStyle name="20% - Ênfase6 83" xfId="1122"/>
    <cellStyle name="20% - Ênfase6 84" xfId="1135"/>
    <cellStyle name="20% - Ênfase6 85" xfId="1148"/>
    <cellStyle name="20% - Ênfase6 86" xfId="1161"/>
    <cellStyle name="20% - Ênfase6 87" xfId="1174"/>
    <cellStyle name="20% - Ênfase6 88" xfId="1187"/>
    <cellStyle name="20% - Ênfase6 89" xfId="1200"/>
    <cellStyle name="20% - Ênfase6 9" xfId="159"/>
    <cellStyle name="20% - Ênfase6 90" xfId="1213"/>
    <cellStyle name="20% - Ênfase6 91" xfId="1226"/>
    <cellStyle name="20% - Ênfase6 92" xfId="1239"/>
    <cellStyle name="20% - Ênfase6 93" xfId="1252"/>
    <cellStyle name="20% - Ênfase6 94" xfId="1265"/>
    <cellStyle name="20% - Ênfase6 95" xfId="1278"/>
    <cellStyle name="20% - Ênfase6 96" xfId="1291"/>
    <cellStyle name="20% - Ênfase6 97" xfId="1304"/>
    <cellStyle name="20% - Ênfase6 98" xfId="1317"/>
    <cellStyle name="20% - Ênfase6 99" xfId="1330"/>
    <cellStyle name="40% - Ênfase1" xfId="7" builtinId="31" customBuiltin="1"/>
    <cellStyle name="40% - Ênfase1 10" xfId="163"/>
    <cellStyle name="40% - Ênfase1 100" xfId="1334"/>
    <cellStyle name="40% - Ênfase1 101" xfId="1347"/>
    <cellStyle name="40% - Ênfase1 102" xfId="1360"/>
    <cellStyle name="40% - Ênfase1 103" xfId="1373"/>
    <cellStyle name="40% - Ênfase1 104" xfId="1386"/>
    <cellStyle name="40% - Ênfase1 105" xfId="1399"/>
    <cellStyle name="40% - Ênfase1 106" xfId="1412"/>
    <cellStyle name="40% - Ênfase1 107" xfId="1425"/>
    <cellStyle name="40% - Ênfase1 108" xfId="1438"/>
    <cellStyle name="40% - Ênfase1 109" xfId="1451"/>
    <cellStyle name="40% - Ênfase1 11" xfId="176"/>
    <cellStyle name="40% - Ênfase1 110" xfId="1464"/>
    <cellStyle name="40% - Ênfase1 111" xfId="1477"/>
    <cellStyle name="40% - Ênfase1 112" xfId="1490"/>
    <cellStyle name="40% - Ênfase1 113" xfId="1503"/>
    <cellStyle name="40% - Ênfase1 114" xfId="1516"/>
    <cellStyle name="40% - Ênfase1 115" xfId="1530"/>
    <cellStyle name="40% - Ênfase1 116" xfId="1543"/>
    <cellStyle name="40% - Ênfase1 117" xfId="1556"/>
    <cellStyle name="40% - Ênfase1 118" xfId="1569"/>
    <cellStyle name="40% - Ênfase1 119" xfId="1582"/>
    <cellStyle name="40% - Ênfase1 12" xfId="189"/>
    <cellStyle name="40% - Ênfase1 120" xfId="1595"/>
    <cellStyle name="40% - Ênfase1 121" xfId="1608"/>
    <cellStyle name="40% - Ênfase1 122" xfId="1621"/>
    <cellStyle name="40% - Ênfase1 123" xfId="1634"/>
    <cellStyle name="40% - Ênfase1 124" xfId="1647"/>
    <cellStyle name="40% - Ênfase1 125" xfId="1660"/>
    <cellStyle name="40% - Ênfase1 126" xfId="1673"/>
    <cellStyle name="40% - Ênfase1 127" xfId="1686"/>
    <cellStyle name="40% - Ênfase1 128" xfId="1699"/>
    <cellStyle name="40% - Ênfase1 129" xfId="1712"/>
    <cellStyle name="40% - Ênfase1 13" xfId="202"/>
    <cellStyle name="40% - Ênfase1 130" xfId="1725"/>
    <cellStyle name="40% - Ênfase1 131" xfId="1738"/>
    <cellStyle name="40% - Ênfase1 132" xfId="1751"/>
    <cellStyle name="40% - Ênfase1 133" xfId="1764"/>
    <cellStyle name="40% - Ênfase1 134" xfId="1777"/>
    <cellStyle name="40% - Ênfase1 135" xfId="1790"/>
    <cellStyle name="40% - Ênfase1 136" xfId="1803"/>
    <cellStyle name="40% - Ênfase1 137" xfId="1816"/>
    <cellStyle name="40% - Ênfase1 138" xfId="1829"/>
    <cellStyle name="40% - Ênfase1 139" xfId="1842"/>
    <cellStyle name="40% - Ênfase1 14" xfId="215"/>
    <cellStyle name="40% - Ênfase1 140" xfId="1856"/>
    <cellStyle name="40% - Ênfase1 141" xfId="1869"/>
    <cellStyle name="40% - Ênfase1 142" xfId="1882"/>
    <cellStyle name="40% - Ênfase1 143" xfId="1895"/>
    <cellStyle name="40% - Ênfase1 144" xfId="1908"/>
    <cellStyle name="40% - Ênfase1 145" xfId="1921"/>
    <cellStyle name="40% - Ênfase1 146" xfId="1934"/>
    <cellStyle name="40% - Ênfase1 147" xfId="1947"/>
    <cellStyle name="40% - Ênfase1 148" xfId="1960"/>
    <cellStyle name="40% - Ênfase1 149" xfId="1973"/>
    <cellStyle name="40% - Ênfase1 15" xfId="228"/>
    <cellStyle name="40% - Ênfase1 150" xfId="1986"/>
    <cellStyle name="40% - Ênfase1 151" xfId="1999"/>
    <cellStyle name="40% - Ênfase1 152" xfId="2012"/>
    <cellStyle name="40% - Ênfase1 153" xfId="2025"/>
    <cellStyle name="40% - Ênfase1 154" xfId="2038"/>
    <cellStyle name="40% - Ênfase1 155" xfId="2051"/>
    <cellStyle name="40% - Ênfase1 156" xfId="2064"/>
    <cellStyle name="40% - Ênfase1 157" xfId="2077"/>
    <cellStyle name="40% - Ênfase1 158" xfId="2090"/>
    <cellStyle name="40% - Ênfase1 159" xfId="2103"/>
    <cellStyle name="40% - Ênfase1 16" xfId="241"/>
    <cellStyle name="40% - Ênfase1 160" xfId="2116"/>
    <cellStyle name="40% - Ênfase1 161" xfId="2129"/>
    <cellStyle name="40% - Ênfase1 162" xfId="2142"/>
    <cellStyle name="40% - Ênfase1 163" xfId="2155"/>
    <cellStyle name="40% - Ênfase1 164" xfId="2168"/>
    <cellStyle name="40% - Ênfase1 165" xfId="2181"/>
    <cellStyle name="40% - Ênfase1 166" xfId="2194"/>
    <cellStyle name="40% - Ênfase1 167" xfId="2207"/>
    <cellStyle name="40% - Ênfase1 168" xfId="2220"/>
    <cellStyle name="40% - Ênfase1 169" xfId="2233"/>
    <cellStyle name="40% - Ênfase1 17" xfId="254"/>
    <cellStyle name="40% - Ênfase1 170" xfId="2246"/>
    <cellStyle name="40% - Ênfase1 171" xfId="2259"/>
    <cellStyle name="40% - Ênfase1 172" xfId="2272"/>
    <cellStyle name="40% - Ênfase1 173" xfId="2285"/>
    <cellStyle name="40% - Ênfase1 174" xfId="2298"/>
    <cellStyle name="40% - Ênfase1 175" xfId="2311"/>
    <cellStyle name="40% - Ênfase1 176" xfId="2324"/>
    <cellStyle name="40% - Ênfase1 177" xfId="2337"/>
    <cellStyle name="40% - Ênfase1 178" xfId="2350"/>
    <cellStyle name="40% - Ênfase1 179" xfId="2363"/>
    <cellStyle name="40% - Ênfase1 18" xfId="267"/>
    <cellStyle name="40% - Ênfase1 180" xfId="2376"/>
    <cellStyle name="40% - Ênfase1 181" xfId="2389"/>
    <cellStyle name="40% - Ênfase1 182" xfId="2402"/>
    <cellStyle name="40% - Ênfase1 183" xfId="2415"/>
    <cellStyle name="40% - Ênfase1 184" xfId="2428"/>
    <cellStyle name="40% - Ênfase1 185" xfId="2441"/>
    <cellStyle name="40% - Ênfase1 186" xfId="2454"/>
    <cellStyle name="40% - Ênfase1 187" xfId="2467"/>
    <cellStyle name="40% - Ênfase1 188" xfId="2480"/>
    <cellStyle name="40% - Ênfase1 189" xfId="2493"/>
    <cellStyle name="40% - Ênfase1 19" xfId="280"/>
    <cellStyle name="40% - Ênfase1 190" xfId="2506"/>
    <cellStyle name="40% - Ênfase1 191" xfId="2519"/>
    <cellStyle name="40% - Ênfase1 192" xfId="2532"/>
    <cellStyle name="40% - Ênfase1 193" xfId="2545"/>
    <cellStyle name="40% - Ênfase1 194" xfId="2558"/>
    <cellStyle name="40% - Ênfase1 195" xfId="2571"/>
    <cellStyle name="40% - Ênfase1 196" xfId="2584"/>
    <cellStyle name="40% - Ênfase1 197" xfId="2597"/>
    <cellStyle name="40% - Ênfase1 198" xfId="2610"/>
    <cellStyle name="40% - Ênfase1 199" xfId="2623"/>
    <cellStyle name="40% - Ênfase1 2" xfId="53"/>
    <cellStyle name="40% - Ênfase1 20" xfId="293"/>
    <cellStyle name="40% - Ênfase1 200" xfId="2636"/>
    <cellStyle name="40% - Ênfase1 21" xfId="306"/>
    <cellStyle name="40% - Ênfase1 22" xfId="319"/>
    <cellStyle name="40% - Ênfase1 23" xfId="332"/>
    <cellStyle name="40% - Ênfase1 24" xfId="345"/>
    <cellStyle name="40% - Ênfase1 25" xfId="358"/>
    <cellStyle name="40% - Ênfase1 26" xfId="371"/>
    <cellStyle name="40% - Ênfase1 27" xfId="384"/>
    <cellStyle name="40% - Ênfase1 28" xfId="397"/>
    <cellStyle name="40% - Ênfase1 29" xfId="410"/>
    <cellStyle name="40% - Ênfase1 3" xfId="67"/>
    <cellStyle name="40% - Ênfase1 30" xfId="423"/>
    <cellStyle name="40% - Ênfase1 31" xfId="436"/>
    <cellStyle name="40% - Ênfase1 32" xfId="449"/>
    <cellStyle name="40% - Ênfase1 33" xfId="462"/>
    <cellStyle name="40% - Ênfase1 34" xfId="475"/>
    <cellStyle name="40% - Ênfase1 35" xfId="488"/>
    <cellStyle name="40% - Ênfase1 36" xfId="501"/>
    <cellStyle name="40% - Ênfase1 37" xfId="514"/>
    <cellStyle name="40% - Ênfase1 38" xfId="527"/>
    <cellStyle name="40% - Ênfase1 39" xfId="540"/>
    <cellStyle name="40% - Ênfase1 4" xfId="81"/>
    <cellStyle name="40% - Ênfase1 40" xfId="553"/>
    <cellStyle name="40% - Ênfase1 41" xfId="566"/>
    <cellStyle name="40% - Ênfase1 42" xfId="579"/>
    <cellStyle name="40% - Ênfase1 43" xfId="592"/>
    <cellStyle name="40% - Ênfase1 44" xfId="605"/>
    <cellStyle name="40% - Ênfase1 45" xfId="618"/>
    <cellStyle name="40% - Ênfase1 46" xfId="631"/>
    <cellStyle name="40% - Ênfase1 47" xfId="644"/>
    <cellStyle name="40% - Ênfase1 48" xfId="657"/>
    <cellStyle name="40% - Ênfase1 49" xfId="670"/>
    <cellStyle name="40% - Ênfase1 5" xfId="95"/>
    <cellStyle name="40% - Ênfase1 50" xfId="683"/>
    <cellStyle name="40% - Ênfase1 51" xfId="696"/>
    <cellStyle name="40% - Ênfase1 52" xfId="709"/>
    <cellStyle name="40% - Ênfase1 53" xfId="722"/>
    <cellStyle name="40% - Ênfase1 54" xfId="735"/>
    <cellStyle name="40% - Ênfase1 55" xfId="748"/>
    <cellStyle name="40% - Ênfase1 56" xfId="761"/>
    <cellStyle name="40% - Ênfase1 57" xfId="774"/>
    <cellStyle name="40% - Ênfase1 58" xfId="787"/>
    <cellStyle name="40% - Ênfase1 59" xfId="800"/>
    <cellStyle name="40% - Ênfase1 6" xfId="109"/>
    <cellStyle name="40% - Ênfase1 60" xfId="814"/>
    <cellStyle name="40% - Ênfase1 61" xfId="827"/>
    <cellStyle name="40% - Ênfase1 62" xfId="840"/>
    <cellStyle name="40% - Ênfase1 63" xfId="853"/>
    <cellStyle name="40% - Ênfase1 64" xfId="866"/>
    <cellStyle name="40% - Ênfase1 65" xfId="879"/>
    <cellStyle name="40% - Ênfase1 66" xfId="892"/>
    <cellStyle name="40% - Ênfase1 67" xfId="905"/>
    <cellStyle name="40% - Ênfase1 68" xfId="918"/>
    <cellStyle name="40% - Ênfase1 69" xfId="931"/>
    <cellStyle name="40% - Ênfase1 7" xfId="123"/>
    <cellStyle name="40% - Ênfase1 70" xfId="944"/>
    <cellStyle name="40% - Ênfase1 71" xfId="957"/>
    <cellStyle name="40% - Ênfase1 72" xfId="970"/>
    <cellStyle name="40% - Ênfase1 73" xfId="983"/>
    <cellStyle name="40% - Ênfase1 74" xfId="996"/>
    <cellStyle name="40% - Ênfase1 75" xfId="1009"/>
    <cellStyle name="40% - Ênfase1 76" xfId="1022"/>
    <cellStyle name="40% - Ênfase1 77" xfId="1035"/>
    <cellStyle name="40% - Ênfase1 78" xfId="1048"/>
    <cellStyle name="40% - Ênfase1 79" xfId="1061"/>
    <cellStyle name="40% - Ênfase1 8" xfId="137"/>
    <cellStyle name="40% - Ênfase1 80" xfId="1074"/>
    <cellStyle name="40% - Ênfase1 81" xfId="1087"/>
    <cellStyle name="40% - Ênfase1 82" xfId="1100"/>
    <cellStyle name="40% - Ênfase1 83" xfId="1113"/>
    <cellStyle name="40% - Ênfase1 84" xfId="1126"/>
    <cellStyle name="40% - Ênfase1 85" xfId="1139"/>
    <cellStyle name="40% - Ênfase1 86" xfId="1152"/>
    <cellStyle name="40% - Ênfase1 87" xfId="1165"/>
    <cellStyle name="40% - Ênfase1 88" xfId="1178"/>
    <cellStyle name="40% - Ênfase1 89" xfId="1191"/>
    <cellStyle name="40% - Ênfase1 9" xfId="150"/>
    <cellStyle name="40% - Ênfase1 90" xfId="1204"/>
    <cellStyle name="40% - Ênfase1 91" xfId="1217"/>
    <cellStyle name="40% - Ênfase1 92" xfId="1230"/>
    <cellStyle name="40% - Ênfase1 93" xfId="1243"/>
    <cellStyle name="40% - Ênfase1 94" xfId="1256"/>
    <cellStyle name="40% - Ênfase1 95" xfId="1269"/>
    <cellStyle name="40% - Ênfase1 96" xfId="1282"/>
    <cellStyle name="40% - Ênfase1 97" xfId="1295"/>
    <cellStyle name="40% - Ênfase1 98" xfId="1308"/>
    <cellStyle name="40% - Ênfase1 99" xfId="1321"/>
    <cellStyle name="40% - Ênfase2" xfId="8" builtinId="35" customBuiltin="1"/>
    <cellStyle name="40% - Ênfase2 10" xfId="165"/>
    <cellStyle name="40% - Ênfase2 100" xfId="1336"/>
    <cellStyle name="40% - Ênfase2 101" xfId="1349"/>
    <cellStyle name="40% - Ênfase2 102" xfId="1362"/>
    <cellStyle name="40% - Ênfase2 103" xfId="1375"/>
    <cellStyle name="40% - Ênfase2 104" xfId="1388"/>
    <cellStyle name="40% - Ênfase2 105" xfId="1401"/>
    <cellStyle name="40% - Ênfase2 106" xfId="1414"/>
    <cellStyle name="40% - Ênfase2 107" xfId="1427"/>
    <cellStyle name="40% - Ênfase2 108" xfId="1440"/>
    <cellStyle name="40% - Ênfase2 109" xfId="1453"/>
    <cellStyle name="40% - Ênfase2 11" xfId="178"/>
    <cellStyle name="40% - Ênfase2 110" xfId="1466"/>
    <cellStyle name="40% - Ênfase2 111" xfId="1479"/>
    <cellStyle name="40% - Ênfase2 112" xfId="1492"/>
    <cellStyle name="40% - Ênfase2 113" xfId="1505"/>
    <cellStyle name="40% - Ênfase2 114" xfId="1518"/>
    <cellStyle name="40% - Ênfase2 115" xfId="1532"/>
    <cellStyle name="40% - Ênfase2 116" xfId="1545"/>
    <cellStyle name="40% - Ênfase2 117" xfId="1558"/>
    <cellStyle name="40% - Ênfase2 118" xfId="1571"/>
    <cellStyle name="40% - Ênfase2 119" xfId="1584"/>
    <cellStyle name="40% - Ênfase2 12" xfId="191"/>
    <cellStyle name="40% - Ênfase2 120" xfId="1597"/>
    <cellStyle name="40% - Ênfase2 121" xfId="1610"/>
    <cellStyle name="40% - Ênfase2 122" xfId="1623"/>
    <cellStyle name="40% - Ênfase2 123" xfId="1636"/>
    <cellStyle name="40% - Ênfase2 124" xfId="1649"/>
    <cellStyle name="40% - Ênfase2 125" xfId="1662"/>
    <cellStyle name="40% - Ênfase2 126" xfId="1675"/>
    <cellStyle name="40% - Ênfase2 127" xfId="1688"/>
    <cellStyle name="40% - Ênfase2 128" xfId="1701"/>
    <cellStyle name="40% - Ênfase2 129" xfId="1714"/>
    <cellStyle name="40% - Ênfase2 13" xfId="204"/>
    <cellStyle name="40% - Ênfase2 130" xfId="1727"/>
    <cellStyle name="40% - Ênfase2 131" xfId="1740"/>
    <cellStyle name="40% - Ênfase2 132" xfId="1753"/>
    <cellStyle name="40% - Ênfase2 133" xfId="1766"/>
    <cellStyle name="40% - Ênfase2 134" xfId="1779"/>
    <cellStyle name="40% - Ênfase2 135" xfId="1792"/>
    <cellStyle name="40% - Ênfase2 136" xfId="1805"/>
    <cellStyle name="40% - Ênfase2 137" xfId="1818"/>
    <cellStyle name="40% - Ênfase2 138" xfId="1831"/>
    <cellStyle name="40% - Ênfase2 139" xfId="1844"/>
    <cellStyle name="40% - Ênfase2 14" xfId="217"/>
    <cellStyle name="40% - Ênfase2 140" xfId="1858"/>
    <cellStyle name="40% - Ênfase2 141" xfId="1871"/>
    <cellStyle name="40% - Ênfase2 142" xfId="1884"/>
    <cellStyle name="40% - Ênfase2 143" xfId="1897"/>
    <cellStyle name="40% - Ênfase2 144" xfId="1910"/>
    <cellStyle name="40% - Ênfase2 145" xfId="1923"/>
    <cellStyle name="40% - Ênfase2 146" xfId="1936"/>
    <cellStyle name="40% - Ênfase2 147" xfId="1949"/>
    <cellStyle name="40% - Ênfase2 148" xfId="1962"/>
    <cellStyle name="40% - Ênfase2 149" xfId="1975"/>
    <cellStyle name="40% - Ênfase2 15" xfId="230"/>
    <cellStyle name="40% - Ênfase2 150" xfId="1988"/>
    <cellStyle name="40% - Ênfase2 151" xfId="2001"/>
    <cellStyle name="40% - Ênfase2 152" xfId="2014"/>
    <cellStyle name="40% - Ênfase2 153" xfId="2027"/>
    <cellStyle name="40% - Ênfase2 154" xfId="2040"/>
    <cellStyle name="40% - Ênfase2 155" xfId="2053"/>
    <cellStyle name="40% - Ênfase2 156" xfId="2066"/>
    <cellStyle name="40% - Ênfase2 157" xfId="2079"/>
    <cellStyle name="40% - Ênfase2 158" xfId="2092"/>
    <cellStyle name="40% - Ênfase2 159" xfId="2105"/>
    <cellStyle name="40% - Ênfase2 16" xfId="243"/>
    <cellStyle name="40% - Ênfase2 160" xfId="2118"/>
    <cellStyle name="40% - Ênfase2 161" xfId="2131"/>
    <cellStyle name="40% - Ênfase2 162" xfId="2144"/>
    <cellStyle name="40% - Ênfase2 163" xfId="2157"/>
    <cellStyle name="40% - Ênfase2 164" xfId="2170"/>
    <cellStyle name="40% - Ênfase2 165" xfId="2183"/>
    <cellStyle name="40% - Ênfase2 166" xfId="2196"/>
    <cellStyle name="40% - Ênfase2 167" xfId="2209"/>
    <cellStyle name="40% - Ênfase2 168" xfId="2222"/>
    <cellStyle name="40% - Ênfase2 169" xfId="2235"/>
    <cellStyle name="40% - Ênfase2 17" xfId="256"/>
    <cellStyle name="40% - Ênfase2 170" xfId="2248"/>
    <cellStyle name="40% - Ênfase2 171" xfId="2261"/>
    <cellStyle name="40% - Ênfase2 172" xfId="2274"/>
    <cellStyle name="40% - Ênfase2 173" xfId="2287"/>
    <cellStyle name="40% - Ênfase2 174" xfId="2300"/>
    <cellStyle name="40% - Ênfase2 175" xfId="2313"/>
    <cellStyle name="40% - Ênfase2 176" xfId="2326"/>
    <cellStyle name="40% - Ênfase2 177" xfId="2339"/>
    <cellStyle name="40% - Ênfase2 178" xfId="2352"/>
    <cellStyle name="40% - Ênfase2 179" xfId="2365"/>
    <cellStyle name="40% - Ênfase2 18" xfId="269"/>
    <cellStyle name="40% - Ênfase2 180" xfId="2378"/>
    <cellStyle name="40% - Ênfase2 181" xfId="2391"/>
    <cellStyle name="40% - Ênfase2 182" xfId="2404"/>
    <cellStyle name="40% - Ênfase2 183" xfId="2417"/>
    <cellStyle name="40% - Ênfase2 184" xfId="2430"/>
    <cellStyle name="40% - Ênfase2 185" xfId="2443"/>
    <cellStyle name="40% - Ênfase2 186" xfId="2456"/>
    <cellStyle name="40% - Ênfase2 187" xfId="2469"/>
    <cellStyle name="40% - Ênfase2 188" xfId="2482"/>
    <cellStyle name="40% - Ênfase2 189" xfId="2495"/>
    <cellStyle name="40% - Ênfase2 19" xfId="282"/>
    <cellStyle name="40% - Ênfase2 190" xfId="2508"/>
    <cellStyle name="40% - Ênfase2 191" xfId="2521"/>
    <cellStyle name="40% - Ênfase2 192" xfId="2534"/>
    <cellStyle name="40% - Ênfase2 193" xfId="2547"/>
    <cellStyle name="40% - Ênfase2 194" xfId="2560"/>
    <cellStyle name="40% - Ênfase2 195" xfId="2573"/>
    <cellStyle name="40% - Ênfase2 196" xfId="2586"/>
    <cellStyle name="40% - Ênfase2 197" xfId="2599"/>
    <cellStyle name="40% - Ênfase2 198" xfId="2612"/>
    <cellStyle name="40% - Ênfase2 199" xfId="2625"/>
    <cellStyle name="40% - Ênfase2 2" xfId="55"/>
    <cellStyle name="40% - Ênfase2 20" xfId="295"/>
    <cellStyle name="40% - Ênfase2 200" xfId="2638"/>
    <cellStyle name="40% - Ênfase2 21" xfId="308"/>
    <cellStyle name="40% - Ênfase2 22" xfId="321"/>
    <cellStyle name="40% - Ênfase2 23" xfId="334"/>
    <cellStyle name="40% - Ênfase2 24" xfId="347"/>
    <cellStyle name="40% - Ênfase2 25" xfId="360"/>
    <cellStyle name="40% - Ênfase2 26" xfId="373"/>
    <cellStyle name="40% - Ênfase2 27" xfId="386"/>
    <cellStyle name="40% - Ênfase2 28" xfId="399"/>
    <cellStyle name="40% - Ênfase2 29" xfId="412"/>
    <cellStyle name="40% - Ênfase2 3" xfId="69"/>
    <cellStyle name="40% - Ênfase2 30" xfId="425"/>
    <cellStyle name="40% - Ênfase2 31" xfId="438"/>
    <cellStyle name="40% - Ênfase2 32" xfId="451"/>
    <cellStyle name="40% - Ênfase2 33" xfId="464"/>
    <cellStyle name="40% - Ênfase2 34" xfId="477"/>
    <cellStyle name="40% - Ênfase2 35" xfId="490"/>
    <cellStyle name="40% - Ênfase2 36" xfId="503"/>
    <cellStyle name="40% - Ênfase2 37" xfId="516"/>
    <cellStyle name="40% - Ênfase2 38" xfId="529"/>
    <cellStyle name="40% - Ênfase2 39" xfId="542"/>
    <cellStyle name="40% - Ênfase2 4" xfId="83"/>
    <cellStyle name="40% - Ênfase2 40" xfId="555"/>
    <cellStyle name="40% - Ênfase2 41" xfId="568"/>
    <cellStyle name="40% - Ênfase2 42" xfId="581"/>
    <cellStyle name="40% - Ênfase2 43" xfId="594"/>
    <cellStyle name="40% - Ênfase2 44" xfId="607"/>
    <cellStyle name="40% - Ênfase2 45" xfId="620"/>
    <cellStyle name="40% - Ênfase2 46" xfId="633"/>
    <cellStyle name="40% - Ênfase2 47" xfId="646"/>
    <cellStyle name="40% - Ênfase2 48" xfId="659"/>
    <cellStyle name="40% - Ênfase2 49" xfId="672"/>
    <cellStyle name="40% - Ênfase2 5" xfId="97"/>
    <cellStyle name="40% - Ênfase2 50" xfId="685"/>
    <cellStyle name="40% - Ênfase2 51" xfId="698"/>
    <cellStyle name="40% - Ênfase2 52" xfId="711"/>
    <cellStyle name="40% - Ênfase2 53" xfId="724"/>
    <cellStyle name="40% - Ênfase2 54" xfId="737"/>
    <cellStyle name="40% - Ênfase2 55" xfId="750"/>
    <cellStyle name="40% - Ênfase2 56" xfId="763"/>
    <cellStyle name="40% - Ênfase2 57" xfId="776"/>
    <cellStyle name="40% - Ênfase2 58" xfId="789"/>
    <cellStyle name="40% - Ênfase2 59" xfId="802"/>
    <cellStyle name="40% - Ênfase2 6" xfId="111"/>
    <cellStyle name="40% - Ênfase2 60" xfId="816"/>
    <cellStyle name="40% - Ênfase2 61" xfId="829"/>
    <cellStyle name="40% - Ênfase2 62" xfId="842"/>
    <cellStyle name="40% - Ênfase2 63" xfId="855"/>
    <cellStyle name="40% - Ênfase2 64" xfId="868"/>
    <cellStyle name="40% - Ênfase2 65" xfId="881"/>
    <cellStyle name="40% - Ênfase2 66" xfId="894"/>
    <cellStyle name="40% - Ênfase2 67" xfId="907"/>
    <cellStyle name="40% - Ênfase2 68" xfId="920"/>
    <cellStyle name="40% - Ênfase2 69" xfId="933"/>
    <cellStyle name="40% - Ênfase2 7" xfId="125"/>
    <cellStyle name="40% - Ênfase2 70" xfId="946"/>
    <cellStyle name="40% - Ênfase2 71" xfId="959"/>
    <cellStyle name="40% - Ênfase2 72" xfId="972"/>
    <cellStyle name="40% - Ênfase2 73" xfId="985"/>
    <cellStyle name="40% - Ênfase2 74" xfId="998"/>
    <cellStyle name="40% - Ênfase2 75" xfId="1011"/>
    <cellStyle name="40% - Ênfase2 76" xfId="1024"/>
    <cellStyle name="40% - Ênfase2 77" xfId="1037"/>
    <cellStyle name="40% - Ênfase2 78" xfId="1050"/>
    <cellStyle name="40% - Ênfase2 79" xfId="1063"/>
    <cellStyle name="40% - Ênfase2 8" xfId="139"/>
    <cellStyle name="40% - Ênfase2 80" xfId="1076"/>
    <cellStyle name="40% - Ênfase2 81" xfId="1089"/>
    <cellStyle name="40% - Ênfase2 82" xfId="1102"/>
    <cellStyle name="40% - Ênfase2 83" xfId="1115"/>
    <cellStyle name="40% - Ênfase2 84" xfId="1128"/>
    <cellStyle name="40% - Ênfase2 85" xfId="1141"/>
    <cellStyle name="40% - Ênfase2 86" xfId="1154"/>
    <cellStyle name="40% - Ênfase2 87" xfId="1167"/>
    <cellStyle name="40% - Ênfase2 88" xfId="1180"/>
    <cellStyle name="40% - Ênfase2 89" xfId="1193"/>
    <cellStyle name="40% - Ênfase2 9" xfId="152"/>
    <cellStyle name="40% - Ênfase2 90" xfId="1206"/>
    <cellStyle name="40% - Ênfase2 91" xfId="1219"/>
    <cellStyle name="40% - Ênfase2 92" xfId="1232"/>
    <cellStyle name="40% - Ênfase2 93" xfId="1245"/>
    <cellStyle name="40% - Ênfase2 94" xfId="1258"/>
    <cellStyle name="40% - Ênfase2 95" xfId="1271"/>
    <cellStyle name="40% - Ênfase2 96" xfId="1284"/>
    <cellStyle name="40% - Ênfase2 97" xfId="1297"/>
    <cellStyle name="40% - Ênfase2 98" xfId="1310"/>
    <cellStyle name="40% - Ênfase2 99" xfId="1323"/>
    <cellStyle name="40% - Ênfase3" xfId="9" builtinId="39" customBuiltin="1"/>
    <cellStyle name="40% - Ênfase3 10" xfId="167"/>
    <cellStyle name="40% - Ênfase3 100" xfId="1338"/>
    <cellStyle name="40% - Ênfase3 101" xfId="1351"/>
    <cellStyle name="40% - Ênfase3 102" xfId="1364"/>
    <cellStyle name="40% - Ênfase3 103" xfId="1377"/>
    <cellStyle name="40% - Ênfase3 104" xfId="1390"/>
    <cellStyle name="40% - Ênfase3 105" xfId="1403"/>
    <cellStyle name="40% - Ênfase3 106" xfId="1416"/>
    <cellStyle name="40% - Ênfase3 107" xfId="1429"/>
    <cellStyle name="40% - Ênfase3 108" xfId="1442"/>
    <cellStyle name="40% - Ênfase3 109" xfId="1455"/>
    <cellStyle name="40% - Ênfase3 11" xfId="180"/>
    <cellStyle name="40% - Ênfase3 110" xfId="1468"/>
    <cellStyle name="40% - Ênfase3 111" xfId="1481"/>
    <cellStyle name="40% - Ênfase3 112" xfId="1494"/>
    <cellStyle name="40% - Ênfase3 113" xfId="1507"/>
    <cellStyle name="40% - Ênfase3 114" xfId="1520"/>
    <cellStyle name="40% - Ênfase3 115" xfId="1534"/>
    <cellStyle name="40% - Ênfase3 116" xfId="1547"/>
    <cellStyle name="40% - Ênfase3 117" xfId="1560"/>
    <cellStyle name="40% - Ênfase3 118" xfId="1573"/>
    <cellStyle name="40% - Ênfase3 119" xfId="1586"/>
    <cellStyle name="40% - Ênfase3 12" xfId="193"/>
    <cellStyle name="40% - Ênfase3 120" xfId="1599"/>
    <cellStyle name="40% - Ênfase3 121" xfId="1612"/>
    <cellStyle name="40% - Ênfase3 122" xfId="1625"/>
    <cellStyle name="40% - Ênfase3 123" xfId="1638"/>
    <cellStyle name="40% - Ênfase3 124" xfId="1651"/>
    <cellStyle name="40% - Ênfase3 125" xfId="1664"/>
    <cellStyle name="40% - Ênfase3 126" xfId="1677"/>
    <cellStyle name="40% - Ênfase3 127" xfId="1690"/>
    <cellStyle name="40% - Ênfase3 128" xfId="1703"/>
    <cellStyle name="40% - Ênfase3 129" xfId="1716"/>
    <cellStyle name="40% - Ênfase3 13" xfId="206"/>
    <cellStyle name="40% - Ênfase3 130" xfId="1729"/>
    <cellStyle name="40% - Ênfase3 131" xfId="1742"/>
    <cellStyle name="40% - Ênfase3 132" xfId="1755"/>
    <cellStyle name="40% - Ênfase3 133" xfId="1768"/>
    <cellStyle name="40% - Ênfase3 134" xfId="1781"/>
    <cellStyle name="40% - Ênfase3 135" xfId="1794"/>
    <cellStyle name="40% - Ênfase3 136" xfId="1807"/>
    <cellStyle name="40% - Ênfase3 137" xfId="1820"/>
    <cellStyle name="40% - Ênfase3 138" xfId="1833"/>
    <cellStyle name="40% - Ênfase3 139" xfId="1846"/>
    <cellStyle name="40% - Ênfase3 14" xfId="219"/>
    <cellStyle name="40% - Ênfase3 140" xfId="1860"/>
    <cellStyle name="40% - Ênfase3 141" xfId="1873"/>
    <cellStyle name="40% - Ênfase3 142" xfId="1886"/>
    <cellStyle name="40% - Ênfase3 143" xfId="1899"/>
    <cellStyle name="40% - Ênfase3 144" xfId="1912"/>
    <cellStyle name="40% - Ênfase3 145" xfId="1925"/>
    <cellStyle name="40% - Ênfase3 146" xfId="1938"/>
    <cellStyle name="40% - Ênfase3 147" xfId="1951"/>
    <cellStyle name="40% - Ênfase3 148" xfId="1964"/>
    <cellStyle name="40% - Ênfase3 149" xfId="1977"/>
    <cellStyle name="40% - Ênfase3 15" xfId="232"/>
    <cellStyle name="40% - Ênfase3 150" xfId="1990"/>
    <cellStyle name="40% - Ênfase3 151" xfId="2003"/>
    <cellStyle name="40% - Ênfase3 152" xfId="2016"/>
    <cellStyle name="40% - Ênfase3 153" xfId="2029"/>
    <cellStyle name="40% - Ênfase3 154" xfId="2042"/>
    <cellStyle name="40% - Ênfase3 155" xfId="2055"/>
    <cellStyle name="40% - Ênfase3 156" xfId="2068"/>
    <cellStyle name="40% - Ênfase3 157" xfId="2081"/>
    <cellStyle name="40% - Ênfase3 158" xfId="2094"/>
    <cellStyle name="40% - Ênfase3 159" xfId="2107"/>
    <cellStyle name="40% - Ênfase3 16" xfId="245"/>
    <cellStyle name="40% - Ênfase3 160" xfId="2120"/>
    <cellStyle name="40% - Ênfase3 161" xfId="2133"/>
    <cellStyle name="40% - Ênfase3 162" xfId="2146"/>
    <cellStyle name="40% - Ênfase3 163" xfId="2159"/>
    <cellStyle name="40% - Ênfase3 164" xfId="2172"/>
    <cellStyle name="40% - Ênfase3 165" xfId="2185"/>
    <cellStyle name="40% - Ênfase3 166" xfId="2198"/>
    <cellStyle name="40% - Ênfase3 167" xfId="2211"/>
    <cellStyle name="40% - Ênfase3 168" xfId="2224"/>
    <cellStyle name="40% - Ênfase3 169" xfId="2237"/>
    <cellStyle name="40% - Ênfase3 17" xfId="258"/>
    <cellStyle name="40% - Ênfase3 170" xfId="2250"/>
    <cellStyle name="40% - Ênfase3 171" xfId="2263"/>
    <cellStyle name="40% - Ênfase3 172" xfId="2276"/>
    <cellStyle name="40% - Ênfase3 173" xfId="2289"/>
    <cellStyle name="40% - Ênfase3 174" xfId="2302"/>
    <cellStyle name="40% - Ênfase3 175" xfId="2315"/>
    <cellStyle name="40% - Ênfase3 176" xfId="2328"/>
    <cellStyle name="40% - Ênfase3 177" xfId="2341"/>
    <cellStyle name="40% - Ênfase3 178" xfId="2354"/>
    <cellStyle name="40% - Ênfase3 179" xfId="2367"/>
    <cellStyle name="40% - Ênfase3 18" xfId="271"/>
    <cellStyle name="40% - Ênfase3 180" xfId="2380"/>
    <cellStyle name="40% - Ênfase3 181" xfId="2393"/>
    <cellStyle name="40% - Ênfase3 182" xfId="2406"/>
    <cellStyle name="40% - Ênfase3 183" xfId="2419"/>
    <cellStyle name="40% - Ênfase3 184" xfId="2432"/>
    <cellStyle name="40% - Ênfase3 185" xfId="2445"/>
    <cellStyle name="40% - Ênfase3 186" xfId="2458"/>
    <cellStyle name="40% - Ênfase3 187" xfId="2471"/>
    <cellStyle name="40% - Ênfase3 188" xfId="2484"/>
    <cellStyle name="40% - Ênfase3 189" xfId="2497"/>
    <cellStyle name="40% - Ênfase3 19" xfId="284"/>
    <cellStyle name="40% - Ênfase3 190" xfId="2510"/>
    <cellStyle name="40% - Ênfase3 191" xfId="2523"/>
    <cellStyle name="40% - Ênfase3 192" xfId="2536"/>
    <cellStyle name="40% - Ênfase3 193" xfId="2549"/>
    <cellStyle name="40% - Ênfase3 194" xfId="2562"/>
    <cellStyle name="40% - Ênfase3 195" xfId="2575"/>
    <cellStyle name="40% - Ênfase3 196" xfId="2588"/>
    <cellStyle name="40% - Ênfase3 197" xfId="2601"/>
    <cellStyle name="40% - Ênfase3 198" xfId="2614"/>
    <cellStyle name="40% - Ênfase3 199" xfId="2627"/>
    <cellStyle name="40% - Ênfase3 2" xfId="57"/>
    <cellStyle name="40% - Ênfase3 20" xfId="297"/>
    <cellStyle name="40% - Ênfase3 200" xfId="2640"/>
    <cellStyle name="40% - Ênfase3 21" xfId="310"/>
    <cellStyle name="40% - Ênfase3 22" xfId="323"/>
    <cellStyle name="40% - Ênfase3 23" xfId="336"/>
    <cellStyle name="40% - Ênfase3 24" xfId="349"/>
    <cellStyle name="40% - Ênfase3 25" xfId="362"/>
    <cellStyle name="40% - Ênfase3 26" xfId="375"/>
    <cellStyle name="40% - Ênfase3 27" xfId="388"/>
    <cellStyle name="40% - Ênfase3 28" xfId="401"/>
    <cellStyle name="40% - Ênfase3 29" xfId="414"/>
    <cellStyle name="40% - Ênfase3 3" xfId="71"/>
    <cellStyle name="40% - Ênfase3 30" xfId="427"/>
    <cellStyle name="40% - Ênfase3 31" xfId="440"/>
    <cellStyle name="40% - Ênfase3 32" xfId="453"/>
    <cellStyle name="40% - Ênfase3 33" xfId="466"/>
    <cellStyle name="40% - Ênfase3 34" xfId="479"/>
    <cellStyle name="40% - Ênfase3 35" xfId="492"/>
    <cellStyle name="40% - Ênfase3 36" xfId="505"/>
    <cellStyle name="40% - Ênfase3 37" xfId="518"/>
    <cellStyle name="40% - Ênfase3 38" xfId="531"/>
    <cellStyle name="40% - Ênfase3 39" xfId="544"/>
    <cellStyle name="40% - Ênfase3 4" xfId="85"/>
    <cellStyle name="40% - Ênfase3 40" xfId="557"/>
    <cellStyle name="40% - Ênfase3 41" xfId="570"/>
    <cellStyle name="40% - Ênfase3 42" xfId="583"/>
    <cellStyle name="40% - Ênfase3 43" xfId="596"/>
    <cellStyle name="40% - Ênfase3 44" xfId="609"/>
    <cellStyle name="40% - Ênfase3 45" xfId="622"/>
    <cellStyle name="40% - Ênfase3 46" xfId="635"/>
    <cellStyle name="40% - Ênfase3 47" xfId="648"/>
    <cellStyle name="40% - Ênfase3 48" xfId="661"/>
    <cellStyle name="40% - Ênfase3 49" xfId="674"/>
    <cellStyle name="40% - Ênfase3 5" xfId="99"/>
    <cellStyle name="40% - Ênfase3 50" xfId="687"/>
    <cellStyle name="40% - Ênfase3 51" xfId="700"/>
    <cellStyle name="40% - Ênfase3 52" xfId="713"/>
    <cellStyle name="40% - Ênfase3 53" xfId="726"/>
    <cellStyle name="40% - Ênfase3 54" xfId="739"/>
    <cellStyle name="40% - Ênfase3 55" xfId="752"/>
    <cellStyle name="40% - Ênfase3 56" xfId="765"/>
    <cellStyle name="40% - Ênfase3 57" xfId="778"/>
    <cellStyle name="40% - Ênfase3 58" xfId="791"/>
    <cellStyle name="40% - Ênfase3 59" xfId="804"/>
    <cellStyle name="40% - Ênfase3 6" xfId="113"/>
    <cellStyle name="40% - Ênfase3 60" xfId="818"/>
    <cellStyle name="40% - Ênfase3 61" xfId="831"/>
    <cellStyle name="40% - Ênfase3 62" xfId="844"/>
    <cellStyle name="40% - Ênfase3 63" xfId="857"/>
    <cellStyle name="40% - Ênfase3 64" xfId="870"/>
    <cellStyle name="40% - Ênfase3 65" xfId="883"/>
    <cellStyle name="40% - Ênfase3 66" xfId="896"/>
    <cellStyle name="40% - Ênfase3 67" xfId="909"/>
    <cellStyle name="40% - Ênfase3 68" xfId="922"/>
    <cellStyle name="40% - Ênfase3 69" xfId="935"/>
    <cellStyle name="40% - Ênfase3 7" xfId="127"/>
    <cellStyle name="40% - Ênfase3 70" xfId="948"/>
    <cellStyle name="40% - Ênfase3 71" xfId="961"/>
    <cellStyle name="40% - Ênfase3 72" xfId="974"/>
    <cellStyle name="40% - Ênfase3 73" xfId="987"/>
    <cellStyle name="40% - Ênfase3 74" xfId="1000"/>
    <cellStyle name="40% - Ênfase3 75" xfId="1013"/>
    <cellStyle name="40% - Ênfase3 76" xfId="1026"/>
    <cellStyle name="40% - Ênfase3 77" xfId="1039"/>
    <cellStyle name="40% - Ênfase3 78" xfId="1052"/>
    <cellStyle name="40% - Ênfase3 79" xfId="1065"/>
    <cellStyle name="40% - Ênfase3 8" xfId="141"/>
    <cellStyle name="40% - Ênfase3 80" xfId="1078"/>
    <cellStyle name="40% - Ênfase3 81" xfId="1091"/>
    <cellStyle name="40% - Ênfase3 82" xfId="1104"/>
    <cellStyle name="40% - Ênfase3 83" xfId="1117"/>
    <cellStyle name="40% - Ênfase3 84" xfId="1130"/>
    <cellStyle name="40% - Ênfase3 85" xfId="1143"/>
    <cellStyle name="40% - Ênfase3 86" xfId="1156"/>
    <cellStyle name="40% - Ênfase3 87" xfId="1169"/>
    <cellStyle name="40% - Ênfase3 88" xfId="1182"/>
    <cellStyle name="40% - Ênfase3 89" xfId="1195"/>
    <cellStyle name="40% - Ênfase3 9" xfId="154"/>
    <cellStyle name="40% - Ênfase3 90" xfId="1208"/>
    <cellStyle name="40% - Ênfase3 91" xfId="1221"/>
    <cellStyle name="40% - Ênfase3 92" xfId="1234"/>
    <cellStyle name="40% - Ênfase3 93" xfId="1247"/>
    <cellStyle name="40% - Ênfase3 94" xfId="1260"/>
    <cellStyle name="40% - Ênfase3 95" xfId="1273"/>
    <cellStyle name="40% - Ênfase3 96" xfId="1286"/>
    <cellStyle name="40% - Ênfase3 97" xfId="1299"/>
    <cellStyle name="40% - Ênfase3 98" xfId="1312"/>
    <cellStyle name="40% - Ênfase3 99" xfId="1325"/>
    <cellStyle name="40% - Ênfase4" xfId="10" builtinId="43" customBuiltin="1"/>
    <cellStyle name="40% - Ênfase4 10" xfId="169"/>
    <cellStyle name="40% - Ênfase4 100" xfId="1340"/>
    <cellStyle name="40% - Ênfase4 101" xfId="1353"/>
    <cellStyle name="40% - Ênfase4 102" xfId="1366"/>
    <cellStyle name="40% - Ênfase4 103" xfId="1379"/>
    <cellStyle name="40% - Ênfase4 104" xfId="1392"/>
    <cellStyle name="40% - Ênfase4 105" xfId="1405"/>
    <cellStyle name="40% - Ênfase4 106" xfId="1418"/>
    <cellStyle name="40% - Ênfase4 107" xfId="1431"/>
    <cellStyle name="40% - Ênfase4 108" xfId="1444"/>
    <cellStyle name="40% - Ênfase4 109" xfId="1457"/>
    <cellStyle name="40% - Ênfase4 11" xfId="182"/>
    <cellStyle name="40% - Ênfase4 110" xfId="1470"/>
    <cellStyle name="40% - Ênfase4 111" xfId="1483"/>
    <cellStyle name="40% - Ênfase4 112" xfId="1496"/>
    <cellStyle name="40% - Ênfase4 113" xfId="1509"/>
    <cellStyle name="40% - Ênfase4 114" xfId="1522"/>
    <cellStyle name="40% - Ênfase4 115" xfId="1536"/>
    <cellStyle name="40% - Ênfase4 116" xfId="1549"/>
    <cellStyle name="40% - Ênfase4 117" xfId="1562"/>
    <cellStyle name="40% - Ênfase4 118" xfId="1575"/>
    <cellStyle name="40% - Ênfase4 119" xfId="1588"/>
    <cellStyle name="40% - Ênfase4 12" xfId="195"/>
    <cellStyle name="40% - Ênfase4 120" xfId="1601"/>
    <cellStyle name="40% - Ênfase4 121" xfId="1614"/>
    <cellStyle name="40% - Ênfase4 122" xfId="1627"/>
    <cellStyle name="40% - Ênfase4 123" xfId="1640"/>
    <cellStyle name="40% - Ênfase4 124" xfId="1653"/>
    <cellStyle name="40% - Ênfase4 125" xfId="1666"/>
    <cellStyle name="40% - Ênfase4 126" xfId="1679"/>
    <cellStyle name="40% - Ênfase4 127" xfId="1692"/>
    <cellStyle name="40% - Ênfase4 128" xfId="1705"/>
    <cellStyle name="40% - Ênfase4 129" xfId="1718"/>
    <cellStyle name="40% - Ênfase4 13" xfId="208"/>
    <cellStyle name="40% - Ênfase4 130" xfId="1731"/>
    <cellStyle name="40% - Ênfase4 131" xfId="1744"/>
    <cellStyle name="40% - Ênfase4 132" xfId="1757"/>
    <cellStyle name="40% - Ênfase4 133" xfId="1770"/>
    <cellStyle name="40% - Ênfase4 134" xfId="1783"/>
    <cellStyle name="40% - Ênfase4 135" xfId="1796"/>
    <cellStyle name="40% - Ênfase4 136" xfId="1809"/>
    <cellStyle name="40% - Ênfase4 137" xfId="1822"/>
    <cellStyle name="40% - Ênfase4 138" xfId="1835"/>
    <cellStyle name="40% - Ênfase4 139" xfId="1848"/>
    <cellStyle name="40% - Ênfase4 14" xfId="221"/>
    <cellStyle name="40% - Ênfase4 140" xfId="1862"/>
    <cellStyle name="40% - Ênfase4 141" xfId="1875"/>
    <cellStyle name="40% - Ênfase4 142" xfId="1888"/>
    <cellStyle name="40% - Ênfase4 143" xfId="1901"/>
    <cellStyle name="40% - Ênfase4 144" xfId="1914"/>
    <cellStyle name="40% - Ênfase4 145" xfId="1927"/>
    <cellStyle name="40% - Ênfase4 146" xfId="1940"/>
    <cellStyle name="40% - Ênfase4 147" xfId="1953"/>
    <cellStyle name="40% - Ênfase4 148" xfId="1966"/>
    <cellStyle name="40% - Ênfase4 149" xfId="1979"/>
    <cellStyle name="40% - Ênfase4 15" xfId="234"/>
    <cellStyle name="40% - Ênfase4 150" xfId="1992"/>
    <cellStyle name="40% - Ênfase4 151" xfId="2005"/>
    <cellStyle name="40% - Ênfase4 152" xfId="2018"/>
    <cellStyle name="40% - Ênfase4 153" xfId="2031"/>
    <cellStyle name="40% - Ênfase4 154" xfId="2044"/>
    <cellStyle name="40% - Ênfase4 155" xfId="2057"/>
    <cellStyle name="40% - Ênfase4 156" xfId="2070"/>
    <cellStyle name="40% - Ênfase4 157" xfId="2083"/>
    <cellStyle name="40% - Ênfase4 158" xfId="2096"/>
    <cellStyle name="40% - Ênfase4 159" xfId="2109"/>
    <cellStyle name="40% - Ênfase4 16" xfId="247"/>
    <cellStyle name="40% - Ênfase4 160" xfId="2122"/>
    <cellStyle name="40% - Ênfase4 161" xfId="2135"/>
    <cellStyle name="40% - Ênfase4 162" xfId="2148"/>
    <cellStyle name="40% - Ênfase4 163" xfId="2161"/>
    <cellStyle name="40% - Ênfase4 164" xfId="2174"/>
    <cellStyle name="40% - Ênfase4 165" xfId="2187"/>
    <cellStyle name="40% - Ênfase4 166" xfId="2200"/>
    <cellStyle name="40% - Ênfase4 167" xfId="2213"/>
    <cellStyle name="40% - Ênfase4 168" xfId="2226"/>
    <cellStyle name="40% - Ênfase4 169" xfId="2239"/>
    <cellStyle name="40% - Ênfase4 17" xfId="260"/>
    <cellStyle name="40% - Ênfase4 170" xfId="2252"/>
    <cellStyle name="40% - Ênfase4 171" xfId="2265"/>
    <cellStyle name="40% - Ênfase4 172" xfId="2278"/>
    <cellStyle name="40% - Ênfase4 173" xfId="2291"/>
    <cellStyle name="40% - Ênfase4 174" xfId="2304"/>
    <cellStyle name="40% - Ênfase4 175" xfId="2317"/>
    <cellStyle name="40% - Ênfase4 176" xfId="2330"/>
    <cellStyle name="40% - Ênfase4 177" xfId="2343"/>
    <cellStyle name="40% - Ênfase4 178" xfId="2356"/>
    <cellStyle name="40% - Ênfase4 179" xfId="2369"/>
    <cellStyle name="40% - Ênfase4 18" xfId="273"/>
    <cellStyle name="40% - Ênfase4 180" xfId="2382"/>
    <cellStyle name="40% - Ênfase4 181" xfId="2395"/>
    <cellStyle name="40% - Ênfase4 182" xfId="2408"/>
    <cellStyle name="40% - Ênfase4 183" xfId="2421"/>
    <cellStyle name="40% - Ênfase4 184" xfId="2434"/>
    <cellStyle name="40% - Ênfase4 185" xfId="2447"/>
    <cellStyle name="40% - Ênfase4 186" xfId="2460"/>
    <cellStyle name="40% - Ênfase4 187" xfId="2473"/>
    <cellStyle name="40% - Ênfase4 188" xfId="2486"/>
    <cellStyle name="40% - Ênfase4 189" xfId="2499"/>
    <cellStyle name="40% - Ênfase4 19" xfId="286"/>
    <cellStyle name="40% - Ênfase4 190" xfId="2512"/>
    <cellStyle name="40% - Ênfase4 191" xfId="2525"/>
    <cellStyle name="40% - Ênfase4 192" xfId="2538"/>
    <cellStyle name="40% - Ênfase4 193" xfId="2551"/>
    <cellStyle name="40% - Ênfase4 194" xfId="2564"/>
    <cellStyle name="40% - Ênfase4 195" xfId="2577"/>
    <cellStyle name="40% - Ênfase4 196" xfId="2590"/>
    <cellStyle name="40% - Ênfase4 197" xfId="2603"/>
    <cellStyle name="40% - Ênfase4 198" xfId="2616"/>
    <cellStyle name="40% - Ênfase4 199" xfId="2629"/>
    <cellStyle name="40% - Ênfase4 2" xfId="59"/>
    <cellStyle name="40% - Ênfase4 20" xfId="299"/>
    <cellStyle name="40% - Ênfase4 200" xfId="2642"/>
    <cellStyle name="40% - Ênfase4 21" xfId="312"/>
    <cellStyle name="40% - Ênfase4 22" xfId="325"/>
    <cellStyle name="40% - Ênfase4 23" xfId="338"/>
    <cellStyle name="40% - Ênfase4 24" xfId="351"/>
    <cellStyle name="40% - Ênfase4 25" xfId="364"/>
    <cellStyle name="40% - Ênfase4 26" xfId="377"/>
    <cellStyle name="40% - Ênfase4 27" xfId="390"/>
    <cellStyle name="40% - Ênfase4 28" xfId="403"/>
    <cellStyle name="40% - Ênfase4 29" xfId="416"/>
    <cellStyle name="40% - Ênfase4 3" xfId="73"/>
    <cellStyle name="40% - Ênfase4 30" xfId="429"/>
    <cellStyle name="40% - Ênfase4 31" xfId="442"/>
    <cellStyle name="40% - Ênfase4 32" xfId="455"/>
    <cellStyle name="40% - Ênfase4 33" xfId="468"/>
    <cellStyle name="40% - Ênfase4 34" xfId="481"/>
    <cellStyle name="40% - Ênfase4 35" xfId="494"/>
    <cellStyle name="40% - Ênfase4 36" xfId="507"/>
    <cellStyle name="40% - Ênfase4 37" xfId="520"/>
    <cellStyle name="40% - Ênfase4 38" xfId="533"/>
    <cellStyle name="40% - Ênfase4 39" xfId="546"/>
    <cellStyle name="40% - Ênfase4 4" xfId="87"/>
    <cellStyle name="40% - Ênfase4 40" xfId="559"/>
    <cellStyle name="40% - Ênfase4 41" xfId="572"/>
    <cellStyle name="40% - Ênfase4 42" xfId="585"/>
    <cellStyle name="40% - Ênfase4 43" xfId="598"/>
    <cellStyle name="40% - Ênfase4 44" xfId="611"/>
    <cellStyle name="40% - Ênfase4 45" xfId="624"/>
    <cellStyle name="40% - Ênfase4 46" xfId="637"/>
    <cellStyle name="40% - Ênfase4 47" xfId="650"/>
    <cellStyle name="40% - Ênfase4 48" xfId="663"/>
    <cellStyle name="40% - Ênfase4 49" xfId="676"/>
    <cellStyle name="40% - Ênfase4 5" xfId="101"/>
    <cellStyle name="40% - Ênfase4 50" xfId="689"/>
    <cellStyle name="40% - Ênfase4 51" xfId="702"/>
    <cellStyle name="40% - Ênfase4 52" xfId="715"/>
    <cellStyle name="40% - Ênfase4 53" xfId="728"/>
    <cellStyle name="40% - Ênfase4 54" xfId="741"/>
    <cellStyle name="40% - Ênfase4 55" xfId="754"/>
    <cellStyle name="40% - Ênfase4 56" xfId="767"/>
    <cellStyle name="40% - Ênfase4 57" xfId="780"/>
    <cellStyle name="40% - Ênfase4 58" xfId="793"/>
    <cellStyle name="40% - Ênfase4 59" xfId="806"/>
    <cellStyle name="40% - Ênfase4 6" xfId="115"/>
    <cellStyle name="40% - Ênfase4 60" xfId="820"/>
    <cellStyle name="40% - Ênfase4 61" xfId="833"/>
    <cellStyle name="40% - Ênfase4 62" xfId="846"/>
    <cellStyle name="40% - Ênfase4 63" xfId="859"/>
    <cellStyle name="40% - Ênfase4 64" xfId="872"/>
    <cellStyle name="40% - Ênfase4 65" xfId="885"/>
    <cellStyle name="40% - Ênfase4 66" xfId="898"/>
    <cellStyle name="40% - Ênfase4 67" xfId="911"/>
    <cellStyle name="40% - Ênfase4 68" xfId="924"/>
    <cellStyle name="40% - Ênfase4 69" xfId="937"/>
    <cellStyle name="40% - Ênfase4 7" xfId="129"/>
    <cellStyle name="40% - Ênfase4 70" xfId="950"/>
    <cellStyle name="40% - Ênfase4 71" xfId="963"/>
    <cellStyle name="40% - Ênfase4 72" xfId="976"/>
    <cellStyle name="40% - Ênfase4 73" xfId="989"/>
    <cellStyle name="40% - Ênfase4 74" xfId="1002"/>
    <cellStyle name="40% - Ênfase4 75" xfId="1015"/>
    <cellStyle name="40% - Ênfase4 76" xfId="1028"/>
    <cellStyle name="40% - Ênfase4 77" xfId="1041"/>
    <cellStyle name="40% - Ênfase4 78" xfId="1054"/>
    <cellStyle name="40% - Ênfase4 79" xfId="1067"/>
    <cellStyle name="40% - Ênfase4 8" xfId="143"/>
    <cellStyle name="40% - Ênfase4 80" xfId="1080"/>
    <cellStyle name="40% - Ênfase4 81" xfId="1093"/>
    <cellStyle name="40% - Ênfase4 82" xfId="1106"/>
    <cellStyle name="40% - Ênfase4 83" xfId="1119"/>
    <cellStyle name="40% - Ênfase4 84" xfId="1132"/>
    <cellStyle name="40% - Ênfase4 85" xfId="1145"/>
    <cellStyle name="40% - Ênfase4 86" xfId="1158"/>
    <cellStyle name="40% - Ênfase4 87" xfId="1171"/>
    <cellStyle name="40% - Ênfase4 88" xfId="1184"/>
    <cellStyle name="40% - Ênfase4 89" xfId="1197"/>
    <cellStyle name="40% - Ênfase4 9" xfId="156"/>
    <cellStyle name="40% - Ênfase4 90" xfId="1210"/>
    <cellStyle name="40% - Ênfase4 91" xfId="1223"/>
    <cellStyle name="40% - Ênfase4 92" xfId="1236"/>
    <cellStyle name="40% - Ênfase4 93" xfId="1249"/>
    <cellStyle name="40% - Ênfase4 94" xfId="1262"/>
    <cellStyle name="40% - Ênfase4 95" xfId="1275"/>
    <cellStyle name="40% - Ênfase4 96" xfId="1288"/>
    <cellStyle name="40% - Ênfase4 97" xfId="1301"/>
    <cellStyle name="40% - Ênfase4 98" xfId="1314"/>
    <cellStyle name="40% - Ênfase4 99" xfId="1327"/>
    <cellStyle name="40% - Ênfase5" xfId="11" builtinId="47" customBuiltin="1"/>
    <cellStyle name="40% - Ênfase5 10" xfId="171"/>
    <cellStyle name="40% - Ênfase5 100" xfId="1342"/>
    <cellStyle name="40% - Ênfase5 101" xfId="1355"/>
    <cellStyle name="40% - Ênfase5 102" xfId="1368"/>
    <cellStyle name="40% - Ênfase5 103" xfId="1381"/>
    <cellStyle name="40% - Ênfase5 104" xfId="1394"/>
    <cellStyle name="40% - Ênfase5 105" xfId="1407"/>
    <cellStyle name="40% - Ênfase5 106" xfId="1420"/>
    <cellStyle name="40% - Ênfase5 107" xfId="1433"/>
    <cellStyle name="40% - Ênfase5 108" xfId="1446"/>
    <cellStyle name="40% - Ênfase5 109" xfId="1459"/>
    <cellStyle name="40% - Ênfase5 11" xfId="184"/>
    <cellStyle name="40% - Ênfase5 110" xfId="1472"/>
    <cellStyle name="40% - Ênfase5 111" xfId="1485"/>
    <cellStyle name="40% - Ênfase5 112" xfId="1498"/>
    <cellStyle name="40% - Ênfase5 113" xfId="1511"/>
    <cellStyle name="40% - Ênfase5 114" xfId="1524"/>
    <cellStyle name="40% - Ênfase5 115" xfId="1538"/>
    <cellStyle name="40% - Ênfase5 116" xfId="1551"/>
    <cellStyle name="40% - Ênfase5 117" xfId="1564"/>
    <cellStyle name="40% - Ênfase5 118" xfId="1577"/>
    <cellStyle name="40% - Ênfase5 119" xfId="1590"/>
    <cellStyle name="40% - Ênfase5 12" xfId="197"/>
    <cellStyle name="40% - Ênfase5 120" xfId="1603"/>
    <cellStyle name="40% - Ênfase5 121" xfId="1616"/>
    <cellStyle name="40% - Ênfase5 122" xfId="1629"/>
    <cellStyle name="40% - Ênfase5 123" xfId="1642"/>
    <cellStyle name="40% - Ênfase5 124" xfId="1655"/>
    <cellStyle name="40% - Ênfase5 125" xfId="1668"/>
    <cellStyle name="40% - Ênfase5 126" xfId="1681"/>
    <cellStyle name="40% - Ênfase5 127" xfId="1694"/>
    <cellStyle name="40% - Ênfase5 128" xfId="1707"/>
    <cellStyle name="40% - Ênfase5 129" xfId="1720"/>
    <cellStyle name="40% - Ênfase5 13" xfId="210"/>
    <cellStyle name="40% - Ênfase5 130" xfId="1733"/>
    <cellStyle name="40% - Ênfase5 131" xfId="1746"/>
    <cellStyle name="40% - Ênfase5 132" xfId="1759"/>
    <cellStyle name="40% - Ênfase5 133" xfId="1772"/>
    <cellStyle name="40% - Ênfase5 134" xfId="1785"/>
    <cellStyle name="40% - Ênfase5 135" xfId="1798"/>
    <cellStyle name="40% - Ênfase5 136" xfId="1811"/>
    <cellStyle name="40% - Ênfase5 137" xfId="1824"/>
    <cellStyle name="40% - Ênfase5 138" xfId="1837"/>
    <cellStyle name="40% - Ênfase5 139" xfId="1850"/>
    <cellStyle name="40% - Ênfase5 14" xfId="223"/>
    <cellStyle name="40% - Ênfase5 140" xfId="1864"/>
    <cellStyle name="40% - Ênfase5 141" xfId="1877"/>
    <cellStyle name="40% - Ênfase5 142" xfId="1890"/>
    <cellStyle name="40% - Ênfase5 143" xfId="1903"/>
    <cellStyle name="40% - Ênfase5 144" xfId="1916"/>
    <cellStyle name="40% - Ênfase5 145" xfId="1929"/>
    <cellStyle name="40% - Ênfase5 146" xfId="1942"/>
    <cellStyle name="40% - Ênfase5 147" xfId="1955"/>
    <cellStyle name="40% - Ênfase5 148" xfId="1968"/>
    <cellStyle name="40% - Ênfase5 149" xfId="1981"/>
    <cellStyle name="40% - Ênfase5 15" xfId="236"/>
    <cellStyle name="40% - Ênfase5 150" xfId="1994"/>
    <cellStyle name="40% - Ênfase5 151" xfId="2007"/>
    <cellStyle name="40% - Ênfase5 152" xfId="2020"/>
    <cellStyle name="40% - Ênfase5 153" xfId="2033"/>
    <cellStyle name="40% - Ênfase5 154" xfId="2046"/>
    <cellStyle name="40% - Ênfase5 155" xfId="2059"/>
    <cellStyle name="40% - Ênfase5 156" xfId="2072"/>
    <cellStyle name="40% - Ênfase5 157" xfId="2085"/>
    <cellStyle name="40% - Ênfase5 158" xfId="2098"/>
    <cellStyle name="40% - Ênfase5 159" xfId="2111"/>
    <cellStyle name="40% - Ênfase5 16" xfId="249"/>
    <cellStyle name="40% - Ênfase5 160" xfId="2124"/>
    <cellStyle name="40% - Ênfase5 161" xfId="2137"/>
    <cellStyle name="40% - Ênfase5 162" xfId="2150"/>
    <cellStyle name="40% - Ênfase5 163" xfId="2163"/>
    <cellStyle name="40% - Ênfase5 164" xfId="2176"/>
    <cellStyle name="40% - Ênfase5 165" xfId="2189"/>
    <cellStyle name="40% - Ênfase5 166" xfId="2202"/>
    <cellStyle name="40% - Ênfase5 167" xfId="2215"/>
    <cellStyle name="40% - Ênfase5 168" xfId="2228"/>
    <cellStyle name="40% - Ênfase5 169" xfId="2241"/>
    <cellStyle name="40% - Ênfase5 17" xfId="262"/>
    <cellStyle name="40% - Ênfase5 170" xfId="2254"/>
    <cellStyle name="40% - Ênfase5 171" xfId="2267"/>
    <cellStyle name="40% - Ênfase5 172" xfId="2280"/>
    <cellStyle name="40% - Ênfase5 173" xfId="2293"/>
    <cellStyle name="40% - Ênfase5 174" xfId="2306"/>
    <cellStyle name="40% - Ênfase5 175" xfId="2319"/>
    <cellStyle name="40% - Ênfase5 176" xfId="2332"/>
    <cellStyle name="40% - Ênfase5 177" xfId="2345"/>
    <cellStyle name="40% - Ênfase5 178" xfId="2358"/>
    <cellStyle name="40% - Ênfase5 179" xfId="2371"/>
    <cellStyle name="40% - Ênfase5 18" xfId="275"/>
    <cellStyle name="40% - Ênfase5 180" xfId="2384"/>
    <cellStyle name="40% - Ênfase5 181" xfId="2397"/>
    <cellStyle name="40% - Ênfase5 182" xfId="2410"/>
    <cellStyle name="40% - Ênfase5 183" xfId="2423"/>
    <cellStyle name="40% - Ênfase5 184" xfId="2436"/>
    <cellStyle name="40% - Ênfase5 185" xfId="2449"/>
    <cellStyle name="40% - Ênfase5 186" xfId="2462"/>
    <cellStyle name="40% - Ênfase5 187" xfId="2475"/>
    <cellStyle name="40% - Ênfase5 188" xfId="2488"/>
    <cellStyle name="40% - Ênfase5 189" xfId="2501"/>
    <cellStyle name="40% - Ênfase5 19" xfId="288"/>
    <cellStyle name="40% - Ênfase5 190" xfId="2514"/>
    <cellStyle name="40% - Ênfase5 191" xfId="2527"/>
    <cellStyle name="40% - Ênfase5 192" xfId="2540"/>
    <cellStyle name="40% - Ênfase5 193" xfId="2553"/>
    <cellStyle name="40% - Ênfase5 194" xfId="2566"/>
    <cellStyle name="40% - Ênfase5 195" xfId="2579"/>
    <cellStyle name="40% - Ênfase5 196" xfId="2592"/>
    <cellStyle name="40% - Ênfase5 197" xfId="2605"/>
    <cellStyle name="40% - Ênfase5 198" xfId="2618"/>
    <cellStyle name="40% - Ênfase5 199" xfId="2631"/>
    <cellStyle name="40% - Ênfase5 2" xfId="61"/>
    <cellStyle name="40% - Ênfase5 20" xfId="301"/>
    <cellStyle name="40% - Ênfase5 200" xfId="2644"/>
    <cellStyle name="40% - Ênfase5 21" xfId="314"/>
    <cellStyle name="40% - Ênfase5 22" xfId="327"/>
    <cellStyle name="40% - Ênfase5 23" xfId="340"/>
    <cellStyle name="40% - Ênfase5 24" xfId="353"/>
    <cellStyle name="40% - Ênfase5 25" xfId="366"/>
    <cellStyle name="40% - Ênfase5 26" xfId="379"/>
    <cellStyle name="40% - Ênfase5 27" xfId="392"/>
    <cellStyle name="40% - Ênfase5 28" xfId="405"/>
    <cellStyle name="40% - Ênfase5 29" xfId="418"/>
    <cellStyle name="40% - Ênfase5 3" xfId="75"/>
    <cellStyle name="40% - Ênfase5 30" xfId="431"/>
    <cellStyle name="40% - Ênfase5 31" xfId="444"/>
    <cellStyle name="40% - Ênfase5 32" xfId="457"/>
    <cellStyle name="40% - Ênfase5 33" xfId="470"/>
    <cellStyle name="40% - Ênfase5 34" xfId="483"/>
    <cellStyle name="40% - Ênfase5 35" xfId="496"/>
    <cellStyle name="40% - Ênfase5 36" xfId="509"/>
    <cellStyle name="40% - Ênfase5 37" xfId="522"/>
    <cellStyle name="40% - Ênfase5 38" xfId="535"/>
    <cellStyle name="40% - Ênfase5 39" xfId="548"/>
    <cellStyle name="40% - Ênfase5 4" xfId="89"/>
    <cellStyle name="40% - Ênfase5 40" xfId="561"/>
    <cellStyle name="40% - Ênfase5 41" xfId="574"/>
    <cellStyle name="40% - Ênfase5 42" xfId="587"/>
    <cellStyle name="40% - Ênfase5 43" xfId="600"/>
    <cellStyle name="40% - Ênfase5 44" xfId="613"/>
    <cellStyle name="40% - Ênfase5 45" xfId="626"/>
    <cellStyle name="40% - Ênfase5 46" xfId="639"/>
    <cellStyle name="40% - Ênfase5 47" xfId="652"/>
    <cellStyle name="40% - Ênfase5 48" xfId="665"/>
    <cellStyle name="40% - Ênfase5 49" xfId="678"/>
    <cellStyle name="40% - Ênfase5 5" xfId="103"/>
    <cellStyle name="40% - Ênfase5 50" xfId="691"/>
    <cellStyle name="40% - Ênfase5 51" xfId="704"/>
    <cellStyle name="40% - Ênfase5 52" xfId="717"/>
    <cellStyle name="40% - Ênfase5 53" xfId="730"/>
    <cellStyle name="40% - Ênfase5 54" xfId="743"/>
    <cellStyle name="40% - Ênfase5 55" xfId="756"/>
    <cellStyle name="40% - Ênfase5 56" xfId="769"/>
    <cellStyle name="40% - Ênfase5 57" xfId="782"/>
    <cellStyle name="40% - Ênfase5 58" xfId="795"/>
    <cellStyle name="40% - Ênfase5 59" xfId="808"/>
    <cellStyle name="40% - Ênfase5 6" xfId="117"/>
    <cellStyle name="40% - Ênfase5 60" xfId="822"/>
    <cellStyle name="40% - Ênfase5 61" xfId="835"/>
    <cellStyle name="40% - Ênfase5 62" xfId="848"/>
    <cellStyle name="40% - Ênfase5 63" xfId="861"/>
    <cellStyle name="40% - Ênfase5 64" xfId="874"/>
    <cellStyle name="40% - Ênfase5 65" xfId="887"/>
    <cellStyle name="40% - Ênfase5 66" xfId="900"/>
    <cellStyle name="40% - Ênfase5 67" xfId="913"/>
    <cellStyle name="40% - Ênfase5 68" xfId="926"/>
    <cellStyle name="40% - Ênfase5 69" xfId="939"/>
    <cellStyle name="40% - Ênfase5 7" xfId="131"/>
    <cellStyle name="40% - Ênfase5 70" xfId="952"/>
    <cellStyle name="40% - Ênfase5 71" xfId="965"/>
    <cellStyle name="40% - Ênfase5 72" xfId="978"/>
    <cellStyle name="40% - Ênfase5 73" xfId="991"/>
    <cellStyle name="40% - Ênfase5 74" xfId="1004"/>
    <cellStyle name="40% - Ênfase5 75" xfId="1017"/>
    <cellStyle name="40% - Ênfase5 76" xfId="1030"/>
    <cellStyle name="40% - Ênfase5 77" xfId="1043"/>
    <cellStyle name="40% - Ênfase5 78" xfId="1056"/>
    <cellStyle name="40% - Ênfase5 79" xfId="1069"/>
    <cellStyle name="40% - Ênfase5 8" xfId="145"/>
    <cellStyle name="40% - Ênfase5 80" xfId="1082"/>
    <cellStyle name="40% - Ênfase5 81" xfId="1095"/>
    <cellStyle name="40% - Ênfase5 82" xfId="1108"/>
    <cellStyle name="40% - Ênfase5 83" xfId="1121"/>
    <cellStyle name="40% - Ênfase5 84" xfId="1134"/>
    <cellStyle name="40% - Ênfase5 85" xfId="1147"/>
    <cellStyle name="40% - Ênfase5 86" xfId="1160"/>
    <cellStyle name="40% - Ênfase5 87" xfId="1173"/>
    <cellStyle name="40% - Ênfase5 88" xfId="1186"/>
    <cellStyle name="40% - Ênfase5 89" xfId="1199"/>
    <cellStyle name="40% - Ênfase5 9" xfId="158"/>
    <cellStyle name="40% - Ênfase5 90" xfId="1212"/>
    <cellStyle name="40% - Ênfase5 91" xfId="1225"/>
    <cellStyle name="40% - Ênfase5 92" xfId="1238"/>
    <cellStyle name="40% - Ênfase5 93" xfId="1251"/>
    <cellStyle name="40% - Ênfase5 94" xfId="1264"/>
    <cellStyle name="40% - Ênfase5 95" xfId="1277"/>
    <cellStyle name="40% - Ênfase5 96" xfId="1290"/>
    <cellStyle name="40% - Ênfase5 97" xfId="1303"/>
    <cellStyle name="40% - Ênfase5 98" xfId="1316"/>
    <cellStyle name="40% - Ênfase5 99" xfId="1329"/>
    <cellStyle name="40% - Ênfase6" xfId="12" builtinId="51" customBuiltin="1"/>
    <cellStyle name="40% - Ênfase6 10" xfId="173"/>
    <cellStyle name="40% - Ênfase6 100" xfId="1344"/>
    <cellStyle name="40% - Ênfase6 101" xfId="1357"/>
    <cellStyle name="40% - Ênfase6 102" xfId="1370"/>
    <cellStyle name="40% - Ênfase6 103" xfId="1383"/>
    <cellStyle name="40% - Ênfase6 104" xfId="1396"/>
    <cellStyle name="40% - Ênfase6 105" xfId="1409"/>
    <cellStyle name="40% - Ênfase6 106" xfId="1422"/>
    <cellStyle name="40% - Ênfase6 107" xfId="1435"/>
    <cellStyle name="40% - Ênfase6 108" xfId="1448"/>
    <cellStyle name="40% - Ênfase6 109" xfId="1461"/>
    <cellStyle name="40% - Ênfase6 11" xfId="186"/>
    <cellStyle name="40% - Ênfase6 110" xfId="1474"/>
    <cellStyle name="40% - Ênfase6 111" xfId="1487"/>
    <cellStyle name="40% - Ênfase6 112" xfId="1500"/>
    <cellStyle name="40% - Ênfase6 113" xfId="1513"/>
    <cellStyle name="40% - Ênfase6 114" xfId="1526"/>
    <cellStyle name="40% - Ênfase6 115" xfId="1540"/>
    <cellStyle name="40% - Ênfase6 116" xfId="1553"/>
    <cellStyle name="40% - Ênfase6 117" xfId="1566"/>
    <cellStyle name="40% - Ênfase6 118" xfId="1579"/>
    <cellStyle name="40% - Ênfase6 119" xfId="1592"/>
    <cellStyle name="40% - Ênfase6 12" xfId="199"/>
    <cellStyle name="40% - Ênfase6 120" xfId="1605"/>
    <cellStyle name="40% - Ênfase6 121" xfId="1618"/>
    <cellStyle name="40% - Ênfase6 122" xfId="1631"/>
    <cellStyle name="40% - Ênfase6 123" xfId="1644"/>
    <cellStyle name="40% - Ênfase6 124" xfId="1657"/>
    <cellStyle name="40% - Ênfase6 125" xfId="1670"/>
    <cellStyle name="40% - Ênfase6 126" xfId="1683"/>
    <cellStyle name="40% - Ênfase6 127" xfId="1696"/>
    <cellStyle name="40% - Ênfase6 128" xfId="1709"/>
    <cellStyle name="40% - Ênfase6 129" xfId="1722"/>
    <cellStyle name="40% - Ênfase6 13" xfId="212"/>
    <cellStyle name="40% - Ênfase6 130" xfId="1735"/>
    <cellStyle name="40% - Ênfase6 131" xfId="1748"/>
    <cellStyle name="40% - Ênfase6 132" xfId="1761"/>
    <cellStyle name="40% - Ênfase6 133" xfId="1774"/>
    <cellStyle name="40% - Ênfase6 134" xfId="1787"/>
    <cellStyle name="40% - Ênfase6 135" xfId="1800"/>
    <cellStyle name="40% - Ênfase6 136" xfId="1813"/>
    <cellStyle name="40% - Ênfase6 137" xfId="1826"/>
    <cellStyle name="40% - Ênfase6 138" xfId="1839"/>
    <cellStyle name="40% - Ênfase6 139" xfId="1853"/>
    <cellStyle name="40% - Ênfase6 14" xfId="225"/>
    <cellStyle name="40% - Ênfase6 140" xfId="1866"/>
    <cellStyle name="40% - Ênfase6 141" xfId="1879"/>
    <cellStyle name="40% - Ênfase6 142" xfId="1892"/>
    <cellStyle name="40% - Ênfase6 143" xfId="1905"/>
    <cellStyle name="40% - Ênfase6 144" xfId="1918"/>
    <cellStyle name="40% - Ênfase6 145" xfId="1931"/>
    <cellStyle name="40% - Ênfase6 146" xfId="1944"/>
    <cellStyle name="40% - Ênfase6 147" xfId="1957"/>
    <cellStyle name="40% - Ênfase6 148" xfId="1970"/>
    <cellStyle name="40% - Ênfase6 149" xfId="1983"/>
    <cellStyle name="40% - Ênfase6 15" xfId="238"/>
    <cellStyle name="40% - Ênfase6 150" xfId="1996"/>
    <cellStyle name="40% - Ênfase6 151" xfId="2009"/>
    <cellStyle name="40% - Ênfase6 152" xfId="2022"/>
    <cellStyle name="40% - Ênfase6 153" xfId="2035"/>
    <cellStyle name="40% - Ênfase6 154" xfId="2048"/>
    <cellStyle name="40% - Ênfase6 155" xfId="2061"/>
    <cellStyle name="40% - Ênfase6 156" xfId="2074"/>
    <cellStyle name="40% - Ênfase6 157" xfId="2087"/>
    <cellStyle name="40% - Ênfase6 158" xfId="2100"/>
    <cellStyle name="40% - Ênfase6 159" xfId="2113"/>
    <cellStyle name="40% - Ênfase6 16" xfId="251"/>
    <cellStyle name="40% - Ênfase6 160" xfId="2126"/>
    <cellStyle name="40% - Ênfase6 161" xfId="2139"/>
    <cellStyle name="40% - Ênfase6 162" xfId="2152"/>
    <cellStyle name="40% - Ênfase6 163" xfId="2165"/>
    <cellStyle name="40% - Ênfase6 164" xfId="2178"/>
    <cellStyle name="40% - Ênfase6 165" xfId="2191"/>
    <cellStyle name="40% - Ênfase6 166" xfId="2204"/>
    <cellStyle name="40% - Ênfase6 167" xfId="2217"/>
    <cellStyle name="40% - Ênfase6 168" xfId="2230"/>
    <cellStyle name="40% - Ênfase6 169" xfId="2243"/>
    <cellStyle name="40% - Ênfase6 17" xfId="264"/>
    <cellStyle name="40% - Ênfase6 170" xfId="2256"/>
    <cellStyle name="40% - Ênfase6 171" xfId="2269"/>
    <cellStyle name="40% - Ênfase6 172" xfId="2282"/>
    <cellStyle name="40% - Ênfase6 173" xfId="2295"/>
    <cellStyle name="40% - Ênfase6 174" xfId="2308"/>
    <cellStyle name="40% - Ênfase6 175" xfId="2321"/>
    <cellStyle name="40% - Ênfase6 176" xfId="2334"/>
    <cellStyle name="40% - Ênfase6 177" xfId="2347"/>
    <cellStyle name="40% - Ênfase6 178" xfId="2360"/>
    <cellStyle name="40% - Ênfase6 179" xfId="2373"/>
    <cellStyle name="40% - Ênfase6 18" xfId="277"/>
    <cellStyle name="40% - Ênfase6 180" xfId="2386"/>
    <cellStyle name="40% - Ênfase6 181" xfId="2399"/>
    <cellStyle name="40% - Ênfase6 182" xfId="2412"/>
    <cellStyle name="40% - Ênfase6 183" xfId="2425"/>
    <cellStyle name="40% - Ênfase6 184" xfId="2438"/>
    <cellStyle name="40% - Ênfase6 185" xfId="2451"/>
    <cellStyle name="40% - Ênfase6 186" xfId="2464"/>
    <cellStyle name="40% - Ênfase6 187" xfId="2477"/>
    <cellStyle name="40% - Ênfase6 188" xfId="2490"/>
    <cellStyle name="40% - Ênfase6 189" xfId="2503"/>
    <cellStyle name="40% - Ênfase6 19" xfId="290"/>
    <cellStyle name="40% - Ênfase6 190" xfId="2516"/>
    <cellStyle name="40% - Ênfase6 191" xfId="2529"/>
    <cellStyle name="40% - Ênfase6 192" xfId="2542"/>
    <cellStyle name="40% - Ênfase6 193" xfId="2555"/>
    <cellStyle name="40% - Ênfase6 194" xfId="2568"/>
    <cellStyle name="40% - Ênfase6 195" xfId="2581"/>
    <cellStyle name="40% - Ênfase6 196" xfId="2594"/>
    <cellStyle name="40% - Ênfase6 197" xfId="2607"/>
    <cellStyle name="40% - Ênfase6 198" xfId="2620"/>
    <cellStyle name="40% - Ênfase6 199" xfId="2633"/>
    <cellStyle name="40% - Ênfase6 2" xfId="63"/>
    <cellStyle name="40% - Ênfase6 20" xfId="303"/>
    <cellStyle name="40% - Ênfase6 200" xfId="2646"/>
    <cellStyle name="40% - Ênfase6 21" xfId="316"/>
    <cellStyle name="40% - Ênfase6 22" xfId="329"/>
    <cellStyle name="40% - Ênfase6 23" xfId="342"/>
    <cellStyle name="40% - Ênfase6 24" xfId="355"/>
    <cellStyle name="40% - Ênfase6 25" xfId="368"/>
    <cellStyle name="40% - Ênfase6 26" xfId="381"/>
    <cellStyle name="40% - Ênfase6 27" xfId="394"/>
    <cellStyle name="40% - Ênfase6 28" xfId="407"/>
    <cellStyle name="40% - Ênfase6 29" xfId="420"/>
    <cellStyle name="40% - Ênfase6 3" xfId="77"/>
    <cellStyle name="40% - Ênfase6 30" xfId="433"/>
    <cellStyle name="40% - Ênfase6 31" xfId="446"/>
    <cellStyle name="40% - Ênfase6 32" xfId="459"/>
    <cellStyle name="40% - Ênfase6 33" xfId="472"/>
    <cellStyle name="40% - Ênfase6 34" xfId="485"/>
    <cellStyle name="40% - Ênfase6 35" xfId="498"/>
    <cellStyle name="40% - Ênfase6 36" xfId="511"/>
    <cellStyle name="40% - Ênfase6 37" xfId="524"/>
    <cellStyle name="40% - Ênfase6 38" xfId="537"/>
    <cellStyle name="40% - Ênfase6 39" xfId="550"/>
    <cellStyle name="40% - Ênfase6 4" xfId="91"/>
    <cellStyle name="40% - Ênfase6 40" xfId="563"/>
    <cellStyle name="40% - Ênfase6 41" xfId="576"/>
    <cellStyle name="40% - Ênfase6 42" xfId="589"/>
    <cellStyle name="40% - Ênfase6 43" xfId="602"/>
    <cellStyle name="40% - Ênfase6 44" xfId="615"/>
    <cellStyle name="40% - Ênfase6 45" xfId="628"/>
    <cellStyle name="40% - Ênfase6 46" xfId="641"/>
    <cellStyle name="40% - Ênfase6 47" xfId="654"/>
    <cellStyle name="40% - Ênfase6 48" xfId="667"/>
    <cellStyle name="40% - Ênfase6 49" xfId="680"/>
    <cellStyle name="40% - Ênfase6 5" xfId="105"/>
    <cellStyle name="40% - Ênfase6 50" xfId="693"/>
    <cellStyle name="40% - Ênfase6 51" xfId="706"/>
    <cellStyle name="40% - Ênfase6 52" xfId="719"/>
    <cellStyle name="40% - Ênfase6 53" xfId="732"/>
    <cellStyle name="40% - Ênfase6 54" xfId="745"/>
    <cellStyle name="40% - Ênfase6 55" xfId="758"/>
    <cellStyle name="40% - Ênfase6 56" xfId="771"/>
    <cellStyle name="40% - Ênfase6 57" xfId="784"/>
    <cellStyle name="40% - Ênfase6 58" xfId="797"/>
    <cellStyle name="40% - Ênfase6 59" xfId="810"/>
    <cellStyle name="40% - Ênfase6 6" xfId="119"/>
    <cellStyle name="40% - Ênfase6 60" xfId="824"/>
    <cellStyle name="40% - Ênfase6 61" xfId="837"/>
    <cellStyle name="40% - Ênfase6 62" xfId="850"/>
    <cellStyle name="40% - Ênfase6 63" xfId="863"/>
    <cellStyle name="40% - Ênfase6 64" xfId="876"/>
    <cellStyle name="40% - Ênfase6 65" xfId="889"/>
    <cellStyle name="40% - Ênfase6 66" xfId="902"/>
    <cellStyle name="40% - Ênfase6 67" xfId="915"/>
    <cellStyle name="40% - Ênfase6 68" xfId="928"/>
    <cellStyle name="40% - Ênfase6 69" xfId="941"/>
    <cellStyle name="40% - Ênfase6 7" xfId="133"/>
    <cellStyle name="40% - Ênfase6 70" xfId="954"/>
    <cellStyle name="40% - Ênfase6 71" xfId="967"/>
    <cellStyle name="40% - Ênfase6 72" xfId="980"/>
    <cellStyle name="40% - Ênfase6 73" xfId="993"/>
    <cellStyle name="40% - Ênfase6 74" xfId="1006"/>
    <cellStyle name="40% - Ênfase6 75" xfId="1019"/>
    <cellStyle name="40% - Ênfase6 76" xfId="1032"/>
    <cellStyle name="40% - Ênfase6 77" xfId="1045"/>
    <cellStyle name="40% - Ênfase6 78" xfId="1058"/>
    <cellStyle name="40% - Ênfase6 79" xfId="1071"/>
    <cellStyle name="40% - Ênfase6 8" xfId="147"/>
    <cellStyle name="40% - Ênfase6 80" xfId="1084"/>
    <cellStyle name="40% - Ênfase6 81" xfId="1097"/>
    <cellStyle name="40% - Ênfase6 82" xfId="1110"/>
    <cellStyle name="40% - Ênfase6 83" xfId="1123"/>
    <cellStyle name="40% - Ênfase6 84" xfId="1136"/>
    <cellStyle name="40% - Ênfase6 85" xfId="1149"/>
    <cellStyle name="40% - Ênfase6 86" xfId="1162"/>
    <cellStyle name="40% - Ênfase6 87" xfId="1175"/>
    <cellStyle name="40% - Ênfase6 88" xfId="1188"/>
    <cellStyle name="40% - Ênfase6 89" xfId="1201"/>
    <cellStyle name="40% - Ênfase6 9" xfId="160"/>
    <cellStyle name="40% - Ênfase6 90" xfId="1214"/>
    <cellStyle name="40% - Ênfase6 91" xfId="1227"/>
    <cellStyle name="40% - Ênfase6 92" xfId="1240"/>
    <cellStyle name="40% - Ênfase6 93" xfId="1253"/>
    <cellStyle name="40% - Ênfase6 94" xfId="1266"/>
    <cellStyle name="40% - Ênfase6 95" xfId="1279"/>
    <cellStyle name="40% - Ênfase6 96" xfId="1292"/>
    <cellStyle name="40% - Ênfase6 97" xfId="1305"/>
    <cellStyle name="40% - Ênfase6 98" xfId="1318"/>
    <cellStyle name="40% - Ênfase6 99" xfId="133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stilo 1" xfId="49"/>
    <cellStyle name="Incorreto" xfId="30" builtinId="27" customBuiltin="1"/>
    <cellStyle name="Moeda" xfId="48" builtinId="4"/>
    <cellStyle name="Moeda 2" xfId="2648"/>
    <cellStyle name="Neutra" xfId="31" builtinId="28" customBuiltin="1"/>
    <cellStyle name="Normal" xfId="0" builtinId="0"/>
    <cellStyle name="Normal 10" xfId="120"/>
    <cellStyle name="Normal 10 2" xfId="2649"/>
    <cellStyle name="Normal 11" xfId="134"/>
    <cellStyle name="Normal 12" xfId="46"/>
    <cellStyle name="Normal 13" xfId="811"/>
    <cellStyle name="Normal 13 2" xfId="2650"/>
    <cellStyle name="Normal 14" xfId="2647"/>
    <cellStyle name="Normal 15" xfId="2651"/>
    <cellStyle name="Normal 16" xfId="2652"/>
    <cellStyle name="Normal 17" xfId="2653"/>
    <cellStyle name="Normal 18" xfId="2654"/>
    <cellStyle name="Normal 19" xfId="2655"/>
    <cellStyle name="Normal 2" xfId="32"/>
    <cellStyle name="Normal 20" xfId="2656"/>
    <cellStyle name="Normal 21" xfId="2657"/>
    <cellStyle name="Normal 22" xfId="2658"/>
    <cellStyle name="Normal 23" xfId="1527"/>
    <cellStyle name="Normal 24" xfId="2659"/>
    <cellStyle name="Normal 24 2" xfId="2660"/>
    <cellStyle name="Normal 25" xfId="2661"/>
    <cellStyle name="Normal 25 2" xfId="2662"/>
    <cellStyle name="Normal 26" xfId="2663"/>
    <cellStyle name="Normal 26 2" xfId="2664"/>
    <cellStyle name="Normal 27" xfId="2665"/>
    <cellStyle name="Normal 27 2" xfId="2666"/>
    <cellStyle name="Normal 28" xfId="2667"/>
    <cellStyle name="Normal 28 2" xfId="2668"/>
    <cellStyle name="Normal 29" xfId="2669"/>
    <cellStyle name="Normal 3" xfId="50"/>
    <cellStyle name="Normal 3 2" xfId="2670"/>
    <cellStyle name="Normal 30" xfId="2671"/>
    <cellStyle name="Normal 31" xfId="2672"/>
    <cellStyle name="Normal 32" xfId="2673"/>
    <cellStyle name="Normal 33" xfId="2674"/>
    <cellStyle name="Normal 34" xfId="1851"/>
    <cellStyle name="Normal 35" xfId="2675"/>
    <cellStyle name="Normal 36" xfId="2676"/>
    <cellStyle name="Normal 37" xfId="2677"/>
    <cellStyle name="Normal 38" xfId="2678"/>
    <cellStyle name="Normal 39" xfId="2679"/>
    <cellStyle name="Normal 4" xfId="64"/>
    <cellStyle name="Normal 4 2" xfId="2680"/>
    <cellStyle name="Normal 5" xfId="44"/>
    <cellStyle name="Normal 6" xfId="78"/>
    <cellStyle name="Normal 7" xfId="92"/>
    <cellStyle name="Normal 8" xfId="45"/>
    <cellStyle name="Normal 9" xfId="106"/>
    <cellStyle name="Nota 10" xfId="148"/>
    <cellStyle name="Nota 100" xfId="1319"/>
    <cellStyle name="Nota 101" xfId="1332"/>
    <cellStyle name="Nota 102" xfId="1345"/>
    <cellStyle name="Nota 103" xfId="1358"/>
    <cellStyle name="Nota 104" xfId="1371"/>
    <cellStyle name="Nota 105" xfId="1384"/>
    <cellStyle name="Nota 106" xfId="1397"/>
    <cellStyle name="Nota 107" xfId="1410"/>
    <cellStyle name="Nota 108" xfId="1423"/>
    <cellStyle name="Nota 109" xfId="1436"/>
    <cellStyle name="Nota 11" xfId="161"/>
    <cellStyle name="Nota 110" xfId="1449"/>
    <cellStyle name="Nota 111" xfId="1462"/>
    <cellStyle name="Nota 112" xfId="1475"/>
    <cellStyle name="Nota 113" xfId="1488"/>
    <cellStyle name="Nota 114" xfId="1501"/>
    <cellStyle name="Nota 115" xfId="1514"/>
    <cellStyle name="Nota 116" xfId="1528"/>
    <cellStyle name="Nota 117" xfId="1541"/>
    <cellStyle name="Nota 118" xfId="1554"/>
    <cellStyle name="Nota 119" xfId="1567"/>
    <cellStyle name="Nota 12" xfId="174"/>
    <cellStyle name="Nota 120" xfId="1580"/>
    <cellStyle name="Nota 121" xfId="1593"/>
    <cellStyle name="Nota 122" xfId="1606"/>
    <cellStyle name="Nota 123" xfId="1619"/>
    <cellStyle name="Nota 124" xfId="1632"/>
    <cellStyle name="Nota 125" xfId="1645"/>
    <cellStyle name="Nota 126" xfId="1658"/>
    <cellStyle name="Nota 127" xfId="1671"/>
    <cellStyle name="Nota 128" xfId="1684"/>
    <cellStyle name="Nota 129" xfId="1697"/>
    <cellStyle name="Nota 13" xfId="187"/>
    <cellStyle name="Nota 130" xfId="1710"/>
    <cellStyle name="Nota 131" xfId="1723"/>
    <cellStyle name="Nota 132" xfId="1736"/>
    <cellStyle name="Nota 133" xfId="1749"/>
    <cellStyle name="Nota 134" xfId="1762"/>
    <cellStyle name="Nota 135" xfId="1775"/>
    <cellStyle name="Nota 136" xfId="1788"/>
    <cellStyle name="Nota 137" xfId="1801"/>
    <cellStyle name="Nota 138" xfId="1814"/>
    <cellStyle name="Nota 139" xfId="1827"/>
    <cellStyle name="Nota 14" xfId="200"/>
    <cellStyle name="Nota 140" xfId="1840"/>
    <cellStyle name="Nota 141" xfId="1854"/>
    <cellStyle name="Nota 142" xfId="1867"/>
    <cellStyle name="Nota 143" xfId="1880"/>
    <cellStyle name="Nota 144" xfId="1893"/>
    <cellStyle name="Nota 145" xfId="1906"/>
    <cellStyle name="Nota 146" xfId="1919"/>
    <cellStyle name="Nota 147" xfId="1932"/>
    <cellStyle name="Nota 148" xfId="1945"/>
    <cellStyle name="Nota 149" xfId="1958"/>
    <cellStyle name="Nota 15" xfId="213"/>
    <cellStyle name="Nota 150" xfId="1971"/>
    <cellStyle name="Nota 151" xfId="1984"/>
    <cellStyle name="Nota 152" xfId="1997"/>
    <cellStyle name="Nota 153" xfId="2010"/>
    <cellStyle name="Nota 154" xfId="2023"/>
    <cellStyle name="Nota 155" xfId="2036"/>
    <cellStyle name="Nota 156" xfId="2049"/>
    <cellStyle name="Nota 157" xfId="2062"/>
    <cellStyle name="Nota 158" xfId="2075"/>
    <cellStyle name="Nota 159" xfId="2088"/>
    <cellStyle name="Nota 16" xfId="226"/>
    <cellStyle name="Nota 160" xfId="2101"/>
    <cellStyle name="Nota 161" xfId="2114"/>
    <cellStyle name="Nota 162" xfId="2127"/>
    <cellStyle name="Nota 163" xfId="2140"/>
    <cellStyle name="Nota 164" xfId="2153"/>
    <cellStyle name="Nota 165" xfId="2166"/>
    <cellStyle name="Nota 166" xfId="2179"/>
    <cellStyle name="Nota 167" xfId="2192"/>
    <cellStyle name="Nota 168" xfId="2205"/>
    <cellStyle name="Nota 169" xfId="2218"/>
    <cellStyle name="Nota 17" xfId="239"/>
    <cellStyle name="Nota 170" xfId="2231"/>
    <cellStyle name="Nota 171" xfId="2244"/>
    <cellStyle name="Nota 172" xfId="2257"/>
    <cellStyle name="Nota 173" xfId="2270"/>
    <cellStyle name="Nota 174" xfId="2283"/>
    <cellStyle name="Nota 175" xfId="2296"/>
    <cellStyle name="Nota 176" xfId="2309"/>
    <cellStyle name="Nota 177" xfId="2322"/>
    <cellStyle name="Nota 178" xfId="2335"/>
    <cellStyle name="Nota 179" xfId="2348"/>
    <cellStyle name="Nota 18" xfId="252"/>
    <cellStyle name="Nota 180" xfId="2361"/>
    <cellStyle name="Nota 181" xfId="2374"/>
    <cellStyle name="Nota 182" xfId="2387"/>
    <cellStyle name="Nota 183" xfId="2400"/>
    <cellStyle name="Nota 184" xfId="2413"/>
    <cellStyle name="Nota 185" xfId="2426"/>
    <cellStyle name="Nota 186" xfId="2439"/>
    <cellStyle name="Nota 187" xfId="2452"/>
    <cellStyle name="Nota 188" xfId="2465"/>
    <cellStyle name="Nota 189" xfId="2478"/>
    <cellStyle name="Nota 19" xfId="265"/>
    <cellStyle name="Nota 190" xfId="2491"/>
    <cellStyle name="Nota 191" xfId="2504"/>
    <cellStyle name="Nota 192" xfId="2517"/>
    <cellStyle name="Nota 193" xfId="2530"/>
    <cellStyle name="Nota 194" xfId="2543"/>
    <cellStyle name="Nota 195" xfId="2556"/>
    <cellStyle name="Nota 196" xfId="2569"/>
    <cellStyle name="Nota 197" xfId="2582"/>
    <cellStyle name="Nota 198" xfId="2595"/>
    <cellStyle name="Nota 199" xfId="2608"/>
    <cellStyle name="Nota 2" xfId="33"/>
    <cellStyle name="Nota 20" xfId="278"/>
    <cellStyle name="Nota 200" xfId="2621"/>
    <cellStyle name="Nota 201" xfId="2634"/>
    <cellStyle name="Nota 21" xfId="291"/>
    <cellStyle name="Nota 22" xfId="304"/>
    <cellStyle name="Nota 23" xfId="317"/>
    <cellStyle name="Nota 24" xfId="330"/>
    <cellStyle name="Nota 25" xfId="343"/>
    <cellStyle name="Nota 26" xfId="356"/>
    <cellStyle name="Nota 27" xfId="369"/>
    <cellStyle name="Nota 28" xfId="382"/>
    <cellStyle name="Nota 29" xfId="395"/>
    <cellStyle name="Nota 3" xfId="51"/>
    <cellStyle name="Nota 30" xfId="408"/>
    <cellStyle name="Nota 31" xfId="421"/>
    <cellStyle name="Nota 32" xfId="434"/>
    <cellStyle name="Nota 33" xfId="447"/>
    <cellStyle name="Nota 34" xfId="460"/>
    <cellStyle name="Nota 35" xfId="473"/>
    <cellStyle name="Nota 36" xfId="486"/>
    <cellStyle name="Nota 37" xfId="499"/>
    <cellStyle name="Nota 38" xfId="512"/>
    <cellStyle name="Nota 39" xfId="525"/>
    <cellStyle name="Nota 4" xfId="65"/>
    <cellStyle name="Nota 40" xfId="538"/>
    <cellStyle name="Nota 41" xfId="551"/>
    <cellStyle name="Nota 42" xfId="564"/>
    <cellStyle name="Nota 43" xfId="577"/>
    <cellStyle name="Nota 44" xfId="590"/>
    <cellStyle name="Nota 45" xfId="603"/>
    <cellStyle name="Nota 46" xfId="616"/>
    <cellStyle name="Nota 47" xfId="629"/>
    <cellStyle name="Nota 48" xfId="642"/>
    <cellStyle name="Nota 49" xfId="655"/>
    <cellStyle name="Nota 5" xfId="79"/>
    <cellStyle name="Nota 50" xfId="668"/>
    <cellStyle name="Nota 51" xfId="681"/>
    <cellStyle name="Nota 52" xfId="694"/>
    <cellStyle name="Nota 53" xfId="707"/>
    <cellStyle name="Nota 54" xfId="720"/>
    <cellStyle name="Nota 55" xfId="733"/>
    <cellStyle name="Nota 56" xfId="746"/>
    <cellStyle name="Nota 57" xfId="759"/>
    <cellStyle name="Nota 58" xfId="772"/>
    <cellStyle name="Nota 59" xfId="785"/>
    <cellStyle name="Nota 6" xfId="93"/>
    <cellStyle name="Nota 60" xfId="798"/>
    <cellStyle name="Nota 61" xfId="812"/>
    <cellStyle name="Nota 62" xfId="825"/>
    <cellStyle name="Nota 63" xfId="838"/>
    <cellStyle name="Nota 64" xfId="851"/>
    <cellStyle name="Nota 65" xfId="864"/>
    <cellStyle name="Nota 66" xfId="877"/>
    <cellStyle name="Nota 67" xfId="890"/>
    <cellStyle name="Nota 68" xfId="903"/>
    <cellStyle name="Nota 69" xfId="916"/>
    <cellStyle name="Nota 7" xfId="107"/>
    <cellStyle name="Nota 70" xfId="929"/>
    <cellStyle name="Nota 71" xfId="942"/>
    <cellStyle name="Nota 72" xfId="955"/>
    <cellStyle name="Nota 73" xfId="968"/>
    <cellStyle name="Nota 74" xfId="981"/>
    <cellStyle name="Nota 75" xfId="994"/>
    <cellStyle name="Nota 76" xfId="1007"/>
    <cellStyle name="Nota 77" xfId="1020"/>
    <cellStyle name="Nota 78" xfId="1033"/>
    <cellStyle name="Nota 79" xfId="1046"/>
    <cellStyle name="Nota 8" xfId="121"/>
    <cellStyle name="Nota 80" xfId="1059"/>
    <cellStyle name="Nota 81" xfId="1072"/>
    <cellStyle name="Nota 82" xfId="1085"/>
    <cellStyle name="Nota 83" xfId="1098"/>
    <cellStyle name="Nota 84" xfId="1111"/>
    <cellStyle name="Nota 85" xfId="1124"/>
    <cellStyle name="Nota 86" xfId="1137"/>
    <cellStyle name="Nota 87" xfId="1150"/>
    <cellStyle name="Nota 88" xfId="1163"/>
    <cellStyle name="Nota 89" xfId="1176"/>
    <cellStyle name="Nota 9" xfId="135"/>
    <cellStyle name="Nota 90" xfId="1189"/>
    <cellStyle name="Nota 91" xfId="1202"/>
    <cellStyle name="Nota 92" xfId="1215"/>
    <cellStyle name="Nota 93" xfId="1228"/>
    <cellStyle name="Nota 94" xfId="1241"/>
    <cellStyle name="Nota 95" xfId="1254"/>
    <cellStyle name="Nota 96" xfId="1267"/>
    <cellStyle name="Nota 97" xfId="1280"/>
    <cellStyle name="Nota 98" xfId="1293"/>
    <cellStyle name="Nota 99" xfId="1306"/>
    <cellStyle name="Porcentagem" xfId="43" builtinId="5"/>
    <cellStyle name="Porcentagem 2" xfId="268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7" builtinId="3"/>
    <cellStyle name="Vírgula 2" xfId="2682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ilkington/Controle%20AGR/Expedi&#231;&#227;o/Viabilidade%20de%20rota/Viabilidade%20de%20Rota(nova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mboni, Paulo Eduardo" refreshedDate="42557.708808796298" createdVersion="3" refreshedVersion="4" minRefreshableVersion="3" recordCount="2083">
  <cacheSource type="worksheet">
    <worksheetSource ref="B1:AA1048576" sheet="Dados" r:id="rId2"/>
  </cacheSource>
  <cacheFields count="26">
    <cacheField name="Tipo" numFmtId="0">
      <sharedItems containsBlank="1"/>
    </cacheField>
    <cacheField name="Rota" numFmtId="0">
      <sharedItems containsBlank="1"/>
    </cacheField>
    <cacheField name="Placa" numFmtId="0">
      <sharedItems containsBlank="1" count="66">
        <s v="DFZ-5129"/>
        <m/>
        <s v="EGJ-7346"/>
        <s v="DBL-5444"/>
        <s v="DFZ-5154" u="1"/>
        <s v="DFZ-5159" u="1"/>
        <s v="DFZ-5164" u="1"/>
        <s v="EGJ-7350" u="1"/>
        <s v="EGJ-7355" u="1"/>
        <s v="DFZ-5133" u="1"/>
        <s v="DFZ-5138" u="1"/>
        <s v="EGJ-7360" u="1"/>
        <s v="EGJ-7365" u="1"/>
        <s v="DFZ-5143" u="1"/>
        <s v="DFZ-5148" u="1"/>
        <s v="DFZ-5153" u="1"/>
        <s v="DFZ-5158" u="1"/>
        <s v="EGJ-7349" u="1"/>
        <s v="DFZ-5163" u="1"/>
        <s v="EGJ-7354" u="1"/>
        <s v="EXTRA" u="1"/>
        <s v="DFZ-5132" u="1"/>
        <s v="EGJ-7359" u="1"/>
        <s v="DFZ-5137" u="1"/>
        <s v="EGJ-7364" u="1"/>
        <s v="DFZ-5142" u="1"/>
        <s v="DFZ-5147" u="1"/>
        <s v="DBL-5445" u="1"/>
        <s v="DFZ-5152" u="1"/>
        <s v="DFZ-5157" u="1"/>
        <s v="EGJ-7348" u="1"/>
        <s v="DFZ-5162" u="1"/>
        <s v="DFZ-5167" u="1"/>
        <s v="EGJ-7353" u="1"/>
        <s v="DFZ-5131" u="1"/>
        <s v="EGJ-7358" u="1"/>
        <s v="DFZ-5136" u="1"/>
        <s v="EGJ-7363" u="1"/>
        <s v="DFZ-5141" u="1"/>
        <s v="EGJ-7368" u="1"/>
        <s v="DFZ-5146" u="1"/>
        <s v="DFZ-5151" u="1"/>
        <s v="DFZ-5156" u="1"/>
        <s v="EGJ-7347" u="1"/>
        <s v="DFZ-5161" u="1"/>
        <s v="DFZ-5166" u="1"/>
        <s v="EGJ-7352" u="1"/>
        <s v="DFZ-5130" u="1"/>
        <s v="EGJ-7357" u="1"/>
        <s v="DFZ-5135" u="1"/>
        <s v="EGJ-7362" u="1"/>
        <s v="DFZ-5140" u="1"/>
        <s v="EGJ-7367" u="1"/>
        <s v="DFZ-5145" u="1"/>
        <s v="DFZ-5150" u="1"/>
        <s v="DFZ-5155" u="1"/>
        <s v="DFZ-5160" u="1"/>
        <s v="DFZ-5165" u="1"/>
        <s v="EGJ-7351" u="1"/>
        <s v="EGJ-7356" u="1"/>
        <s v="DFZ-5134" u="1"/>
        <s v="DFZ-5139" u="1"/>
        <s v="EGJ-7361" u="1"/>
        <s v="EGJ-7366" u="1"/>
        <s v="DFZ-5144" u="1"/>
        <s v="DFZ-5149" u="1"/>
      </sharedItems>
    </cacheField>
    <cacheField name="Seq Cidade" numFmtId="0">
      <sharedItems containsBlank="1" containsMixedTypes="1" containsNumber="1" minValue="1" maxValue="70" count="51">
        <n v="9"/>
        <n v="1"/>
        <n v="3"/>
        <n v="6"/>
        <n v="12"/>
        <n v="11"/>
        <n v="4"/>
        <e v="#N/A"/>
        <m/>
        <n v="34" u="1"/>
        <n v="13" u="1"/>
        <n v="36" u="1"/>
        <n v="5" u="1"/>
        <n v="14" u="1"/>
        <n v="40" u="1"/>
        <n v="42" u="1"/>
        <n v="15" u="1"/>
        <n v="70" u="1"/>
        <n v="44" u="1"/>
        <n v="2" u="1"/>
        <n v="2.1" u="1"/>
        <n v="46" u="1"/>
        <n v="16" u="1"/>
        <n v="17" u="1"/>
        <n v="27.1" u="1"/>
        <n v="50" u="1"/>
        <n v="18" u="1"/>
        <n v="19" u="1"/>
        <n v="7" u="1"/>
        <n v="20" u="1"/>
        <n v="21" u="1"/>
        <n v="22" u="1"/>
        <n v="60" u="1"/>
        <n v="37" u="1"/>
        <n v="23" u="1"/>
        <n v="8" u="1"/>
        <n v="39" u="1"/>
        <n v="24" u="1"/>
        <n v="41" u="1"/>
        <n v="25" u="1"/>
        <n v="43" u="1"/>
        <n v="1.1000000000000001" u="1"/>
        <n v="1.2" u="1"/>
        <n v="45" u="1"/>
        <n v="27" u="1"/>
        <n v="10" u="1"/>
        <n v="47" u="1"/>
        <n v="28" u="1"/>
        <n v="49" u="1"/>
        <n v="30" u="1"/>
        <n v="32" u="1"/>
      </sharedItems>
    </cacheField>
    <cacheField name="Fornecimento" numFmtId="0">
      <sharedItems containsString="0" containsBlank="1" containsNumber="1" containsInteger="1" minValue="70221525" maxValue="70222110"/>
    </cacheField>
    <cacheField name="Material" numFmtId="0">
      <sharedItems containsString="0" containsBlank="1" containsNumber="1" containsInteger="1" minValue="250021737" maxValue="420015030"/>
    </cacheField>
    <cacheField name="Nº transporte" numFmtId="0">
      <sharedItems containsString="0" containsBlank="1" containsNumber="1" containsInteger="1" minValue="30008393" maxValue="30008393"/>
    </cacheField>
    <cacheField name="Item" numFmtId="0">
      <sharedItems containsString="0" containsBlank="1" containsNumber="1" containsInteger="1" minValue="20" maxValue="900006"/>
    </cacheField>
    <cacheField name="Se" numFmtId="0">
      <sharedItems containsBlank="1"/>
    </cacheField>
    <cacheField name="Seq Montagem" numFmtId="0">
      <sharedItems containsNonDate="0" containsString="0" containsBlank="1"/>
    </cacheField>
    <cacheField name="Nome do recebedor da mercadoria" numFmtId="0">
      <sharedItems containsBlank="1" count="136">
        <s v="B.F.G. COM. DE VIDROS E ACES. PARA"/>
        <s v="RENATO ISSAO KAWAMURA ME"/>
        <s v="VOLTANI &amp; PEREIRA LTDA ME"/>
        <s v="AUTO VIDROS E PECAS JAU LTDA EPP"/>
        <s v="RODA LIVRE ACESSORIOS PARA"/>
        <s v="KAWAMURA E LUQUIARI LTDA ME"/>
        <s v="CARLOS EDUARDO PERRONI TURINI"/>
        <m/>
        <s v="Pilkington Brasil Ltda"/>
        <s v="vidrauto" u="1"/>
        <s v="RODA LIVRE ACESSORIOS PARA " u="1"/>
        <s v="SOUZA AUTO VIDROS E ACESSORIOS LTDA" u="1"/>
        <s v="TITA AUTO VIDROS LTDA - ME" u="1"/>
        <s v="EXPRESSO VIDROS LONDRES LTDA ME" u="1"/>
        <s v="L. F. FERREIRA AUTO VIDROS - ME" u="1"/>
        <s v="Mogi-Guacu" u="1"/>
        <s v="MARIO LUIZ MORI - ME" u="1"/>
        <s v="LOPES AUTO VIDROS LTDA - ME" u="1"/>
        <s v="IRMAOS ROBERTTI COSTA COMERCIO" u="1"/>
        <s v="Graziela Pavan" u="1"/>
        <s v="FORTES &amp; FORTES AUTO VIDROS LTDA" u="1"/>
        <s v="AUTO VIDRO SALVACAO LTDA EPP" u="1"/>
        <s v="J. ANTONIO GOMES PEDERNEIRAS ME" u="1"/>
        <s v="Sorocaba" u="1"/>
        <s v="PLANETA AUTO VIDROS LTDA ME" u="1"/>
        <s v="ANA PAULA DE MATTOS ARAUJO - ME" u="1"/>
        <s v="Amparo" u="1"/>
        <s v="A P JUIZ - EPP" u="1"/>
        <s v="TURINI &amp; PERRONI LTDA ME" u="1"/>
        <s v="HENRIQUE BRAGA TOLEDO ARRUDA - EPP" u="1"/>
        <s v="GRAZIELE CRISTINA PAVAN ME" u="1"/>
        <s v="KAWAMURA" u="1"/>
        <s v="AUTO VIDROS PAULINIA LTDA ME" u="1"/>
        <s v="JULIANA R. COSTA ME" u="1"/>
        <s v="J.X. AUTO VIDRO LTDA ME" u="1"/>
        <s v="BRUNO FERNANDO CABRINI" u="1"/>
        <s v="JOAO AUGUSTO TAVARES DE SOUZA ME" u="1"/>
        <s v="IRMAOS ROBERTTI COSTA COMERCIO DE V" u="1"/>
        <s v="MONIQUE MARTINS DOMINGUES ME" u="1"/>
        <s v="DIPRAUTO VIDROS PECAS E ACESSORIOS" u="1"/>
        <s v="HENRIQUE FRAGA TOLEDO ARRUDA" u="1"/>
        <s v="NOVA AMERICA COM.VIDROS E ACESS. LT" u="1"/>
        <s v="Roda Livre" u="1"/>
        <s v="BR VIDROS AUTOMOTIVOS LTDA ME" u="1"/>
        <s v="AUTO VIDROS E ACESSORIOS ROBERTTI L" u="1"/>
        <s v="S &amp; R ROBERTTI LTDA ME" u="1"/>
        <s v="VILAS BOAS COM DE VIDROS, PCS E ACE" u="1"/>
        <s v="jaú" u="1"/>
        <s v="JOSE AFONSO GASPAR &amp; CIA LTDA ME" u="1"/>
        <s v="HILARIO DE PAULA ANDRADE FILHO ME" u="1"/>
        <s v="ROBERTO CARLOS LUCATELLI &amp; CIA LTDA" u="1"/>
        <s v="TRUCK CAR VIDROS E ACESSORIOS" u="1"/>
        <s v="REFEHR BORRACHAS E PECAS LTDA ME" u="1"/>
        <s v="RICIONE SOM LTDA EPP" u="1"/>
        <s v="CAMP AUTO CENTER LTDA" u="1"/>
        <s v="ONIX AUTO VIDROS E ACESSORIOS LTDA" u="1"/>
        <s v="VIDROAUTO ACESSORIOS LTDA" u="1"/>
        <s v="JUNFER AUTO VIDROS LTDA ME" u="1"/>
        <s v="COMERCIAL VASCONCELOS DE PCS E ACES" u="1"/>
        <s v="CLIENTE NOVO" u="1"/>
        <s v="ZAMPRONI, MINHOTO &amp; CIA LTDA EPP" u="1"/>
        <s v="DGB AUTO PECAS E ACESSORIOS" u="1"/>
        <s v="CENTER VIDROS ALVORADA LTDA ME" u="1"/>
        <s v="BATISTA PECAS E ACESSORIOS LTDA EPP" u="1"/>
        <s v="J.X. AUTO VIDRO LTDA ME " u="1"/>
        <s v="ANTONIO CARLOS BRUNI JUNIOR ME" u="1"/>
        <s v="KARANGO LOCACAO PECAS E ACESS" u="1"/>
        <s v="BETTIO VIDROS E ACESSORIOS PARA AUT" u="1"/>
        <s v="MIROEL ENIOS RAMOS ME" u="1"/>
        <s v="BETTIO VIDROS E ACESSORIOS" u="1"/>
        <s v="L. F. INNOCENTE EPP" u="1"/>
        <s v="VIDRACARIA PAULISTA ORIGINAL" u="1"/>
        <s v="PLANETA AUTO VIDROS" u="1"/>
        <s v="NEUZA SANTINI VIEIRA ME" u="1"/>
        <s v="CARGLASS AUTOMOTIVA LTDA." u="1"/>
        <s v="MICHELE TEIXEIRA DE SOUZA" u="1"/>
        <s v="KARANGO AUTO VIDROS EIRELI-ME" u="1"/>
        <s v="Tita" u="1"/>
        <s v="ELIEL APARECIDO FERNANDES E CIA LTD" u="1"/>
        <s v="SAO MATHEUS AUTOVIDROS E ACESSORIOS " u="1"/>
        <s v="V.D.S. AUTO PECAS LTDA EPP" u="1"/>
        <s v="MARCOS &amp; FABIANA COM.PECAS AUTOM.LT" u="1"/>
        <s v="SKINA DE TATUI PECAS &amp; SERVICOS LTD" u="1"/>
        <s v="IRMAOS PANSERINI LTDA ME" u="1"/>
        <s v="ALLAN ALMEIDA BERTOCCO ME" u="1"/>
        <s v="PRISCILA CARLOS DA SILVA AUTO PECAS" u="1"/>
        <s v="AVA AUTO VIDROS ALEMAO LTDA ME" u="1"/>
        <s v="BATISTA &amp; GONCALVES PECAS E ACESS" u="1"/>
        <s v="AUTO VIDRO AVANCO PECAS E ACES. LTD" u="1"/>
        <s v="MARCIO HENRIQUE LEONARDO AUTO VIDRO" u="1"/>
        <s v="GONCALVES PECAS E ACESSORIOS" u="1"/>
        <s v="BIAGIOTTI &amp; SOUZA LTDA EPP" u="1"/>
        <s v="CAMPAUTO CENTTER LTDA" u="1"/>
        <s v="EVELY FIORANI FORTI ME" u="1"/>
        <s v="RENATO ISSAO KAWAMURA ME                 " u="1"/>
        <s v="LUIS ROBERTO DIAS ME" u="1"/>
        <s v="AUTO VIDROS LIDER LTDA - ME" u="1"/>
        <s v="RAPHAEL CARDOSO PIMENTEL FELIX ME" u="1"/>
        <s v="Miroel" u="1"/>
        <s v="N.F Dias" u="1"/>
        <s v="FONSECA &amp; PAULETI AUTO PECAS E ACES" u="1"/>
        <s v="DAIANE CRISTINA COSTOLA ME" u="1"/>
        <s v="R ROBERTTI COMERCIO DE PECAS PARA" u="1"/>
        <s v="DANIEL MINHOTO JUNIOR - ME" u="1"/>
        <s v="PAULO ROGERIO DA SILVA AUTO PECAS" u="1"/>
        <s v="d" u="1"/>
        <s v="ARIADSON BENEDITO DE ANDRADE - ME" u="1"/>
        <s v="BRUNO FERNANDO CABRINI &amp; CIA LTDA M" u="1"/>
        <s v="IMAOS ROBERTTI COSTA COMERCIO DE V" u="1"/>
        <s v="CAMP AUTO CNTER" u="1"/>
        <s v="OFICINA VIEIRA CAPAO BONITO LTDA" u="1"/>
        <s v="VIDRAO CAMPINAS AUTO VIDROS E ACES." u="1"/>
        <s v="ELIAS ROBERTO LEITE &amp; CIA LTDA ME" u="1"/>
        <s v="GUSTAVO RODRIGUES DE OLIVEIRA BEZZU" u="1"/>
        <s v="N.F DIAS AUTO VIDROS E ACESS LTDA" u="1"/>
        <s v="TROKCARGO PECAS E ACES PARA VEIC LT" u="1"/>
        <s v="AUTO-VIDROS JACO LTDA ME" u="1"/>
        <s v="VIDRAUTO SOROCABA COM.VDS.AUTO" u="1"/>
        <s v="EVANDIRA CONSTANTE SANTOS ME" u="1"/>
        <s v="G. FREDERICCI COM. DE VIDROS LTDA-E" u="1"/>
        <s v="NENO VIDROS E ACESSORIOS LTDA ME" u="1"/>
        <s v="BATISTA &amp; GONÇALVES PECAS E" u="1"/>
        <s v="N. F. DIAS AUTO VIDROS E ACESSORIOS" u="1"/>
        <s v="L A FREDERICCI" u="1"/>
        <s v="RENAN WILLIAN ALVES PINTO ME" u="1"/>
        <s v="PRONTO GLASS PARABRISAS LTDA ME" u="1"/>
        <s v="PAVAN &amp; VANZELLI LTDA ME" u="1"/>
        <s v="VIDRACARIA CAR CENTER LTDA ME" u="1"/>
        <s v="Avaré" u="1"/>
        <s v="L A FREDERICCI AMPARO ME" u="1"/>
        <s v="NEGRAO &amp; TONON VIDROS E LUBRIFICANT" u="1"/>
        <s v="EMERSON PAULO DE SOUZA EPP" u="1"/>
        <s v="C. H. ROBERTI COM DE VDS E ACES P/" u="1"/>
        <s v="A. A. DE OLIVEIRA ACESSORIOS P/ VEI" u="1"/>
        <s v="A. A. DE PLOVEIRA ACESSORIOS P/ VEI" u="1"/>
        <s v="SAO MATHEUS AUTOVIDROS E ACESSORIOS" u="1"/>
      </sharedItems>
    </cacheField>
    <cacheField name="Cidade recebedor ordem" numFmtId="0">
      <sharedItems containsBlank="1" count="50">
        <s v="BAURU"/>
        <s v="BOTUCATU"/>
        <s v="JAU"/>
        <m/>
        <s v="VOTORANTIM"/>
        <s v="CAPIVARI" u="1"/>
        <s v="SAO JOSE DO RIO PARDO" u="1"/>
        <s v="ITU" u="1"/>
        <s v="BOITUVA" u="1"/>
        <s v="MOGI-GUACU" u="1"/>
        <s v="TATUI" u="1"/>
        <s v="SOROCABA" u="1"/>
        <s v="AMPARO" u="1"/>
        <s v="ARTUR NOGUEIRA" u="1"/>
        <s v="VINHEDO" u="1"/>
        <s v="AMERICANA" u="1"/>
        <s v="CERQUILHO" u="1"/>
        <s v="MOCOCA" u="1"/>
        <s v="ITAPEVA" u="1"/>
        <s v="VALINHOS" u="1"/>
        <s v="jaú" u="1"/>
        <s v="LENCOIS PAULISTA" u="1"/>
        <s v="SAO JOAO DA BOA VISTA" u="1"/>
        <s v="AVARE" u="1"/>
        <s v="SUMARE" u="1"/>
        <s v="LIMEIRA" u="1"/>
        <s v="HORTOLANDIA" u="1"/>
        <s v="ARARAS" u="1"/>
        <s v="VOTORANTI" u="1"/>
        <s v="ITAPIRA" u="1"/>
        <s v="LEME" u="1"/>
        <s v="PEDERNEIRAS" u="1"/>
        <s v="TIETE" u="1"/>
        <s v="VARGEM GRANDE DO SUL" u="1"/>
        <s v="INDAIATUBA" u="1"/>
        <s v="PIRACICABA" u="1"/>
        <s v="SALTO" u="1"/>
        <s v="TAMBAU" u="1"/>
        <s v="ITAPETININGA" u="1"/>
        <s v="ITARARE" u="1"/>
        <s v="MOGI-MIRIM" u="1"/>
        <s v="CAPAO BONITO" u="1"/>
        <s v="SANTA BARBARA D'OESTe" u="1"/>
        <s v="ITUPEVA" u="1"/>
        <s v="CAMPINAS" u="1"/>
        <s v="LARANJAL PAULISTA" u="1"/>
        <s v="Avaré" u="1"/>
        <s v="AMPARO " u="1"/>
        <s v="PAULINIA" u="1"/>
        <s v="JAGUARIUNA" u="1"/>
      </sharedItems>
    </cacheField>
    <cacheField name="Emissor da ordem" numFmtId="0">
      <sharedItems containsString="0" containsBlank="1" containsNumber="1" containsInteger="1" minValue="27925" maxValue="51192"/>
    </cacheField>
    <cacheField name="Itinerário" numFmtId="0">
      <sharedItems containsBlank="1"/>
    </cacheField>
    <cacheField name="Qtd.remessa" numFmtId="0">
      <sharedItems containsString="0" containsBlank="1" containsNumber="1" containsInteger="1" minValue="1" maxValue="3"/>
    </cacheField>
    <cacheField name="Lote" numFmtId="0">
      <sharedItems containsBlank="1"/>
    </cacheField>
    <cacheField name="OT para picking" numFmtId="0">
      <sharedItems containsNonDate="0" containsString="0" containsBlank="1"/>
    </cacheField>
    <cacheField name="Data saída mercador." numFmtId="0">
      <sharedItems containsNonDate="0" containsDate="1" containsString="0" containsBlank="1" minDate="2016-07-05T00:00:00" maxDate="2016-07-07T00:00:00"/>
    </cacheField>
    <cacheField name="Remessas (de/até)" numFmtId="0">
      <sharedItems containsNonDate="0" containsDate="1" containsString="0" containsBlank="1" minDate="2016-07-05T00:00:00" maxDate="2016-07-07T00:00:00"/>
    </cacheField>
    <cacheField name="Documento referência" numFmtId="0">
      <sharedItems containsString="0" containsBlank="1" containsNumber="1" containsInteger="1" minValue="3550180896" maxValue="3550182314"/>
    </cacheField>
    <cacheField name="Criado por" numFmtId="0">
      <sharedItems containsBlank="1"/>
    </cacheField>
    <cacheField name="Status global pickg." numFmtId="0">
      <sharedItems containsBlank="1"/>
    </cacheField>
    <cacheField name="Status mov.merc.glob" numFmtId="0">
      <sharedItems containsBlank="1"/>
    </cacheField>
    <cacheField name="Status glob.ativ.WM" numFmtId="0">
      <sharedItems containsNonDate="0" containsString="0" containsBlank="1"/>
    </cacheField>
    <cacheField name="Número volumes" numFmtId="0">
      <sharedItems containsString="0" containsBlank="1" containsNumber="1" containsInteger="1" minValue="0" maxValue="0"/>
    </cacheField>
    <cacheField name="Peso total" numFmtId="0">
      <sharedItems containsString="0" containsBlank="1" containsNumber="1" minValue="1" maxValue="68.599999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3">
  <r>
    <s v="TP"/>
    <e v="#N/A"/>
    <x v="0"/>
    <x v="0"/>
    <n v="70221716"/>
    <n v="410037665"/>
    <n v="30008393"/>
    <n v="20"/>
    <m/>
    <m/>
    <x v="0"/>
    <x v="0"/>
    <n v="27925"/>
    <s v="BR0430"/>
    <n v="1"/>
    <m/>
    <m/>
    <d v="2016-07-06T00:00:00"/>
    <d v="2016-07-06T00:00:00"/>
    <n v="3550181930"/>
    <s v="RR0028"/>
    <s v="C"/>
    <s v="A"/>
    <m/>
    <n v="0"/>
    <n v="1.74"/>
  </r>
  <r>
    <s v="TP"/>
    <e v="#N/A"/>
    <x v="0"/>
    <x v="0"/>
    <n v="70221716"/>
    <n v="410037737"/>
    <n v="30008393"/>
    <n v="900001"/>
    <m/>
    <m/>
    <x v="0"/>
    <x v="0"/>
    <n v="27925"/>
    <s v="BR0430"/>
    <n v="1"/>
    <s v="BR56"/>
    <m/>
    <d v="2016-07-06T00:00:00"/>
    <d v="2016-07-06T00:00:00"/>
    <n v="3550181930"/>
    <s v="RR0028"/>
    <s v="C"/>
    <s v="A"/>
    <m/>
    <n v="0"/>
    <n v="1.74"/>
  </r>
  <r>
    <s v="LM"/>
    <e v="#N/A"/>
    <x v="0"/>
    <x v="0"/>
    <n v="70221716"/>
    <n v="400011207"/>
    <n v="30008393"/>
    <n v="900002"/>
    <m/>
    <m/>
    <x v="0"/>
    <x v="0"/>
    <n v="27925"/>
    <s v="BR0430"/>
    <n v="3"/>
    <s v="BR56"/>
    <m/>
    <d v="2016-07-06T00:00:00"/>
    <d v="2016-07-06T00:00:00"/>
    <n v="3550181930"/>
    <s v="RR0028"/>
    <s v="C"/>
    <s v="A"/>
    <m/>
    <n v="0"/>
    <n v="60"/>
  </r>
  <r>
    <s v="LM"/>
    <e v="#N/A"/>
    <x v="0"/>
    <x v="0"/>
    <n v="70221716"/>
    <n v="400033821"/>
    <n v="30008393"/>
    <n v="900003"/>
    <m/>
    <m/>
    <x v="0"/>
    <x v="0"/>
    <n v="27925"/>
    <s v="BR0430"/>
    <n v="3"/>
    <s v="BR56"/>
    <m/>
    <d v="2016-07-06T00:00:00"/>
    <d v="2016-07-06T00:00:00"/>
    <n v="3550181930"/>
    <s v="RR0028"/>
    <s v="C"/>
    <s v="A"/>
    <m/>
    <n v="0"/>
    <n v="57"/>
  </r>
  <r>
    <s v="TP"/>
    <e v="#N/A"/>
    <x v="0"/>
    <x v="1"/>
    <n v="70222110"/>
    <n v="420001217"/>
    <n v="30008393"/>
    <n v="900001"/>
    <m/>
    <m/>
    <x v="1"/>
    <x v="1"/>
    <n v="27988"/>
    <s v="BR0432"/>
    <n v="1"/>
    <s v="BR56"/>
    <m/>
    <d v="2016-07-06T00:00:00"/>
    <d v="2016-07-06T00:00:00"/>
    <n v="3550182314"/>
    <s v="CR0053"/>
    <s v="C"/>
    <s v="A"/>
    <m/>
    <n v="0"/>
    <n v="3.5"/>
  </r>
  <r>
    <s v="LM"/>
    <e v="#N/A"/>
    <x v="0"/>
    <x v="1"/>
    <n v="70222110"/>
    <n v="400032444"/>
    <n v="30008393"/>
    <n v="900002"/>
    <m/>
    <m/>
    <x v="1"/>
    <x v="1"/>
    <n v="27988"/>
    <s v="BR0432"/>
    <n v="2"/>
    <s v="BR56"/>
    <m/>
    <d v="2016-07-06T00:00:00"/>
    <d v="2016-07-06T00:00:00"/>
    <n v="3550182314"/>
    <s v="CR0053"/>
    <s v="C"/>
    <s v="A"/>
    <m/>
    <n v="0"/>
    <n v="19"/>
  </r>
  <r>
    <s v="LM"/>
    <e v="#N/A"/>
    <x v="0"/>
    <x v="1"/>
    <n v="70222110"/>
    <n v="400020901"/>
    <n v="30008393"/>
    <n v="900003"/>
    <m/>
    <m/>
    <x v="1"/>
    <x v="1"/>
    <n v="27988"/>
    <s v="BR0432"/>
    <n v="3"/>
    <s v="BR56"/>
    <m/>
    <d v="2016-07-06T00:00:00"/>
    <d v="2016-07-06T00:00:00"/>
    <n v="3550182314"/>
    <s v="CR0053"/>
    <s v="C"/>
    <s v="A"/>
    <m/>
    <n v="0"/>
    <n v="33"/>
  </r>
  <r>
    <s v="TP"/>
    <e v="#N/A"/>
    <x v="0"/>
    <x v="1"/>
    <n v="70222110"/>
    <n v="420014958"/>
    <n v="30008393"/>
    <n v="900004"/>
    <m/>
    <m/>
    <x v="1"/>
    <x v="1"/>
    <n v="27988"/>
    <s v="BR0432"/>
    <n v="2"/>
    <s v="BR56"/>
    <m/>
    <d v="2016-07-06T00:00:00"/>
    <d v="2016-07-06T00:00:00"/>
    <n v="3550182314"/>
    <s v="CR0053"/>
    <s v="C"/>
    <s v="A"/>
    <m/>
    <n v="0"/>
    <n v="13"/>
  </r>
  <r>
    <s v="TP"/>
    <e v="#N/A"/>
    <x v="0"/>
    <x v="1"/>
    <n v="70222110"/>
    <n v="420015030"/>
    <n v="30008393"/>
    <n v="900005"/>
    <m/>
    <m/>
    <x v="1"/>
    <x v="1"/>
    <n v="27988"/>
    <s v="BR0432"/>
    <n v="3"/>
    <s v="BR56"/>
    <m/>
    <d v="2016-07-06T00:00:00"/>
    <d v="2016-07-06T00:00:00"/>
    <n v="3550182314"/>
    <s v="CR0053"/>
    <s v="C"/>
    <s v="A"/>
    <m/>
    <n v="0"/>
    <n v="16.5"/>
  </r>
  <r>
    <s v="TP"/>
    <e v="#N/A"/>
    <x v="0"/>
    <x v="1"/>
    <n v="70222110"/>
    <n v="420009807"/>
    <n v="30008393"/>
    <n v="900006"/>
    <m/>
    <m/>
    <x v="1"/>
    <x v="1"/>
    <n v="27988"/>
    <s v="BR0432"/>
    <n v="1"/>
    <s v="BR56"/>
    <m/>
    <d v="2016-07-06T00:00:00"/>
    <d v="2016-07-06T00:00:00"/>
    <n v="3550182314"/>
    <s v="CR0053"/>
    <s v="C"/>
    <s v="A"/>
    <m/>
    <n v="0"/>
    <n v="5.16"/>
  </r>
  <r>
    <s v="ACS"/>
    <e v="#N/A"/>
    <x v="0"/>
    <x v="2"/>
    <n v="70221932"/>
    <n v="250035739"/>
    <n v="30008393"/>
    <n v="50"/>
    <m/>
    <m/>
    <x v="2"/>
    <x v="2"/>
    <n v="28071"/>
    <s v="BR0449"/>
    <n v="1"/>
    <m/>
    <m/>
    <d v="2016-07-06T00:00:00"/>
    <d v="2016-07-06T00:00:00"/>
    <n v="3550181749"/>
    <s v="RR0028"/>
    <s v="C"/>
    <s v="A"/>
    <m/>
    <n v="0"/>
    <n v="16"/>
  </r>
  <r>
    <s v="LM"/>
    <e v="#N/A"/>
    <x v="0"/>
    <x v="2"/>
    <n v="70221932"/>
    <n v="400033842"/>
    <n v="30008393"/>
    <n v="900001"/>
    <m/>
    <m/>
    <x v="2"/>
    <x v="2"/>
    <n v="28071"/>
    <s v="BR0449"/>
    <n v="1"/>
    <s v="BR56"/>
    <m/>
    <d v="2016-07-06T00:00:00"/>
    <d v="2016-07-06T00:00:00"/>
    <n v="3550181749"/>
    <s v="RR0028"/>
    <s v="C"/>
    <s v="A"/>
    <m/>
    <n v="0"/>
    <n v="15"/>
  </r>
  <r>
    <s v="LM"/>
    <e v="#N/A"/>
    <x v="0"/>
    <x v="2"/>
    <n v="70221932"/>
    <n v="400033960"/>
    <n v="30008393"/>
    <n v="900002"/>
    <m/>
    <m/>
    <x v="2"/>
    <x v="2"/>
    <n v="28071"/>
    <s v="BR0449"/>
    <n v="1"/>
    <s v="BR56"/>
    <m/>
    <d v="2016-07-06T00:00:00"/>
    <d v="2016-07-06T00:00:00"/>
    <n v="3550181749"/>
    <s v="RR0028"/>
    <s v="C"/>
    <s v="A"/>
    <m/>
    <n v="0"/>
    <n v="11.5"/>
  </r>
  <r>
    <s v="LM"/>
    <e v="#N/A"/>
    <x v="0"/>
    <x v="2"/>
    <n v="70221932"/>
    <n v="400033785"/>
    <n v="30008393"/>
    <n v="900003"/>
    <m/>
    <m/>
    <x v="2"/>
    <x v="2"/>
    <n v="28071"/>
    <s v="BR0449"/>
    <n v="3"/>
    <s v="BR56"/>
    <m/>
    <d v="2016-07-06T00:00:00"/>
    <d v="2016-07-06T00:00:00"/>
    <n v="3550181749"/>
    <s v="RR0028"/>
    <s v="C"/>
    <s v="A"/>
    <m/>
    <n v="0"/>
    <n v="31.5"/>
  </r>
  <r>
    <s v="LM"/>
    <e v="#N/A"/>
    <x v="0"/>
    <x v="2"/>
    <n v="70221932"/>
    <n v="400033983"/>
    <n v="30008393"/>
    <n v="900004"/>
    <m/>
    <m/>
    <x v="2"/>
    <x v="2"/>
    <n v="28071"/>
    <s v="BR0449"/>
    <n v="1"/>
    <s v="BR56"/>
    <m/>
    <d v="2016-07-06T00:00:00"/>
    <d v="2016-07-06T00:00:00"/>
    <n v="3550181749"/>
    <s v="RR0028"/>
    <s v="C"/>
    <s v="A"/>
    <m/>
    <n v="0"/>
    <n v="9"/>
  </r>
  <r>
    <s v="LM"/>
    <e v="#N/A"/>
    <x v="0"/>
    <x v="3"/>
    <n v="70221715"/>
    <n v="400003954"/>
    <n v="30008393"/>
    <n v="900001"/>
    <m/>
    <m/>
    <x v="3"/>
    <x v="2"/>
    <n v="28100"/>
    <s v="BR0449"/>
    <n v="1"/>
    <s v="BR56"/>
    <m/>
    <d v="2016-07-05T00:00:00"/>
    <d v="2016-07-05T00:00:00"/>
    <n v="3550180896"/>
    <s v="RR0028"/>
    <s v="C"/>
    <s v="A"/>
    <m/>
    <n v="0"/>
    <n v="34.299999999999997"/>
  </r>
  <r>
    <s v="LM"/>
    <e v="#N/A"/>
    <x v="0"/>
    <x v="3"/>
    <n v="70222059"/>
    <n v="400033889"/>
    <n v="30008393"/>
    <n v="900001"/>
    <m/>
    <m/>
    <x v="3"/>
    <x v="2"/>
    <n v="28100"/>
    <s v="BR0449"/>
    <n v="3"/>
    <s v="BR56"/>
    <m/>
    <d v="2016-07-06T00:00:00"/>
    <d v="2016-07-06T00:00:00"/>
    <n v="3550182098"/>
    <s v="CR0053"/>
    <s v="C"/>
    <s v="A"/>
    <m/>
    <n v="0"/>
    <n v="30"/>
  </r>
  <r>
    <s v="LM"/>
    <e v="#N/A"/>
    <x v="0"/>
    <x v="3"/>
    <n v="70222059"/>
    <n v="400033987"/>
    <n v="30008393"/>
    <n v="900002"/>
    <m/>
    <m/>
    <x v="3"/>
    <x v="2"/>
    <n v="28100"/>
    <s v="BR0449"/>
    <n v="2"/>
    <s v="BR56"/>
    <m/>
    <d v="2016-07-06T00:00:00"/>
    <d v="2016-07-06T00:00:00"/>
    <n v="3550182098"/>
    <s v="CR0053"/>
    <s v="C"/>
    <s v="A"/>
    <m/>
    <n v="0"/>
    <n v="22.38"/>
  </r>
  <r>
    <s v="LM"/>
    <e v="#N/A"/>
    <x v="0"/>
    <x v="4"/>
    <n v="70221970"/>
    <n v="400034168"/>
    <n v="30008393"/>
    <n v="900001"/>
    <m/>
    <m/>
    <x v="4"/>
    <x v="0"/>
    <n v="28694"/>
    <s v="BR0430"/>
    <n v="3"/>
    <s v="BR56"/>
    <m/>
    <d v="2016-07-06T00:00:00"/>
    <d v="2016-07-06T00:00:00"/>
    <n v="3550181563"/>
    <s v="RR0028"/>
    <s v="C"/>
    <s v="A"/>
    <m/>
    <n v="0"/>
    <n v="45"/>
  </r>
  <r>
    <s v="LM"/>
    <e v="#N/A"/>
    <x v="0"/>
    <x v="4"/>
    <n v="70221970"/>
    <n v="400003954"/>
    <n v="30008393"/>
    <n v="900002"/>
    <m/>
    <m/>
    <x v="4"/>
    <x v="0"/>
    <n v="28694"/>
    <s v="BR0430"/>
    <n v="2"/>
    <s v="BR56"/>
    <m/>
    <d v="2016-07-06T00:00:00"/>
    <d v="2016-07-06T00:00:00"/>
    <n v="3550181563"/>
    <s v="RR0028"/>
    <s v="C"/>
    <s v="A"/>
    <m/>
    <n v="0"/>
    <n v="68.599999999999994"/>
  </r>
  <r>
    <s v="LM"/>
    <e v="#N/A"/>
    <x v="0"/>
    <x v="4"/>
    <n v="70221970"/>
    <n v="400004794"/>
    <n v="30008393"/>
    <n v="900003"/>
    <m/>
    <m/>
    <x v="4"/>
    <x v="0"/>
    <n v="28694"/>
    <s v="BR0430"/>
    <n v="1"/>
    <s v="BR56"/>
    <m/>
    <d v="2016-07-06T00:00:00"/>
    <d v="2016-07-06T00:00:00"/>
    <n v="3550181563"/>
    <s v="RR0028"/>
    <s v="C"/>
    <s v="A"/>
    <m/>
    <n v="0"/>
    <n v="20.29"/>
  </r>
  <r>
    <s v="LM"/>
    <e v="#N/A"/>
    <x v="0"/>
    <x v="4"/>
    <n v="70221970"/>
    <n v="400033802"/>
    <n v="30008393"/>
    <n v="900004"/>
    <m/>
    <m/>
    <x v="4"/>
    <x v="0"/>
    <n v="28694"/>
    <s v="BR0430"/>
    <n v="2"/>
    <s v="BR56"/>
    <m/>
    <d v="2016-07-06T00:00:00"/>
    <d v="2016-07-06T00:00:00"/>
    <n v="3550181563"/>
    <s v="ZP0004"/>
    <s v="C"/>
    <s v="A"/>
    <m/>
    <n v="0"/>
    <n v="45.34"/>
  </r>
  <r>
    <s v="LM"/>
    <e v="#N/A"/>
    <x v="0"/>
    <x v="5"/>
    <n v="70221933"/>
    <n v="400034003"/>
    <n v="30008393"/>
    <n v="50"/>
    <m/>
    <m/>
    <x v="5"/>
    <x v="0"/>
    <n v="47924"/>
    <s v="BR0430"/>
    <n v="1"/>
    <m/>
    <m/>
    <d v="2016-07-06T00:00:00"/>
    <d v="2016-07-06T00:00:00"/>
    <n v="3550182145"/>
    <s v="CR0053"/>
    <s v="C"/>
    <s v="A"/>
    <m/>
    <n v="0"/>
    <n v="15"/>
  </r>
  <r>
    <s v="LM"/>
    <e v="#N/A"/>
    <x v="0"/>
    <x v="5"/>
    <n v="70221933"/>
    <n v="400004642"/>
    <n v="30008393"/>
    <n v="70"/>
    <m/>
    <m/>
    <x v="5"/>
    <x v="0"/>
    <n v="47924"/>
    <s v="BR0430"/>
    <n v="1"/>
    <m/>
    <m/>
    <d v="2016-07-06T00:00:00"/>
    <d v="2016-07-06T00:00:00"/>
    <n v="3550182145"/>
    <s v="CR0053"/>
    <s v="C"/>
    <s v="A"/>
    <m/>
    <n v="0"/>
    <n v="13.37"/>
  </r>
  <r>
    <s v="TP"/>
    <e v="#N/A"/>
    <x v="0"/>
    <x v="5"/>
    <n v="70221933"/>
    <n v="420009807"/>
    <n v="30008393"/>
    <n v="900001"/>
    <m/>
    <m/>
    <x v="5"/>
    <x v="0"/>
    <n v="47924"/>
    <s v="BR0430"/>
    <n v="1"/>
    <s v="BR56"/>
    <m/>
    <d v="2016-07-06T00:00:00"/>
    <d v="2016-07-06T00:00:00"/>
    <n v="3550182059"/>
    <s v="CR0053"/>
    <s v="C"/>
    <s v="A"/>
    <m/>
    <n v="0"/>
    <n v="5.16"/>
  </r>
  <r>
    <s v="LM"/>
    <e v="#N/A"/>
    <x v="0"/>
    <x v="5"/>
    <n v="70221933"/>
    <n v="400033779"/>
    <n v="30008393"/>
    <n v="900002"/>
    <m/>
    <m/>
    <x v="5"/>
    <x v="0"/>
    <n v="47924"/>
    <s v="BR0430"/>
    <n v="1"/>
    <s v="BR56"/>
    <m/>
    <d v="2016-07-06T00:00:00"/>
    <d v="2016-07-06T00:00:00"/>
    <n v="3550182145"/>
    <s v="CR0053"/>
    <s v="C"/>
    <s v="A"/>
    <m/>
    <n v="0"/>
    <n v="10.55"/>
  </r>
  <r>
    <s v="LM"/>
    <e v="#N/A"/>
    <x v="0"/>
    <x v="5"/>
    <n v="70221933"/>
    <n v="400033786"/>
    <n v="30008393"/>
    <n v="900003"/>
    <m/>
    <m/>
    <x v="5"/>
    <x v="0"/>
    <n v="47924"/>
    <s v="BR0430"/>
    <n v="1"/>
    <s v="BR56"/>
    <m/>
    <d v="2016-07-06T00:00:00"/>
    <d v="2016-07-06T00:00:00"/>
    <n v="3550182145"/>
    <s v="CR0053"/>
    <s v="C"/>
    <s v="A"/>
    <m/>
    <n v="0"/>
    <n v="11"/>
  </r>
  <r>
    <s v="LM"/>
    <e v="#N/A"/>
    <x v="0"/>
    <x v="5"/>
    <n v="70221933"/>
    <n v="400020901"/>
    <n v="30008393"/>
    <n v="900004"/>
    <m/>
    <m/>
    <x v="5"/>
    <x v="0"/>
    <n v="47924"/>
    <s v="BR0430"/>
    <n v="1"/>
    <s v="BR56"/>
    <m/>
    <d v="2016-07-06T00:00:00"/>
    <d v="2016-07-06T00:00:00"/>
    <n v="3550182145"/>
    <s v="CR0053"/>
    <s v="C"/>
    <s v="A"/>
    <m/>
    <n v="0"/>
    <n v="11"/>
  </r>
  <r>
    <s v="TP"/>
    <e v="#N/A"/>
    <x v="0"/>
    <x v="5"/>
    <n v="70221933"/>
    <n v="420014983"/>
    <n v="30008393"/>
    <n v="900005"/>
    <m/>
    <m/>
    <x v="5"/>
    <x v="0"/>
    <n v="47924"/>
    <s v="BR0430"/>
    <n v="1"/>
    <s v="BR56"/>
    <m/>
    <d v="2016-07-06T00:00:00"/>
    <d v="2016-07-06T00:00:00"/>
    <n v="3550182145"/>
    <s v="CR0053"/>
    <s v="C"/>
    <s v="A"/>
    <m/>
    <n v="0"/>
    <n v="5.5"/>
  </r>
  <r>
    <s v="ACS"/>
    <e v="#N/A"/>
    <x v="0"/>
    <x v="6"/>
    <n v="70221525"/>
    <n v="250021737"/>
    <n v="30008393"/>
    <n v="60"/>
    <m/>
    <m/>
    <x v="6"/>
    <x v="2"/>
    <n v="51192"/>
    <s v="BR0449"/>
    <n v="1"/>
    <m/>
    <m/>
    <d v="2016-07-06T00:00:00"/>
    <d v="2016-07-06T00:00:00"/>
    <n v="3550181663"/>
    <s v="RR0028"/>
    <s v="C"/>
    <s v="A"/>
    <m/>
    <n v="0"/>
    <n v="1"/>
  </r>
  <r>
    <s v="LM"/>
    <e v="#N/A"/>
    <x v="0"/>
    <x v="6"/>
    <n v="70221525"/>
    <n v="400034581"/>
    <n v="30008393"/>
    <n v="900001"/>
    <m/>
    <m/>
    <x v="6"/>
    <x v="2"/>
    <n v="51192"/>
    <s v="BR0449"/>
    <n v="1"/>
    <s v="BR56"/>
    <m/>
    <d v="2016-07-06T00:00:00"/>
    <d v="2016-07-06T00:00:00"/>
    <n v="3550181663"/>
    <s v="RR0028"/>
    <s v="C"/>
    <s v="A"/>
    <m/>
    <n v="0"/>
    <n v="16.440000000000001"/>
  </r>
  <r>
    <s v="LM"/>
    <e v="#N/A"/>
    <x v="0"/>
    <x v="6"/>
    <n v="70221525"/>
    <n v="400011812"/>
    <n v="30008393"/>
    <n v="900002"/>
    <m/>
    <m/>
    <x v="6"/>
    <x v="2"/>
    <n v="51192"/>
    <s v="BR0449"/>
    <n v="3"/>
    <s v="BR56"/>
    <m/>
    <d v="2016-07-06T00:00:00"/>
    <d v="2016-07-06T00:00:00"/>
    <n v="3550181663"/>
    <s v="RR0028"/>
    <s v="C"/>
    <s v="A"/>
    <m/>
    <n v="0"/>
    <n v="32.85"/>
  </r>
  <r>
    <s v="LM"/>
    <e v="#N/A"/>
    <x v="0"/>
    <x v="6"/>
    <n v="70221525"/>
    <n v="400033889"/>
    <n v="30008393"/>
    <n v="900003"/>
    <m/>
    <m/>
    <x v="6"/>
    <x v="2"/>
    <n v="51192"/>
    <s v="BR0449"/>
    <n v="3"/>
    <s v="BR56"/>
    <m/>
    <d v="2016-07-06T00:00:00"/>
    <d v="2016-07-06T00:00:00"/>
    <n v="3550181663"/>
    <s v="RR0028"/>
    <s v="C"/>
    <s v="A"/>
    <m/>
    <n v="0"/>
    <n v="30"/>
  </r>
  <r>
    <s v="LM"/>
    <e v="#N/A"/>
    <x v="0"/>
    <x v="6"/>
    <n v="70221525"/>
    <n v="400032444"/>
    <n v="30008393"/>
    <n v="900004"/>
    <m/>
    <m/>
    <x v="6"/>
    <x v="2"/>
    <n v="51192"/>
    <s v="BR0449"/>
    <n v="1"/>
    <s v="BR56"/>
    <m/>
    <d v="2016-07-06T00:00:00"/>
    <d v="2016-07-06T00:00:00"/>
    <n v="3550181663"/>
    <s v="RR0028"/>
    <s v="C"/>
    <s v="A"/>
    <m/>
    <n v="0"/>
    <n v="9.5"/>
  </r>
  <r>
    <s v="LM"/>
    <e v="#N/A"/>
    <x v="0"/>
    <x v="6"/>
    <n v="70221525"/>
    <n v="400033786"/>
    <n v="30008393"/>
    <n v="900005"/>
    <m/>
    <m/>
    <x v="6"/>
    <x v="2"/>
    <n v="51192"/>
    <s v="BR0449"/>
    <n v="1"/>
    <s v="BR56"/>
    <m/>
    <d v="2016-07-06T00:00:00"/>
    <d v="2016-07-06T00:00:00"/>
    <n v="3550181663"/>
    <s v="RR0028"/>
    <s v="C"/>
    <s v="A"/>
    <m/>
    <n v="0"/>
    <n v="11"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s v="Rota F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m/>
    <e v="#N/A"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2"/>
    <x v="7"/>
    <m/>
    <m/>
    <m/>
    <m/>
    <m/>
    <m/>
    <x v="8"/>
    <x v="4"/>
    <m/>
    <m/>
    <m/>
    <m/>
    <m/>
    <m/>
    <m/>
    <m/>
    <m/>
    <m/>
    <m/>
    <m/>
    <m/>
    <m/>
  </r>
  <r>
    <e v="#VALUE!"/>
    <m/>
    <x v="3"/>
    <x v="7"/>
    <m/>
    <m/>
    <m/>
    <m/>
    <m/>
    <m/>
    <x v="8"/>
    <x v="4"/>
    <m/>
    <m/>
    <m/>
    <m/>
    <m/>
    <m/>
    <m/>
    <m/>
    <m/>
    <m/>
    <m/>
    <m/>
    <m/>
    <m/>
  </r>
  <r>
    <e v="#VALUE!"/>
    <m/>
    <x v="0"/>
    <x v="7"/>
    <m/>
    <m/>
    <m/>
    <m/>
    <m/>
    <m/>
    <x v="8"/>
    <x v="4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e v="#N/A"/>
    <m/>
    <x v="7"/>
    <x v="3"/>
    <m/>
    <m/>
    <m/>
    <m/>
    <m/>
    <m/>
    <m/>
    <m/>
    <m/>
    <m/>
    <m/>
    <m/>
    <m/>
    <m/>
  </r>
  <r>
    <e v="#VALUE!"/>
    <m/>
    <x v="1"/>
    <x v="7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  <r>
    <m/>
    <m/>
    <x v="1"/>
    <x v="8"/>
    <m/>
    <m/>
    <m/>
    <m/>
    <m/>
    <m/>
    <x v="7"/>
    <x v="3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3" applyNumberFormats="0" applyBorderFormats="0" applyFontFormats="0" applyPatternFormats="0" applyAlignmentFormats="0" applyWidthHeightFormats="1" dataCaption="Valores" updatedVersion="4" minRefreshableVersion="3" asteriskTotals="1" showCalcMbrs="0" useAutoFormatting="1" itemPrintTitles="1" createdVersion="3" indent="0" compact="0" compactData="0" multipleFieldFilters="0">
  <location ref="R70:V76" firstHeaderRow="1" firstDataRow="2" firstDataCol="3"/>
  <pivotFields count="26">
    <pivotField compact="0" outline="0" multipleItemSelectionAllowed="1" showAll="0" defaultSubtotal="0"/>
    <pivotField compact="0" outline="0" showAll="0" defaultSubtotal="0"/>
    <pivotField axis="axisRow" compact="0" outline="0" showAll="0" defaultSubtotal="0">
      <items count="66">
        <item h="1" x="3"/>
        <item h="1" x="2"/>
        <item h="1" x="1"/>
        <item h="1" m="1" x="27"/>
        <item h="1" m="1" x="43"/>
        <item h="1" m="1" x="30"/>
        <item h="1" m="1" x="17"/>
        <item h="1" m="1" x="7"/>
        <item h="1" m="1" x="58"/>
        <item h="1" m="1" x="46"/>
        <item h="1" m="1" x="33"/>
        <item h="1" m="1" x="19"/>
        <item h="1" m="1" x="8"/>
        <item h="1" m="1" x="59"/>
        <item h="1" m="1" x="48"/>
        <item h="1" m="1" x="35"/>
        <item h="1" m="1" x="22"/>
        <item h="1" m="1" x="11"/>
        <item h="1" m="1" x="62"/>
        <item h="1" m="1" x="50"/>
        <item h="1" m="1" x="37"/>
        <item h="1" m="1" x="24"/>
        <item h="1" m="1" x="12"/>
        <item h="1" m="1" x="63"/>
        <item h="1" m="1" x="52"/>
        <item h="1" m="1" x="39"/>
        <item x="0"/>
        <item h="1" m="1" x="20"/>
        <item h="1" m="1" x="47"/>
        <item h="1" m="1" x="34"/>
        <item h="1" m="1" x="21"/>
        <item h="1" m="1" x="9"/>
        <item h="1" m="1" x="60"/>
        <item h="1" m="1" x="49"/>
        <item h="1" m="1" x="36"/>
        <item h="1" m="1" x="23"/>
        <item h="1" m="1" x="10"/>
        <item h="1" m="1" x="61"/>
        <item h="1" m="1" x="51"/>
        <item h="1" m="1" x="38"/>
        <item h="1" m="1" x="25"/>
        <item h="1" m="1" x="13"/>
        <item h="1" m="1" x="64"/>
        <item h="1" m="1" x="53"/>
        <item h="1" m="1" x="40"/>
        <item h="1" m="1" x="26"/>
        <item h="1" m="1" x="14"/>
        <item h="1" m="1" x="65"/>
        <item h="1" m="1" x="54"/>
        <item h="1" m="1" x="41"/>
        <item h="1" m="1" x="28"/>
        <item h="1" m="1" x="15"/>
        <item h="1" m="1" x="4"/>
        <item h="1" m="1" x="55"/>
        <item h="1" m="1" x="42"/>
        <item h="1" m="1" x="29"/>
        <item h="1" m="1" x="16"/>
        <item h="1" m="1" x="5"/>
        <item h="1" m="1" x="56"/>
        <item h="1" m="1" x="44"/>
        <item h="1" m="1" x="31"/>
        <item h="1" m="1" x="18"/>
        <item h="1" m="1" x="6"/>
        <item h="1" m="1" x="57"/>
        <item h="1" m="1" x="45"/>
        <item h="1" m="1" x="32"/>
      </items>
    </pivotField>
    <pivotField axis="axisRow" compact="0" outline="0" showAll="0" sortType="ascending" defaultSubtotal="0">
      <items count="51">
        <item x="1"/>
        <item m="1" x="41"/>
        <item m="1" x="42"/>
        <item m="1" x="19"/>
        <item m="1" x="20"/>
        <item x="2"/>
        <item h="1" x="6"/>
        <item m="1" x="12"/>
        <item h="1" x="3"/>
        <item m="1" x="28"/>
        <item m="1" x="35"/>
        <item x="0"/>
        <item m="1" x="45"/>
        <item h="1" x="5"/>
        <item h="1" x="4"/>
        <item m="1" x="10"/>
        <item m="1" x="13"/>
        <item m="1" x="16"/>
        <item m="1" x="22"/>
        <item m="1" x="23"/>
        <item m="1" x="26"/>
        <item m="1" x="27"/>
        <item m="1" x="29"/>
        <item m="1" x="30"/>
        <item m="1" x="31"/>
        <item m="1" x="34"/>
        <item m="1" x="37"/>
        <item m="1" x="39"/>
        <item m="1" x="44"/>
        <item m="1" x="24"/>
        <item m="1" x="47"/>
        <item m="1" x="49"/>
        <item m="1" x="50"/>
        <item m="1" x="9"/>
        <item m="1" x="11"/>
        <item m="1" x="33"/>
        <item m="1" x="36"/>
        <item m="1" x="14"/>
        <item m="1" x="38"/>
        <item m="1" x="15"/>
        <item m="1" x="40"/>
        <item m="1" x="18"/>
        <item m="1" x="43"/>
        <item m="1" x="21"/>
        <item m="1" x="46"/>
        <item m="1" x="48"/>
        <item m="1" x="25"/>
        <item m="1" x="32"/>
        <item m="1" x="17"/>
        <item x="7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0">
        <item m="1" x="44"/>
        <item m="1" x="34"/>
        <item m="1" x="48"/>
        <item m="1" x="24"/>
        <item x="3"/>
        <item x="4"/>
        <item m="1" x="25"/>
        <item m="1" x="33"/>
        <item m="1" x="18"/>
        <item m="1" x="7"/>
        <item m="1" x="45"/>
        <item m="1" x="22"/>
        <item m="1" x="23"/>
        <item x="2"/>
        <item m="1" x="41"/>
        <item m="1" x="19"/>
        <item m="1" x="11"/>
        <item m="1" x="35"/>
        <item m="1" x="38"/>
        <item x="0"/>
        <item m="1" x="49"/>
        <item m="1" x="10"/>
        <item m="1" x="12"/>
        <item m="1" x="32"/>
        <item m="1" x="27"/>
        <item m="1" x="42"/>
        <item m="1" x="47"/>
        <item m="1" x="13"/>
        <item m="1" x="14"/>
        <item m="1" x="8"/>
        <item m="1" x="5"/>
        <item m="1" x="9"/>
        <item m="1" x="15"/>
        <item m="1" x="39"/>
        <item m="1" x="36"/>
        <item m="1" x="28"/>
        <item m="1" x="21"/>
        <item m="1" x="30"/>
        <item m="1" x="16"/>
        <item m="1" x="31"/>
        <item m="1" x="20"/>
        <item m="1" x="46"/>
        <item m="1" x="17"/>
        <item m="1" x="6"/>
        <item m="1" x="29"/>
        <item m="1" x="26"/>
        <item m="1" x="40"/>
        <item x="1"/>
        <item m="1" x="37"/>
        <item m="1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3">
    <field x="2"/>
    <field x="3"/>
    <field x="11"/>
  </rowFields>
  <rowItems count="5">
    <i>
      <x v="26"/>
      <x/>
      <x v="47"/>
    </i>
    <i r="1">
      <x v="5"/>
      <x v="13"/>
    </i>
    <i r="1">
      <x v="11"/>
      <x v="19"/>
    </i>
    <i r="1">
      <x v="49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Qtd.remessa" fld="14" baseField="0" baseItem="0"/>
    <dataField name="Soma de Peso total" fld="25" baseField="0" baseItem="0"/>
  </dataFields>
  <formats count="8">
    <format dxfId="38">
      <pivotArea outline="0" collapsedLevelsAreSubtotals="1" fieldPosition="0"/>
    </format>
    <format dxfId="37">
      <pivotArea field="11" type="button" dataOnly="0" labelOnly="1" outline="0" axis="axisRow" fieldPosition="2"/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grandRow="1" outline="0" offset="IV256" fieldPosition="0"/>
    </format>
    <format dxfId="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">
      <pivotArea type="origin" dataOnly="0" labelOnly="1" outline="0" fieldPosition="0"/>
    </format>
    <format dxfId="31">
      <pivotArea dataOnly="0" labelOnly="1" grandRow="1" outline="0" offset="A256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43" applyNumberFormats="0" applyBorderFormats="0" applyFontFormats="0" applyPatternFormats="0" applyAlignmentFormats="0" applyWidthHeightFormats="1" dataCaption="Valores" updatedVersion="4" minRefreshableVersion="3" asteriskTotals="1" showCalcMbrs="0" useAutoFormatting="1" itemPrintTitles="1" createdVersion="3" indent="0" compact="0" compactData="0" multipleFieldFilters="0">
  <location ref="X70:AC80" firstHeaderRow="1" firstDataRow="2" firstDataCol="4"/>
  <pivotFields count="26">
    <pivotField compact="0" outline="0" multipleItemSelectionAllowed="1" showAll="0" defaultSubtotal="0"/>
    <pivotField compact="0" outline="0" showAll="0" defaultSubtotal="0"/>
    <pivotField axis="axisRow" compact="0" outline="0" showAll="0" defaultSubtotal="0">
      <items count="66">
        <item h="1" x="3"/>
        <item h="1" x="2"/>
        <item h="1" x="1"/>
        <item h="1" m="1" x="27"/>
        <item h="1" m="1" x="43"/>
        <item h="1" m="1" x="30"/>
        <item h="1" m="1" x="17"/>
        <item h="1" m="1" x="7"/>
        <item h="1" m="1" x="58"/>
        <item h="1" m="1" x="46"/>
        <item h="1" m="1" x="33"/>
        <item h="1" m="1" x="19"/>
        <item h="1" m="1" x="8"/>
        <item h="1" m="1" x="59"/>
        <item h="1" m="1" x="48"/>
        <item h="1" m="1" x="35"/>
        <item h="1" m="1" x="22"/>
        <item h="1" m="1" x="11"/>
        <item h="1" m="1" x="62"/>
        <item h="1" m="1" x="50"/>
        <item h="1" m="1" x="37"/>
        <item h="1" m="1" x="24"/>
        <item h="1" m="1" x="12"/>
        <item h="1" m="1" x="63"/>
        <item h="1" m="1" x="52"/>
        <item h="1" m="1" x="39"/>
        <item x="0"/>
        <item h="1" m="1" x="20"/>
        <item h="1" m="1" x="47"/>
        <item h="1" m="1" x="34"/>
        <item h="1" m="1" x="21"/>
        <item h="1" m="1" x="9"/>
        <item h="1" m="1" x="60"/>
        <item h="1" m="1" x="49"/>
        <item h="1" m="1" x="36"/>
        <item h="1" m="1" x="23"/>
        <item h="1" m="1" x="10"/>
        <item h="1" m="1" x="61"/>
        <item h="1" m="1" x="51"/>
        <item h="1" m="1" x="38"/>
        <item h="1" m="1" x="25"/>
        <item h="1" m="1" x="13"/>
        <item h="1" m="1" x="64"/>
        <item h="1" m="1" x="53"/>
        <item h="1" m="1" x="40"/>
        <item h="1" m="1" x="26"/>
        <item h="1" m="1" x="14"/>
        <item h="1" m="1" x="65"/>
        <item h="1" m="1" x="54"/>
        <item h="1" m="1" x="41"/>
        <item h="1" m="1" x="28"/>
        <item h="1" m="1" x="15"/>
        <item h="1" m="1" x="4"/>
        <item h="1" m="1" x="55"/>
        <item h="1" m="1" x="42"/>
        <item h="1" m="1" x="29"/>
        <item h="1" m="1" x="16"/>
        <item h="1" m="1" x="5"/>
        <item h="1" m="1" x="56"/>
        <item h="1" m="1" x="44"/>
        <item h="1" m="1" x="31"/>
        <item h="1" m="1" x="18"/>
        <item h="1" m="1" x="6"/>
        <item h="1" m="1" x="57"/>
        <item h="1" m="1" x="45"/>
        <item h="1" m="1" x="32"/>
      </items>
    </pivotField>
    <pivotField axis="axisRow" compact="0" outline="0" showAll="0" defaultSubtotal="0">
      <items count="51">
        <item x="1"/>
        <item m="1" x="19"/>
        <item x="3"/>
        <item x="8"/>
        <item x="2"/>
        <item x="6"/>
        <item m="1" x="28"/>
        <item x="5"/>
        <item x="4"/>
        <item m="1" x="45"/>
        <item m="1" x="25"/>
        <item m="1" x="32"/>
        <item m="1" x="10"/>
        <item m="1" x="13"/>
        <item m="1" x="16"/>
        <item m="1" x="12"/>
        <item m="1" x="22"/>
        <item m="1" x="9"/>
        <item m="1" x="35"/>
        <item x="0"/>
        <item m="1" x="17"/>
        <item m="1" x="42"/>
        <item m="1" x="41"/>
        <item m="1" x="20"/>
        <item x="7"/>
        <item m="1" x="43"/>
        <item m="1" x="34"/>
        <item m="1" x="33"/>
        <item m="1" x="38"/>
        <item m="1" x="37"/>
        <item m="1" x="40"/>
        <item m="1" x="14"/>
        <item m="1" x="46"/>
        <item m="1" x="11"/>
        <item m="1" x="23"/>
        <item m="1" x="30"/>
        <item m="1" x="18"/>
        <item m="1" x="29"/>
        <item m="1" x="44"/>
        <item m="1" x="36"/>
        <item m="1" x="21"/>
        <item m="1" x="27"/>
        <item m="1" x="15"/>
        <item m="1" x="39"/>
        <item m="1" x="26"/>
        <item m="1" x="48"/>
        <item m="1" x="47"/>
        <item m="1" x="50"/>
        <item m="1" x="49"/>
        <item m="1" x="24"/>
        <item m="1" x="3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36">
        <item m="1" x="37"/>
        <item m="1" x="68"/>
        <item m="1" x="12"/>
        <item m="1" x="56"/>
        <item x="7"/>
        <item m="1" x="95"/>
        <item m="1" x="65"/>
        <item m="1" x="74"/>
        <item m="1" x="130"/>
        <item m="1" x="34"/>
        <item m="1" x="43"/>
        <item m="1" x="41"/>
        <item m="1" x="28"/>
        <item m="1" x="73"/>
        <item m="1" x="24"/>
        <item m="1" x="60"/>
        <item m="1" x="86"/>
        <item m="1" x="112"/>
        <item m="1" x="117"/>
        <item m="1" x="127"/>
        <item m="1" x="39"/>
        <item m="1" x="35"/>
        <item m="1" x="107"/>
        <item m="1" x="116"/>
        <item m="1" x="70"/>
        <item m="1" x="11"/>
        <item x="3"/>
        <item x="0"/>
        <item m="1" x="62"/>
        <item m="1" x="45"/>
        <item m="1" x="27"/>
        <item m="1" x="129"/>
        <item m="1" x="51"/>
        <item m="1" x="100"/>
        <item m="1" x="30"/>
        <item m="1" x="122"/>
        <item m="1" x="124"/>
        <item m="1" x="44"/>
        <item m="1" x="103"/>
        <item m="1" x="115"/>
        <item m="1" x="84"/>
        <item m="1" x="93"/>
        <item m="1" x="111"/>
        <item m="1" x="21"/>
        <item m="1" x="48"/>
        <item m="1" x="14"/>
        <item m="1" x="126"/>
        <item m="1" x="57"/>
        <item m="1" x="67"/>
        <item x="2"/>
        <item m="1" x="121"/>
        <item m="1" x="87"/>
        <item m="1" x="66"/>
        <item m="1" x="88"/>
        <item m="1" x="46"/>
        <item m="1" x="132"/>
        <item m="1" x="125"/>
        <item m="1" x="96"/>
        <item m="1" x="52"/>
        <item m="1" x="106"/>
        <item m="1" x="83"/>
        <item m="1" x="82"/>
        <item m="1" x="32"/>
        <item m="1" x="101"/>
        <item m="1" x="78"/>
        <item m="1" x="131"/>
        <item m="1" x="120"/>
        <item m="1" x="133"/>
        <item m="1" x="118"/>
        <item m="1" x="13"/>
        <item m="1" x="77"/>
        <item m="1" x="89"/>
        <item m="1" x="102"/>
        <item m="1" x="22"/>
        <item m="1" x="135"/>
        <item m="1" x="19"/>
        <item m="1" x="47"/>
        <item m="1" x="128"/>
        <item m="1" x="105"/>
        <item m="1" x="49"/>
        <item m="1" x="15"/>
        <item m="1" x="26"/>
        <item m="1" x="23"/>
        <item m="1" x="58"/>
        <item m="1" x="119"/>
        <item m="1" x="85"/>
        <item m="1" x="20"/>
        <item m="1" x="53"/>
        <item m="1" x="33"/>
        <item m="1" x="80"/>
        <item m="1" x="91"/>
        <item m="1" x="72"/>
        <item m="1" x="79"/>
        <item m="1" x="17"/>
        <item m="1" x="9"/>
        <item x="5"/>
        <item m="1" x="110"/>
        <item m="1" x="16"/>
        <item m="1" x="36"/>
        <item m="1" x="55"/>
        <item m="1" x="123"/>
        <item m="1" x="18"/>
        <item m="1" x="81"/>
        <item m="1" x="98"/>
        <item m="1" x="59"/>
        <item m="1" x="40"/>
        <item x="1"/>
        <item m="1" x="29"/>
        <item m="1" x="25"/>
        <item m="1" x="42"/>
        <item m="1" x="10"/>
        <item m="1" x="90"/>
        <item m="1" x="97"/>
        <item m="1" x="104"/>
        <item m="1" x="50"/>
        <item m="1" x="99"/>
        <item x="4"/>
        <item m="1" x="113"/>
        <item m="1" x="92"/>
        <item m="1" x="75"/>
        <item m="1" x="71"/>
        <item m="1" x="94"/>
        <item m="1" x="69"/>
        <item m="1" x="134"/>
        <item m="1" x="54"/>
        <item m="1" x="31"/>
        <item m="1" x="114"/>
        <item m="1" x="61"/>
        <item m="1" x="76"/>
        <item m="1" x="64"/>
        <item m="1" x="109"/>
        <item m="1" x="63"/>
        <item x="6"/>
        <item m="1" x="108"/>
        <item m="1" x="38"/>
        <item x="8"/>
      </items>
    </pivotField>
    <pivotField axis="axisRow" compact="0" outline="0" showAll="0" defaultSubtotal="0">
      <items count="50">
        <item m="1" x="44"/>
        <item m="1" x="34"/>
        <item m="1" x="48"/>
        <item m="1" x="24"/>
        <item x="3"/>
        <item x="4"/>
        <item m="1" x="25"/>
        <item m="1" x="33"/>
        <item m="1" x="18"/>
        <item m="1" x="7"/>
        <item m="1" x="45"/>
        <item m="1" x="22"/>
        <item m="1" x="23"/>
        <item x="2"/>
        <item m="1" x="41"/>
        <item m="1" x="19"/>
        <item m="1" x="11"/>
        <item m="1" x="35"/>
        <item m="1" x="38"/>
        <item x="0"/>
        <item m="1" x="49"/>
        <item m="1" x="10"/>
        <item m="1" x="12"/>
        <item m="1" x="32"/>
        <item m="1" x="27"/>
        <item m="1" x="42"/>
        <item m="1" x="47"/>
        <item m="1" x="13"/>
        <item m="1" x="14"/>
        <item m="1" x="8"/>
        <item m="1" x="5"/>
        <item m="1" x="9"/>
        <item m="1" x="15"/>
        <item m="1" x="39"/>
        <item m="1" x="36"/>
        <item m="1" x="28"/>
        <item m="1" x="21"/>
        <item m="1" x="30"/>
        <item m="1" x="16"/>
        <item m="1" x="31"/>
        <item m="1" x="20"/>
        <item m="1" x="46"/>
        <item m="1" x="17"/>
        <item m="1" x="6"/>
        <item m="1" x="29"/>
        <item m="1" x="26"/>
        <item m="1" x="40"/>
        <item x="1"/>
        <item m="1" x="37"/>
        <item m="1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4">
    <field x="2"/>
    <field x="3"/>
    <field x="10"/>
    <field x="11"/>
  </rowFields>
  <rowItems count="9">
    <i>
      <x v="26"/>
      <x/>
      <x v="106"/>
      <x v="47"/>
    </i>
    <i r="1">
      <x v="2"/>
      <x v="26"/>
      <x v="13"/>
    </i>
    <i r="1">
      <x v="4"/>
      <x v="49"/>
      <x v="13"/>
    </i>
    <i r="1">
      <x v="5"/>
      <x v="132"/>
      <x v="13"/>
    </i>
    <i r="1">
      <x v="7"/>
      <x v="95"/>
      <x v="19"/>
    </i>
    <i r="1">
      <x v="8"/>
      <x v="116"/>
      <x v="19"/>
    </i>
    <i r="1">
      <x v="19"/>
      <x v="27"/>
      <x v="19"/>
    </i>
    <i r="1">
      <x v="24"/>
      <x v="135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Qtd.remessa" fld="14" baseField="0" baseItem="0"/>
    <dataField name="Soma de Peso total" fld="25" baseField="0" baseItem="0"/>
  </dataFields>
  <formats count="8">
    <format dxfId="46">
      <pivotArea outline="0" collapsedLevelsAreSubtotals="1" fieldPosition="0"/>
    </format>
    <format dxfId="45">
      <pivotArea field="11" type="button" dataOnly="0" labelOnly="1" outline="0" axis="axisRow" fieldPosition="3"/>
    </format>
    <format dxfId="44">
      <pivotArea field="-2" type="button" dataOnly="0" labelOnly="1" outline="0" axis="axisCol" fieldPosition="0"/>
    </format>
    <format dxfId="43">
      <pivotArea type="topRight" dataOnly="0" labelOnly="1" outline="0" fieldPosition="0"/>
    </format>
    <format dxfId="42">
      <pivotArea dataOnly="0" labelOnly="1" grandRow="1" outline="0" offset="IV256" fieldPosition="0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type="origin" dataOnly="0" labelOnly="1" outline="0" fieldPosition="0"/>
    </format>
    <format dxfId="39">
      <pivotArea dataOnly="0" labelOnly="1" grandRow="1" outline="0" offset="A256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C135"/>
  <sheetViews>
    <sheetView tabSelected="1" zoomScale="80" zoomScaleNormal="80" workbookViewId="0">
      <selection activeCell="D19" sqref="D19"/>
    </sheetView>
  </sheetViews>
  <sheetFormatPr defaultRowHeight="12.75"/>
  <cols>
    <col min="1" max="1" width="9.140625" style="15"/>
    <col min="2" max="2" width="17.85546875" style="15" bestFit="1" customWidth="1"/>
    <col min="3" max="3" width="9.140625" style="15"/>
    <col min="4" max="4" width="13.5703125" style="15" bestFit="1" customWidth="1"/>
    <col min="5" max="5" width="13.7109375" style="14" customWidth="1"/>
    <col min="6" max="6" width="14.140625" style="14" customWidth="1"/>
    <col min="7" max="7" width="14" style="14" customWidth="1"/>
    <col min="8" max="8" width="11.28515625" style="14" customWidth="1"/>
    <col min="9" max="9" width="14.7109375" style="14" customWidth="1"/>
    <col min="10" max="10" width="12.140625" style="14" customWidth="1"/>
    <col min="11" max="11" width="12.5703125" style="14" customWidth="1"/>
    <col min="12" max="12" width="17" style="14" customWidth="1"/>
    <col min="13" max="13" width="11.5703125" style="14" customWidth="1"/>
    <col min="14" max="14" width="16" style="14" customWidth="1"/>
    <col min="15" max="15" width="13" style="14" customWidth="1"/>
    <col min="16" max="16" width="20.28515625" style="15" customWidth="1"/>
    <col min="17" max="17" width="9.140625" style="15"/>
    <col min="18" max="18" width="4.28515625" style="15" customWidth="1"/>
    <col min="19" max="19" width="9.140625" style="15"/>
    <col min="20" max="20" width="25.7109375" style="15" customWidth="1"/>
    <col min="21" max="21" width="20.7109375" style="15" customWidth="1"/>
    <col min="22" max="22" width="17.85546875" style="15" customWidth="1"/>
    <col min="23" max="25" width="9.140625" style="15"/>
    <col min="26" max="26" width="39.42578125" style="15" bestFit="1" customWidth="1"/>
    <col min="27" max="27" width="25.7109375" style="15" customWidth="1"/>
    <col min="28" max="28" width="20.7109375" style="15" customWidth="1"/>
    <col min="29" max="29" width="17.85546875" style="15" customWidth="1"/>
    <col min="30" max="16384" width="9.140625" style="15"/>
  </cols>
  <sheetData>
    <row r="1" spans="3:16">
      <c r="D1" s="14"/>
    </row>
    <row r="2" spans="3:16">
      <c r="D2" s="14"/>
    </row>
    <row r="3" spans="3:16">
      <c r="D3" s="14"/>
    </row>
    <row r="4" spans="3:16">
      <c r="D4" s="14"/>
    </row>
    <row r="5" spans="3:16">
      <c r="D5" s="14"/>
    </row>
    <row r="6" spans="3:16" ht="15">
      <c r="D6" s="16"/>
      <c r="E6" s="17"/>
    </row>
    <row r="7" spans="3:16" ht="15">
      <c r="D7" s="18"/>
      <c r="E7" s="17"/>
    </row>
    <row r="8" spans="3:16" ht="15">
      <c r="D8" s="18"/>
      <c r="E8" s="17"/>
    </row>
    <row r="9" spans="3:16" ht="15">
      <c r="D9" s="19"/>
      <c r="E9" s="17"/>
    </row>
    <row r="10" spans="3:16" ht="15">
      <c r="D10" s="20"/>
      <c r="E10" s="17"/>
    </row>
    <row r="11" spans="3:16" ht="15">
      <c r="D11" s="20"/>
      <c r="E11" s="17"/>
    </row>
    <row r="12" spans="3:16" ht="15.75" thickBot="1">
      <c r="D12" s="16"/>
      <c r="E12" s="17"/>
    </row>
    <row r="13" spans="3:16" ht="15">
      <c r="E13" s="20"/>
      <c r="F13" s="20"/>
      <c r="P13" s="21" t="s">
        <v>6</v>
      </c>
    </row>
    <row r="14" spans="3:16" ht="15.75" thickBot="1">
      <c r="E14" s="22">
        <f>SUM(E16:E28)</f>
        <v>0</v>
      </c>
      <c r="F14" s="22"/>
      <c r="G14" s="23">
        <f t="shared" ref="G14:O14" si="0">SUM(G16:G28)</f>
        <v>0</v>
      </c>
      <c r="H14" s="22">
        <f t="shared" si="0"/>
        <v>3</v>
      </c>
      <c r="I14" s="25">
        <f>SUM(I16:I28)</f>
        <v>0</v>
      </c>
      <c r="J14" s="22">
        <f t="shared" si="0"/>
        <v>0</v>
      </c>
      <c r="K14" s="23">
        <f t="shared" si="0"/>
        <v>0</v>
      </c>
      <c r="L14" s="23">
        <f t="shared" si="0"/>
        <v>0</v>
      </c>
      <c r="M14" s="22">
        <f t="shared" si="0"/>
        <v>0</v>
      </c>
      <c r="N14" s="24">
        <f>SUM(N16:N28)+D8/60</f>
        <v>0</v>
      </c>
      <c r="O14" s="22">
        <f t="shared" si="0"/>
        <v>0</v>
      </c>
      <c r="P14" s="42" t="e">
        <f>O14/I14</f>
        <v>#DIV/0!</v>
      </c>
    </row>
    <row r="15" spans="3:16" ht="38.25">
      <c r="C15" s="48" t="s">
        <v>0</v>
      </c>
      <c r="D15" s="48" t="s">
        <v>54</v>
      </c>
      <c r="E15" s="5" t="s">
        <v>7</v>
      </c>
      <c r="F15" s="5" t="s">
        <v>8</v>
      </c>
      <c r="G15" s="5" t="s">
        <v>9</v>
      </c>
      <c r="H15" s="5" t="s">
        <v>10</v>
      </c>
      <c r="I15" s="6" t="s">
        <v>11</v>
      </c>
      <c r="J15" s="7" t="s">
        <v>12</v>
      </c>
      <c r="K15" s="8" t="s">
        <v>13</v>
      </c>
      <c r="L15" s="8" t="s">
        <v>14</v>
      </c>
      <c r="M15" s="8" t="s">
        <v>15</v>
      </c>
      <c r="N15" s="8" t="s">
        <v>16</v>
      </c>
      <c r="O15" s="8" t="s">
        <v>17</v>
      </c>
      <c r="P15" s="9" t="s">
        <v>18</v>
      </c>
    </row>
    <row r="16" spans="3:16" ht="14.25" customHeight="1">
      <c r="C16" s="26" t="s">
        <v>96</v>
      </c>
      <c r="D16" s="26" t="s">
        <v>40</v>
      </c>
      <c r="E16" s="41"/>
      <c r="F16" s="40"/>
      <c r="G16" s="41"/>
      <c r="H16" s="39">
        <v>1</v>
      </c>
      <c r="I16" s="46"/>
      <c r="J16" s="10">
        <f t="shared" ref="J16:J28" si="1">H16*$D$9</f>
        <v>0</v>
      </c>
      <c r="K16" s="11">
        <f>J16/35</f>
        <v>0</v>
      </c>
      <c r="L16" s="11">
        <f t="shared" ref="L16:L28" si="2">H16*$D$7/60</f>
        <v>0</v>
      </c>
      <c r="M16" s="12">
        <f>IFERROR((E16+J16),"")</f>
        <v>0</v>
      </c>
      <c r="N16" s="12">
        <f>IFERROR((G16+K16+L16),"")</f>
        <v>0</v>
      </c>
      <c r="O16" s="13">
        <f t="shared" ref="O16:O28" si="3">IFERROR((M16*$D$6),"")</f>
        <v>0</v>
      </c>
      <c r="P16" s="43" t="str">
        <f t="shared" ref="P16:P28" si="4">IF(ISERROR(O16/I16),"",O16/I16)</f>
        <v/>
      </c>
    </row>
    <row r="17" spans="3:16" ht="14.25" customHeight="1">
      <c r="C17" s="26" t="s">
        <v>96</v>
      </c>
      <c r="D17" s="26" t="s">
        <v>39</v>
      </c>
      <c r="E17" s="41"/>
      <c r="F17" s="40"/>
      <c r="G17" s="41"/>
      <c r="H17" s="39">
        <v>1</v>
      </c>
      <c r="I17" s="46"/>
      <c r="J17" s="10">
        <f t="shared" si="1"/>
        <v>0</v>
      </c>
      <c r="K17" s="11">
        <f>J17/35</f>
        <v>0</v>
      </c>
      <c r="L17" s="11">
        <f t="shared" si="2"/>
        <v>0</v>
      </c>
      <c r="M17" s="12">
        <f>IFERROR((E17+J17),"")</f>
        <v>0</v>
      </c>
      <c r="N17" s="12">
        <f t="shared" ref="N17:N28" si="5">IFERROR((G17+K17+L17),"")</f>
        <v>0</v>
      </c>
      <c r="O17" s="13">
        <f t="shared" si="3"/>
        <v>0</v>
      </c>
      <c r="P17" s="43" t="str">
        <f t="shared" si="4"/>
        <v/>
      </c>
    </row>
    <row r="18" spans="3:16" ht="15">
      <c r="C18" s="26" t="s">
        <v>96</v>
      </c>
      <c r="D18" s="26" t="s">
        <v>61</v>
      </c>
      <c r="E18" s="41"/>
      <c r="F18" s="40"/>
      <c r="G18" s="41"/>
      <c r="H18" s="39">
        <v>1</v>
      </c>
      <c r="I18" s="46"/>
      <c r="J18" s="10">
        <f t="shared" si="1"/>
        <v>0</v>
      </c>
      <c r="K18" s="11">
        <f>J18/35</f>
        <v>0</v>
      </c>
      <c r="L18" s="11">
        <f t="shared" si="2"/>
        <v>0</v>
      </c>
      <c r="M18" s="12">
        <f>IFERROR((E18+J18),"")</f>
        <v>0</v>
      </c>
      <c r="N18" s="12">
        <f t="shared" si="5"/>
        <v>0</v>
      </c>
      <c r="O18" s="13">
        <f t="shared" si="3"/>
        <v>0</v>
      </c>
      <c r="P18" s="43" t="str">
        <f t="shared" si="4"/>
        <v/>
      </c>
    </row>
    <row r="19" spans="3:16" ht="15">
      <c r="C19" s="26" t="s">
        <v>96</v>
      </c>
      <c r="D19" s="26" t="s">
        <v>19</v>
      </c>
      <c r="E19" s="41"/>
      <c r="F19" s="40"/>
      <c r="G19" s="41"/>
      <c r="H19" s="39">
        <v>0</v>
      </c>
      <c r="I19" s="46">
        <v>0</v>
      </c>
      <c r="J19" s="10">
        <f t="shared" si="1"/>
        <v>0</v>
      </c>
      <c r="K19" s="11">
        <f>J19/35</f>
        <v>0</v>
      </c>
      <c r="L19" s="11">
        <f t="shared" si="2"/>
        <v>0</v>
      </c>
      <c r="M19" s="12">
        <f>IFERROR((E19+J19),"")</f>
        <v>0</v>
      </c>
      <c r="N19" s="12">
        <f t="shared" si="5"/>
        <v>0</v>
      </c>
      <c r="O19" s="13">
        <f t="shared" si="3"/>
        <v>0</v>
      </c>
      <c r="P19" s="43" t="str">
        <f t="shared" si="4"/>
        <v/>
      </c>
    </row>
    <row r="20" spans="3:16" ht="15">
      <c r="C20" s="26"/>
      <c r="D20" s="26"/>
      <c r="E20" s="41"/>
      <c r="F20" s="40"/>
      <c r="G20" s="41"/>
      <c r="H20" s="39"/>
      <c r="I20" s="46"/>
      <c r="J20" s="10">
        <f t="shared" si="1"/>
        <v>0</v>
      </c>
      <c r="K20" s="11">
        <f>J20/35</f>
        <v>0</v>
      </c>
      <c r="L20" s="11">
        <f t="shared" si="2"/>
        <v>0</v>
      </c>
      <c r="M20" s="12">
        <f>IFERROR((E20+J20),"")</f>
        <v>0</v>
      </c>
      <c r="N20" s="12">
        <f t="shared" si="5"/>
        <v>0</v>
      </c>
      <c r="O20" s="13">
        <f t="shared" si="3"/>
        <v>0</v>
      </c>
      <c r="P20" s="43" t="str">
        <f t="shared" si="4"/>
        <v/>
      </c>
    </row>
    <row r="21" spans="3:16" ht="15">
      <c r="C21" s="26"/>
      <c r="D21" s="26"/>
      <c r="E21" s="41"/>
      <c r="F21" s="40"/>
      <c r="G21" s="41"/>
      <c r="H21" s="39"/>
      <c r="I21" s="46"/>
      <c r="J21" s="10">
        <f t="shared" si="1"/>
        <v>0</v>
      </c>
      <c r="K21" s="11">
        <f t="shared" ref="K21:K28" si="6">J21/35</f>
        <v>0</v>
      </c>
      <c r="L21" s="11">
        <f t="shared" si="2"/>
        <v>0</v>
      </c>
      <c r="M21" s="12">
        <f t="shared" ref="M21:M28" si="7">IFERROR((E21+J21),"")</f>
        <v>0</v>
      </c>
      <c r="N21" s="12">
        <f t="shared" si="5"/>
        <v>0</v>
      </c>
      <c r="O21" s="13">
        <f t="shared" si="3"/>
        <v>0</v>
      </c>
      <c r="P21" s="43" t="str">
        <f t="shared" si="4"/>
        <v/>
      </c>
    </row>
    <row r="22" spans="3:16" ht="15">
      <c r="C22" s="26"/>
      <c r="D22" s="26"/>
      <c r="E22" s="41"/>
      <c r="F22" s="40"/>
      <c r="G22" s="41"/>
      <c r="H22" s="39"/>
      <c r="I22" s="46">
        <v>0</v>
      </c>
      <c r="J22" s="10">
        <f t="shared" si="1"/>
        <v>0</v>
      </c>
      <c r="K22" s="11">
        <f>J22/35</f>
        <v>0</v>
      </c>
      <c r="L22" s="11">
        <f t="shared" si="2"/>
        <v>0</v>
      </c>
      <c r="M22" s="12">
        <f>IFERROR((E22+J22),"")</f>
        <v>0</v>
      </c>
      <c r="N22" s="12">
        <f>IFERROR((G22+K22+L22),"")</f>
        <v>0</v>
      </c>
      <c r="O22" s="13">
        <f t="shared" si="3"/>
        <v>0</v>
      </c>
      <c r="P22" s="43" t="str">
        <f t="shared" si="4"/>
        <v/>
      </c>
    </row>
    <row r="23" spans="3:16" ht="15">
      <c r="C23" s="26"/>
      <c r="D23" s="26"/>
      <c r="E23" s="41"/>
      <c r="F23" s="40"/>
      <c r="G23" s="41"/>
      <c r="H23" s="39"/>
      <c r="I23" s="46"/>
      <c r="J23" s="10">
        <f t="shared" si="1"/>
        <v>0</v>
      </c>
      <c r="K23" s="11">
        <f t="shared" si="6"/>
        <v>0</v>
      </c>
      <c r="L23" s="11">
        <f t="shared" si="2"/>
        <v>0</v>
      </c>
      <c r="M23" s="12">
        <f t="shared" si="7"/>
        <v>0</v>
      </c>
      <c r="N23" s="12">
        <f t="shared" si="5"/>
        <v>0</v>
      </c>
      <c r="O23" s="13">
        <f t="shared" si="3"/>
        <v>0</v>
      </c>
      <c r="P23" s="43" t="str">
        <f t="shared" si="4"/>
        <v/>
      </c>
    </row>
    <row r="24" spans="3:16" ht="15">
      <c r="C24" s="26"/>
      <c r="D24" s="26"/>
      <c r="E24" s="41"/>
      <c r="F24" s="40"/>
      <c r="G24" s="41"/>
      <c r="H24" s="39"/>
      <c r="I24" s="46">
        <v>0</v>
      </c>
      <c r="J24" s="10">
        <f t="shared" si="1"/>
        <v>0</v>
      </c>
      <c r="K24" s="11">
        <f t="shared" si="6"/>
        <v>0</v>
      </c>
      <c r="L24" s="11">
        <f t="shared" si="2"/>
        <v>0</v>
      </c>
      <c r="M24" s="12">
        <f t="shared" si="7"/>
        <v>0</v>
      </c>
      <c r="N24" s="12">
        <f t="shared" si="5"/>
        <v>0</v>
      </c>
      <c r="O24" s="13">
        <f t="shared" si="3"/>
        <v>0</v>
      </c>
      <c r="P24" s="43" t="str">
        <f t="shared" si="4"/>
        <v/>
      </c>
    </row>
    <row r="25" spans="3:16" ht="15">
      <c r="C25" s="26"/>
      <c r="D25" s="26"/>
      <c r="E25" s="41"/>
      <c r="F25" s="40"/>
      <c r="G25" s="41"/>
      <c r="H25" s="39"/>
      <c r="I25" s="46"/>
      <c r="J25" s="10">
        <f t="shared" si="1"/>
        <v>0</v>
      </c>
      <c r="K25" s="11">
        <f t="shared" si="6"/>
        <v>0</v>
      </c>
      <c r="L25" s="11">
        <f t="shared" si="2"/>
        <v>0</v>
      </c>
      <c r="M25" s="12">
        <f t="shared" si="7"/>
        <v>0</v>
      </c>
      <c r="N25" s="12">
        <f t="shared" si="5"/>
        <v>0</v>
      </c>
      <c r="O25" s="13">
        <f t="shared" si="3"/>
        <v>0</v>
      </c>
      <c r="P25" s="43" t="str">
        <f t="shared" si="4"/>
        <v/>
      </c>
    </row>
    <row r="26" spans="3:16" ht="15">
      <c r="C26" s="26"/>
      <c r="D26" s="26"/>
      <c r="E26" s="41"/>
      <c r="F26" s="40"/>
      <c r="G26" s="41"/>
      <c r="H26" s="39"/>
      <c r="I26" s="46"/>
      <c r="J26" s="10">
        <f t="shared" si="1"/>
        <v>0</v>
      </c>
      <c r="K26" s="11">
        <f t="shared" si="6"/>
        <v>0</v>
      </c>
      <c r="L26" s="11">
        <f t="shared" si="2"/>
        <v>0</v>
      </c>
      <c r="M26" s="12">
        <f t="shared" si="7"/>
        <v>0</v>
      </c>
      <c r="N26" s="12">
        <f t="shared" si="5"/>
        <v>0</v>
      </c>
      <c r="O26" s="13">
        <f t="shared" si="3"/>
        <v>0</v>
      </c>
      <c r="P26" s="43" t="str">
        <f t="shared" si="4"/>
        <v/>
      </c>
    </row>
    <row r="27" spans="3:16" ht="15">
      <c r="C27" s="26"/>
      <c r="D27" s="26"/>
      <c r="E27" s="41"/>
      <c r="F27" s="40"/>
      <c r="G27" s="41"/>
      <c r="H27" s="39"/>
      <c r="I27" s="46"/>
      <c r="J27" s="10">
        <f t="shared" si="1"/>
        <v>0</v>
      </c>
      <c r="K27" s="11">
        <f t="shared" si="6"/>
        <v>0</v>
      </c>
      <c r="L27" s="11">
        <f t="shared" si="2"/>
        <v>0</v>
      </c>
      <c r="M27" s="12">
        <f t="shared" si="7"/>
        <v>0</v>
      </c>
      <c r="N27" s="12">
        <f t="shared" si="5"/>
        <v>0</v>
      </c>
      <c r="O27" s="13">
        <f t="shared" si="3"/>
        <v>0</v>
      </c>
      <c r="P27" s="43" t="str">
        <f t="shared" si="4"/>
        <v/>
      </c>
    </row>
    <row r="28" spans="3:16" ht="15">
      <c r="C28" s="26"/>
      <c r="D28" s="26"/>
      <c r="E28" s="41"/>
      <c r="F28" s="40"/>
      <c r="G28" s="41"/>
      <c r="H28" s="39"/>
      <c r="I28" s="46"/>
      <c r="J28" s="10">
        <f t="shared" si="1"/>
        <v>0</v>
      </c>
      <c r="K28" s="11">
        <f t="shared" si="6"/>
        <v>0</v>
      </c>
      <c r="L28" s="11">
        <f t="shared" si="2"/>
        <v>0</v>
      </c>
      <c r="M28" s="12">
        <f t="shared" si="7"/>
        <v>0</v>
      </c>
      <c r="N28" s="12">
        <f t="shared" si="5"/>
        <v>0</v>
      </c>
      <c r="O28" s="13">
        <f t="shared" si="3"/>
        <v>0</v>
      </c>
      <c r="P28" s="43" t="str">
        <f t="shared" si="4"/>
        <v/>
      </c>
    </row>
    <row r="29" spans="3:16" ht="15">
      <c r="I29" s="45"/>
    </row>
    <row r="31" spans="3:16">
      <c r="J31" s="47"/>
      <c r="O31" s="44"/>
    </row>
    <row r="68" spans="4:29">
      <c r="D68"/>
      <c r="E68"/>
    </row>
    <row r="69" spans="4:29">
      <c r="S69" s="14"/>
      <c r="T69" s="14"/>
      <c r="U69" s="14"/>
      <c r="V69" s="14"/>
      <c r="W69" s="14"/>
      <c r="Y69" s="14"/>
      <c r="Z69" s="14"/>
      <c r="AA69" s="14"/>
      <c r="AB69" s="14"/>
      <c r="AC69" s="14"/>
    </row>
    <row r="70" spans="4:29">
      <c r="R70" s="29"/>
      <c r="S70" s="28"/>
      <c r="T70" s="28"/>
      <c r="U70" s="29" t="s">
        <v>20</v>
      </c>
      <c r="V70" s="30"/>
      <c r="X70" s="29"/>
      <c r="Y70" s="28"/>
      <c r="Z70" s="28"/>
      <c r="AA70" s="28"/>
      <c r="AB70" s="29" t="s">
        <v>20</v>
      </c>
      <c r="AC70" s="30"/>
    </row>
    <row r="71" spans="4:29">
      <c r="P71" s="32"/>
      <c r="R71" s="1" t="s">
        <v>2</v>
      </c>
      <c r="S71" s="1" t="s">
        <v>23</v>
      </c>
      <c r="T71" s="29" t="s">
        <v>3</v>
      </c>
      <c r="U71" s="29" t="s">
        <v>21</v>
      </c>
      <c r="V71" s="31" t="s">
        <v>22</v>
      </c>
      <c r="X71" s="1" t="s">
        <v>2</v>
      </c>
      <c r="Y71" s="1" t="s">
        <v>23</v>
      </c>
      <c r="Z71" s="1" t="s">
        <v>1</v>
      </c>
      <c r="AA71" s="29" t="s">
        <v>3</v>
      </c>
      <c r="AB71" s="29" t="s">
        <v>21</v>
      </c>
      <c r="AC71" s="31" t="s">
        <v>22</v>
      </c>
    </row>
    <row r="72" spans="4:29">
      <c r="P72" s="32"/>
      <c r="R72" s="2" t="s">
        <v>32</v>
      </c>
      <c r="S72" s="2">
        <v>1</v>
      </c>
      <c r="T72" s="2" t="s">
        <v>46</v>
      </c>
      <c r="U72" s="33">
        <v>12</v>
      </c>
      <c r="V72" s="34">
        <v>90.16</v>
      </c>
      <c r="X72" s="2" t="s">
        <v>32</v>
      </c>
      <c r="Y72" s="2">
        <v>1</v>
      </c>
      <c r="Z72" s="2" t="s">
        <v>45</v>
      </c>
      <c r="AA72" s="2" t="s">
        <v>46</v>
      </c>
      <c r="AB72" s="33">
        <v>12</v>
      </c>
      <c r="AC72" s="34">
        <v>90.16</v>
      </c>
    </row>
    <row r="73" spans="4:29">
      <c r="P73" s="32"/>
      <c r="R73" s="4"/>
      <c r="S73" s="2">
        <v>3</v>
      </c>
      <c r="T73" s="2" t="s">
        <v>48</v>
      </c>
      <c r="U73" s="33">
        <v>7</v>
      </c>
      <c r="V73" s="34">
        <v>83</v>
      </c>
      <c r="X73" s="4"/>
      <c r="Y73" s="2">
        <v>6</v>
      </c>
      <c r="Z73" s="2" t="s">
        <v>49</v>
      </c>
      <c r="AA73" s="2" t="s">
        <v>48</v>
      </c>
      <c r="AB73" s="33">
        <v>6</v>
      </c>
      <c r="AC73" s="34">
        <v>86.679999999999993</v>
      </c>
    </row>
    <row r="74" spans="4:29">
      <c r="P74" s="32"/>
      <c r="R74" s="4"/>
      <c r="S74" s="2">
        <v>9</v>
      </c>
      <c r="T74" s="2" t="s">
        <v>44</v>
      </c>
      <c r="U74" s="33">
        <v>8</v>
      </c>
      <c r="V74" s="34">
        <v>120.47999999999999</v>
      </c>
      <c r="X74" s="4"/>
      <c r="Y74" s="2">
        <v>3</v>
      </c>
      <c r="Z74" s="2" t="s">
        <v>47</v>
      </c>
      <c r="AA74" s="2" t="s">
        <v>48</v>
      </c>
      <c r="AB74" s="33">
        <v>7</v>
      </c>
      <c r="AC74" s="34">
        <v>83</v>
      </c>
    </row>
    <row r="75" spans="4:29">
      <c r="P75" s="32"/>
      <c r="R75" s="4"/>
      <c r="S75" s="2" t="s">
        <v>33</v>
      </c>
      <c r="T75" s="2" t="s">
        <v>19</v>
      </c>
      <c r="U75" s="33"/>
      <c r="V75" s="34"/>
      <c r="X75" s="4"/>
      <c r="Y75" s="2">
        <v>4</v>
      </c>
      <c r="Z75" s="2" t="s">
        <v>52</v>
      </c>
      <c r="AA75" s="2" t="s">
        <v>48</v>
      </c>
      <c r="AB75" s="33">
        <v>10</v>
      </c>
      <c r="AC75" s="34">
        <v>100.79</v>
      </c>
    </row>
    <row r="76" spans="4:29">
      <c r="P76" s="32"/>
      <c r="R76" s="38" t="s">
        <v>31</v>
      </c>
      <c r="S76" s="3"/>
      <c r="T76" s="35"/>
      <c r="U76" s="36">
        <v>27</v>
      </c>
      <c r="V76" s="37">
        <v>293.64</v>
      </c>
      <c r="X76" s="4"/>
      <c r="Y76" s="2">
        <v>11</v>
      </c>
      <c r="Z76" s="2" t="s">
        <v>51</v>
      </c>
      <c r="AA76" s="2" t="s">
        <v>44</v>
      </c>
      <c r="AB76" s="33">
        <v>7</v>
      </c>
      <c r="AC76" s="34">
        <v>71.58</v>
      </c>
    </row>
    <row r="77" spans="4:29">
      <c r="R77"/>
      <c r="S77"/>
      <c r="T77"/>
      <c r="U77"/>
      <c r="V77"/>
      <c r="X77" s="4"/>
      <c r="Y77" s="2">
        <v>12</v>
      </c>
      <c r="Z77" s="2" t="s">
        <v>50</v>
      </c>
      <c r="AA77" s="2" t="s">
        <v>44</v>
      </c>
      <c r="AB77" s="33">
        <v>8</v>
      </c>
      <c r="AC77" s="34">
        <v>179.23</v>
      </c>
    </row>
    <row r="78" spans="4:29">
      <c r="R78"/>
      <c r="S78"/>
      <c r="T78"/>
      <c r="U78"/>
      <c r="V78"/>
      <c r="X78" s="4"/>
      <c r="Y78" s="2">
        <v>9</v>
      </c>
      <c r="Z78" s="2" t="s">
        <v>43</v>
      </c>
      <c r="AA78" s="2" t="s">
        <v>44</v>
      </c>
      <c r="AB78" s="33">
        <v>8</v>
      </c>
      <c r="AC78" s="34">
        <v>120.47999999999999</v>
      </c>
    </row>
    <row r="79" spans="4:29">
      <c r="R79"/>
      <c r="S79"/>
      <c r="T79"/>
      <c r="U79"/>
      <c r="V79"/>
      <c r="X79" s="4"/>
      <c r="Y79" s="2" t="s">
        <v>33</v>
      </c>
      <c r="Z79" s="2" t="s">
        <v>55</v>
      </c>
      <c r="AA79" s="2" t="s">
        <v>19</v>
      </c>
      <c r="AB79" s="33"/>
      <c r="AC79" s="34"/>
    </row>
    <row r="80" spans="4:29">
      <c r="E80" s="15"/>
      <c r="F80" s="15"/>
      <c r="G80" s="15"/>
      <c r="H80" s="15"/>
      <c r="I80" s="15"/>
      <c r="J80" s="15"/>
      <c r="M80" s="27"/>
      <c r="O80" s="15"/>
      <c r="R80"/>
      <c r="S80"/>
      <c r="T80"/>
      <c r="U80"/>
      <c r="V80"/>
      <c r="X80" s="38" t="s">
        <v>31</v>
      </c>
      <c r="Y80" s="3"/>
      <c r="Z80" s="3"/>
      <c r="AA80" s="35"/>
      <c r="AB80" s="36">
        <v>58</v>
      </c>
      <c r="AC80" s="37">
        <v>731.92</v>
      </c>
    </row>
    <row r="81" spans="5:29">
      <c r="E81" s="15"/>
      <c r="F81" s="15"/>
      <c r="G81" s="15"/>
      <c r="H81" s="15"/>
      <c r="I81" s="15"/>
      <c r="J81" s="15"/>
      <c r="M81" s="27"/>
      <c r="O81" s="15"/>
      <c r="R81"/>
      <c r="S81"/>
      <c r="T81"/>
      <c r="U81"/>
      <c r="V81"/>
      <c r="X81"/>
      <c r="Y81"/>
      <c r="Z81"/>
      <c r="AA81"/>
      <c r="AB81"/>
      <c r="AC81"/>
    </row>
    <row r="82" spans="5:29">
      <c r="E82" s="15"/>
      <c r="F82" s="15"/>
      <c r="G82" s="15"/>
      <c r="H82" s="15"/>
      <c r="I82" s="15"/>
      <c r="J82" s="15"/>
      <c r="M82" s="27"/>
      <c r="O82" s="15"/>
      <c r="R82"/>
      <c r="S82"/>
      <c r="T82"/>
      <c r="U82"/>
      <c r="V82"/>
      <c r="X82"/>
      <c r="Y82"/>
      <c r="Z82"/>
      <c r="AA82"/>
      <c r="AB82"/>
      <c r="AC82"/>
    </row>
    <row r="83" spans="5:29">
      <c r="E83" s="15"/>
      <c r="F83" s="15"/>
      <c r="G83" s="15"/>
      <c r="H83" s="15"/>
      <c r="I83" s="15"/>
      <c r="J83" s="15"/>
      <c r="M83" s="27"/>
      <c r="O83" s="15"/>
      <c r="R83"/>
      <c r="S83"/>
      <c r="T83"/>
      <c r="U83"/>
      <c r="V83"/>
      <c r="X83"/>
      <c r="Y83"/>
      <c r="Z83"/>
      <c r="AA83"/>
      <c r="AB83"/>
      <c r="AC83"/>
    </row>
    <row r="84" spans="5:29">
      <c r="E84" s="15"/>
      <c r="F84" s="15"/>
      <c r="G84" s="15"/>
      <c r="H84" s="15"/>
      <c r="I84" s="15"/>
      <c r="J84" s="15"/>
      <c r="M84" s="27"/>
      <c r="O84" s="15"/>
      <c r="R84"/>
      <c r="S84"/>
      <c r="T84"/>
      <c r="U84"/>
      <c r="V84"/>
      <c r="X84"/>
      <c r="Y84"/>
      <c r="Z84"/>
      <c r="AA84"/>
      <c r="AB84"/>
      <c r="AC84"/>
    </row>
    <row r="85" spans="5:29">
      <c r="E85" s="15"/>
      <c r="F85" s="15"/>
      <c r="G85" s="15"/>
      <c r="H85" s="15"/>
      <c r="I85" s="15"/>
      <c r="J85" s="15"/>
      <c r="M85" s="27"/>
      <c r="O85" s="15"/>
      <c r="X85"/>
      <c r="Y85"/>
      <c r="Z85"/>
      <c r="AA85"/>
      <c r="AB85"/>
      <c r="AC85"/>
    </row>
    <row r="86" spans="5:29">
      <c r="E86" s="15"/>
      <c r="F86" s="15"/>
      <c r="G86" s="15"/>
      <c r="H86" s="15"/>
      <c r="I86" s="15"/>
      <c r="J86" s="15"/>
      <c r="M86" s="27"/>
      <c r="O86" s="15"/>
      <c r="X86"/>
      <c r="Y86"/>
      <c r="Z86"/>
      <c r="AA86"/>
      <c r="AB86"/>
      <c r="AC86"/>
    </row>
    <row r="87" spans="5:29">
      <c r="E87" s="15"/>
      <c r="F87" s="15"/>
      <c r="G87" s="15"/>
      <c r="H87" s="15"/>
      <c r="I87" s="15"/>
      <c r="J87" s="15"/>
      <c r="M87" s="27"/>
      <c r="O87" s="15"/>
      <c r="X87"/>
      <c r="Y87"/>
      <c r="Z87"/>
      <c r="AA87"/>
      <c r="AB87"/>
      <c r="AC87"/>
    </row>
    <row r="88" spans="5:29">
      <c r="E88" s="15"/>
      <c r="F88" s="15"/>
      <c r="G88" s="15"/>
      <c r="H88" s="15"/>
      <c r="I88" s="15"/>
      <c r="J88" s="15"/>
      <c r="M88" s="27"/>
    </row>
    <row r="89" spans="5:29">
      <c r="E89" s="15"/>
      <c r="F89" s="15"/>
      <c r="G89" s="15"/>
      <c r="H89" s="15"/>
      <c r="I89" s="15"/>
      <c r="J89" s="15"/>
      <c r="M89" s="27"/>
    </row>
    <row r="90" spans="5:29">
      <c r="E90" s="15"/>
      <c r="F90" s="15"/>
      <c r="G90" s="15"/>
      <c r="H90" s="15"/>
      <c r="M90" s="27"/>
    </row>
    <row r="91" spans="5:29">
      <c r="E91" s="15"/>
      <c r="F91" s="15"/>
      <c r="M91" s="27"/>
    </row>
    <row r="92" spans="5:29">
      <c r="E92" s="15"/>
      <c r="F92" s="15"/>
      <c r="M92" s="27"/>
    </row>
    <row r="93" spans="5:29">
      <c r="E93" s="15"/>
      <c r="F93" s="15"/>
      <c r="M93" s="27"/>
    </row>
    <row r="94" spans="5:29">
      <c r="E94" s="15"/>
      <c r="F94" s="15"/>
      <c r="M94" s="27"/>
    </row>
    <row r="95" spans="5:29">
      <c r="E95" s="15"/>
      <c r="F95" s="15"/>
      <c r="M95" s="27"/>
    </row>
    <row r="96" spans="5:29">
      <c r="E96" s="15"/>
      <c r="F96" s="15"/>
      <c r="M96" s="27"/>
    </row>
    <row r="97" spans="5:13">
      <c r="E97" s="15"/>
      <c r="F97" s="15"/>
      <c r="M97" s="27"/>
    </row>
    <row r="98" spans="5:13">
      <c r="E98" s="15"/>
      <c r="F98" s="15"/>
      <c r="M98" s="27"/>
    </row>
    <row r="99" spans="5:13">
      <c r="E99" s="15"/>
      <c r="F99" s="15"/>
      <c r="M99" s="27"/>
    </row>
    <row r="100" spans="5:13">
      <c r="E100" s="15"/>
      <c r="F100" s="15"/>
      <c r="M100" s="27"/>
    </row>
    <row r="101" spans="5:13">
      <c r="E101" s="15"/>
      <c r="F101" s="15"/>
      <c r="M101" s="27"/>
    </row>
    <row r="102" spans="5:13">
      <c r="E102" s="15"/>
      <c r="F102" s="15"/>
      <c r="M102" s="27"/>
    </row>
    <row r="103" spans="5:13">
      <c r="E103" s="15"/>
      <c r="F103" s="15"/>
      <c r="M103" s="27"/>
    </row>
    <row r="104" spans="5:13">
      <c r="E104" s="15"/>
      <c r="F104" s="15"/>
      <c r="M104" s="27"/>
    </row>
    <row r="105" spans="5:13">
      <c r="E105" s="15"/>
      <c r="F105" s="15"/>
      <c r="M105" s="27"/>
    </row>
    <row r="106" spans="5:13">
      <c r="E106" s="15"/>
      <c r="F106" s="15"/>
      <c r="M106" s="27"/>
    </row>
    <row r="107" spans="5:13">
      <c r="E107" s="15"/>
      <c r="F107" s="15"/>
      <c r="M107" s="27"/>
    </row>
    <row r="108" spans="5:13">
      <c r="E108" s="15"/>
      <c r="F108" s="15"/>
      <c r="M108" s="27"/>
    </row>
    <row r="109" spans="5:13">
      <c r="E109" s="15"/>
      <c r="F109" s="15"/>
      <c r="M109" s="27"/>
    </row>
    <row r="110" spans="5:13">
      <c r="E110" s="15"/>
      <c r="F110" s="15"/>
      <c r="M110" s="27"/>
    </row>
    <row r="111" spans="5:13">
      <c r="E111" s="15"/>
      <c r="F111" s="15"/>
      <c r="M111" s="27"/>
    </row>
    <row r="112" spans="5:13">
      <c r="E112" s="15"/>
      <c r="F112" s="15"/>
      <c r="M112" s="27"/>
    </row>
    <row r="113" spans="5:13">
      <c r="E113" s="15"/>
      <c r="F113" s="15"/>
      <c r="M113" s="27"/>
    </row>
    <row r="114" spans="5:13">
      <c r="E114" s="15"/>
      <c r="F114" s="15"/>
      <c r="M114" s="27"/>
    </row>
    <row r="115" spans="5:13">
      <c r="E115" s="15"/>
      <c r="M115" s="27"/>
    </row>
    <row r="116" spans="5:13">
      <c r="E116" s="15"/>
      <c r="M116" s="27"/>
    </row>
    <row r="117" spans="5:13">
      <c r="E117" s="15"/>
      <c r="M117" s="27"/>
    </row>
    <row r="118" spans="5:13">
      <c r="E118" s="15"/>
      <c r="M118" s="27"/>
    </row>
    <row r="119" spans="5:13">
      <c r="E119" s="15"/>
      <c r="M119" s="27"/>
    </row>
    <row r="120" spans="5:13">
      <c r="E120" s="15"/>
      <c r="M120" s="27"/>
    </row>
    <row r="121" spans="5:13">
      <c r="E121" s="15"/>
      <c r="M121" s="27"/>
    </row>
    <row r="122" spans="5:13">
      <c r="E122" s="15"/>
      <c r="M122" s="27"/>
    </row>
    <row r="123" spans="5:13">
      <c r="E123" s="15"/>
      <c r="M123" s="27"/>
    </row>
    <row r="124" spans="5:13">
      <c r="E124" s="15"/>
      <c r="M124" s="27"/>
    </row>
    <row r="125" spans="5:13">
      <c r="E125" s="15"/>
      <c r="M125" s="27"/>
    </row>
    <row r="126" spans="5:13">
      <c r="E126" s="15"/>
      <c r="M126" s="27"/>
    </row>
    <row r="127" spans="5:13">
      <c r="E127" s="15"/>
      <c r="M127" s="27"/>
    </row>
    <row r="128" spans="5:13">
      <c r="E128" s="15"/>
      <c r="M128" s="27"/>
    </row>
    <row r="129" spans="5:13">
      <c r="E129" s="15"/>
      <c r="M129" s="27"/>
    </row>
    <row r="130" spans="5:13">
      <c r="E130" s="15"/>
      <c r="M130" s="27"/>
    </row>
    <row r="131" spans="5:13">
      <c r="E131" s="15"/>
      <c r="M131" s="27"/>
    </row>
    <row r="132" spans="5:13">
      <c r="E132" s="15"/>
      <c r="M132" s="27"/>
    </row>
    <row r="133" spans="5:13">
      <c r="E133" s="15"/>
    </row>
    <row r="134" spans="5:13">
      <c r="E134" s="15"/>
    </row>
    <row r="135" spans="5:13">
      <c r="E135" s="15"/>
    </row>
  </sheetData>
  <conditionalFormatting sqref="J16:O21 I22:O28 E16:G28">
    <cfRule type="cellIs" dxfId="29" priority="351" stopIfTrue="1" operator="equal">
      <formula>0</formula>
    </cfRule>
  </conditionalFormatting>
  <conditionalFormatting sqref="I22:I28">
    <cfRule type="expression" dxfId="28" priority="349">
      <formula>IF(I22="",1,0)</formula>
    </cfRule>
  </conditionalFormatting>
  <conditionalFormatting sqref="I22:I28">
    <cfRule type="cellIs" dxfId="27" priority="333" stopIfTrue="1" operator="equal">
      <formula>0</formula>
    </cfRule>
  </conditionalFormatting>
  <conditionalFormatting sqref="I22:I28">
    <cfRule type="expression" dxfId="26" priority="331">
      <formula>IF(I22="",1,0)</formula>
    </cfRule>
  </conditionalFormatting>
  <conditionalFormatting sqref="I22:I28">
    <cfRule type="cellIs" dxfId="25" priority="321" stopIfTrue="1" operator="equal">
      <formula>0</formula>
    </cfRule>
  </conditionalFormatting>
  <conditionalFormatting sqref="I22:I28">
    <cfRule type="expression" dxfId="24" priority="319">
      <formula>IF(I22="",1,0)</formula>
    </cfRule>
  </conditionalFormatting>
  <conditionalFormatting sqref="I19:I21">
    <cfRule type="cellIs" dxfId="23" priority="33" stopIfTrue="1" operator="equal">
      <formula>0</formula>
    </cfRule>
  </conditionalFormatting>
  <conditionalFormatting sqref="I19:I21">
    <cfRule type="expression" dxfId="22" priority="31">
      <formula>IF(I19="",1,0)</formula>
    </cfRule>
  </conditionalFormatting>
  <conditionalFormatting sqref="I19:I21">
    <cfRule type="cellIs" dxfId="21" priority="30" stopIfTrue="1" operator="equal">
      <formula>0</formula>
    </cfRule>
  </conditionalFormatting>
  <conditionalFormatting sqref="I19:I21">
    <cfRule type="expression" dxfId="20" priority="28">
      <formula>IF(I19="",1,0)</formula>
    </cfRule>
  </conditionalFormatting>
  <conditionalFormatting sqref="I19:I21">
    <cfRule type="cellIs" dxfId="19" priority="27" stopIfTrue="1" operator="equal">
      <formula>0</formula>
    </cfRule>
  </conditionalFormatting>
  <conditionalFormatting sqref="I19:I21">
    <cfRule type="expression" dxfId="18" priority="25">
      <formula>IF(I19="",1,0)</formula>
    </cfRule>
  </conditionalFormatting>
  <conditionalFormatting sqref="D16:D28">
    <cfRule type="cellIs" dxfId="17" priority="24" stopIfTrue="1" operator="equal">
      <formula>0</formula>
    </cfRule>
  </conditionalFormatting>
  <conditionalFormatting sqref="I19:I28">
    <cfRule type="expression" dxfId="16" priority="352">
      <formula>IF(AND(I19&lt;$D$12,I19&gt;0),1,0)</formula>
    </cfRule>
  </conditionalFormatting>
  <conditionalFormatting sqref="P16:P28">
    <cfRule type="cellIs" dxfId="15" priority="356" stopIfTrue="1" operator="lessThan">
      <formula>$D$11</formula>
    </cfRule>
    <cfRule type="cellIs" dxfId="14" priority="357" stopIfTrue="1" operator="between">
      <formula>$D$10</formula>
      <formula>$D$11</formula>
    </cfRule>
    <cfRule type="cellIs" dxfId="13" priority="358" stopIfTrue="1" operator="greaterThan">
      <formula>$D$10</formula>
    </cfRule>
  </conditionalFormatting>
  <conditionalFormatting sqref="P14">
    <cfRule type="cellIs" dxfId="12" priority="10" stopIfTrue="1" operator="lessThan">
      <formula>$D$11</formula>
    </cfRule>
    <cfRule type="cellIs" dxfId="11" priority="11" stopIfTrue="1" operator="between">
      <formula>$D$10</formula>
      <formula>#REF!</formula>
    </cfRule>
    <cfRule type="cellIs" dxfId="10" priority="12" stopIfTrue="1" operator="greaterThan">
      <formula>$D$10</formula>
    </cfRule>
  </conditionalFormatting>
  <conditionalFormatting sqref="I16:I18">
    <cfRule type="cellIs" dxfId="9" priority="7" stopIfTrue="1" operator="equal">
      <formula>0</formula>
    </cfRule>
  </conditionalFormatting>
  <conditionalFormatting sqref="I16:I18">
    <cfRule type="expression" dxfId="8" priority="6">
      <formula>IF(I16="",1,0)</formula>
    </cfRule>
  </conditionalFormatting>
  <conditionalFormatting sqref="I16:I18">
    <cfRule type="cellIs" dxfId="7" priority="5" stopIfTrue="1" operator="equal">
      <formula>0</formula>
    </cfRule>
  </conditionalFormatting>
  <conditionalFormatting sqref="I16:I18">
    <cfRule type="expression" dxfId="6" priority="4">
      <formula>IF(I16="",1,0)</formula>
    </cfRule>
  </conditionalFormatting>
  <conditionalFormatting sqref="I16:I18">
    <cfRule type="cellIs" dxfId="5" priority="3" stopIfTrue="1" operator="equal">
      <formula>0</formula>
    </cfRule>
  </conditionalFormatting>
  <conditionalFormatting sqref="I16:I18">
    <cfRule type="expression" dxfId="4" priority="2">
      <formula>IF(I16="",1,0)</formula>
    </cfRule>
  </conditionalFormatting>
  <conditionalFormatting sqref="I16:I18">
    <cfRule type="expression" dxfId="3" priority="8">
      <formula>IF(AND(I16&lt;$D$12,I16&gt;0),1,0)</formula>
    </cfRule>
  </conditionalFormatting>
  <conditionalFormatting sqref="C16:C28">
    <cfRule type="cellIs" dxfId="2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63"/>
  <sheetViews>
    <sheetView workbookViewId="0">
      <selection activeCell="B9" sqref="B9"/>
    </sheetView>
  </sheetViews>
  <sheetFormatPr defaultRowHeight="12.75"/>
  <cols>
    <col min="1" max="1" width="25.7109375" bestFit="1" customWidth="1"/>
    <col min="2" max="2" width="6.85546875" bestFit="1" customWidth="1"/>
    <col min="3" max="3" width="19.28515625" bestFit="1" customWidth="1"/>
    <col min="4" max="4" width="10.85546875" bestFit="1" customWidth="1"/>
    <col min="5" max="5" width="16.28515625" bestFit="1" customWidth="1"/>
    <col min="6" max="6" width="17.5703125" bestFit="1" customWidth="1"/>
    <col min="7" max="7" width="16.5703125" bestFit="1" customWidth="1"/>
    <col min="8" max="8" width="14.5703125" bestFit="1" customWidth="1"/>
    <col min="10" max="10" width="8.42578125" bestFit="1" customWidth="1"/>
    <col min="11" max="11" width="11.28515625" bestFit="1" customWidth="1"/>
    <col min="12" max="13" width="12" style="49" bestFit="1" customWidth="1"/>
    <col min="14" max="14" width="12.5703125" style="49" bestFit="1" customWidth="1"/>
  </cols>
  <sheetData>
    <row r="2" spans="1:14">
      <c r="A2" s="50" t="s">
        <v>54</v>
      </c>
      <c r="B2" s="50" t="s">
        <v>0</v>
      </c>
      <c r="C2" s="50" t="s">
        <v>62</v>
      </c>
      <c r="D2" s="50" t="s">
        <v>63</v>
      </c>
      <c r="E2" s="50" t="s">
        <v>64</v>
      </c>
      <c r="F2" s="50" t="s">
        <v>65</v>
      </c>
      <c r="G2" s="50" t="s">
        <v>66</v>
      </c>
      <c r="H2" s="50" t="s">
        <v>67</v>
      </c>
      <c r="I2" s="50" t="s">
        <v>68</v>
      </c>
      <c r="J2" s="50" t="s">
        <v>69</v>
      </c>
      <c r="K2" s="50" t="s">
        <v>70</v>
      </c>
      <c r="L2" s="51" t="s">
        <v>71</v>
      </c>
      <c r="M2" s="51" t="s">
        <v>72</v>
      </c>
      <c r="N2" s="51" t="s">
        <v>73</v>
      </c>
    </row>
    <row r="3" spans="1:14">
      <c r="A3" t="s">
        <v>36</v>
      </c>
      <c r="B3" t="s">
        <v>58</v>
      </c>
      <c r="C3">
        <v>3348.99</v>
      </c>
      <c r="D3">
        <v>3963.95</v>
      </c>
      <c r="E3">
        <v>24</v>
      </c>
      <c r="F3">
        <v>0</v>
      </c>
      <c r="G3">
        <v>0</v>
      </c>
      <c r="I3">
        <v>399535</v>
      </c>
      <c r="J3">
        <v>399568</v>
      </c>
      <c r="K3">
        <v>33</v>
      </c>
      <c r="L3" s="49">
        <v>0.52083333333333337</v>
      </c>
      <c r="M3" s="49">
        <v>0.5625</v>
      </c>
      <c r="N3" s="49">
        <v>4.166666666666663E-2</v>
      </c>
    </row>
    <row r="4" spans="1:14">
      <c r="A4" t="s">
        <v>61</v>
      </c>
      <c r="B4" t="s">
        <v>58</v>
      </c>
      <c r="C4">
        <v>988.88</v>
      </c>
      <c r="D4">
        <v>1170.46</v>
      </c>
      <c r="E4">
        <v>4</v>
      </c>
      <c r="F4">
        <v>0</v>
      </c>
      <c r="G4">
        <v>0</v>
      </c>
      <c r="I4">
        <v>399465</v>
      </c>
      <c r="J4">
        <v>399535</v>
      </c>
      <c r="K4">
        <v>70</v>
      </c>
      <c r="L4" s="49">
        <v>0.46527777777777773</v>
      </c>
      <c r="M4" s="49">
        <v>0.51388888888888895</v>
      </c>
      <c r="N4" s="49">
        <v>4.8611111111111216E-2</v>
      </c>
    </row>
    <row r="5" spans="1:14">
      <c r="A5" t="s">
        <v>19</v>
      </c>
      <c r="B5" t="s">
        <v>58</v>
      </c>
      <c r="D5">
        <v>0</v>
      </c>
      <c r="E5">
        <v>0</v>
      </c>
      <c r="F5">
        <v>0</v>
      </c>
      <c r="G5">
        <v>0</v>
      </c>
      <c r="I5">
        <v>399568</v>
      </c>
      <c r="J5">
        <v>399672</v>
      </c>
      <c r="K5">
        <v>104</v>
      </c>
      <c r="L5" s="49">
        <v>0.5625</v>
      </c>
      <c r="M5" s="49">
        <v>0.62152777777777779</v>
      </c>
      <c r="N5" s="49">
        <v>5.902777777777779E-2</v>
      </c>
    </row>
    <row r="6" spans="1:14">
      <c r="A6" t="s">
        <v>36</v>
      </c>
      <c r="B6" t="s">
        <v>58</v>
      </c>
      <c r="C6">
        <v>873.17</v>
      </c>
      <c r="D6">
        <v>1500.01</v>
      </c>
      <c r="E6">
        <v>2</v>
      </c>
      <c r="F6">
        <v>0</v>
      </c>
      <c r="G6">
        <v>0</v>
      </c>
      <c r="I6">
        <v>399924</v>
      </c>
      <c r="J6">
        <v>399933</v>
      </c>
      <c r="K6">
        <v>9</v>
      </c>
      <c r="L6" s="49">
        <v>0.5</v>
      </c>
      <c r="M6" s="49">
        <v>0.53125</v>
      </c>
      <c r="N6" s="49">
        <v>3.125E-2</v>
      </c>
    </row>
    <row r="7" spans="1:14">
      <c r="A7" t="s">
        <v>74</v>
      </c>
      <c r="B7" t="s">
        <v>56</v>
      </c>
      <c r="C7">
        <v>547.66</v>
      </c>
      <c r="D7">
        <v>964.96</v>
      </c>
      <c r="E7">
        <v>0</v>
      </c>
      <c r="F7">
        <v>7</v>
      </c>
      <c r="G7">
        <v>0</v>
      </c>
      <c r="I7">
        <v>399802</v>
      </c>
      <c r="J7">
        <v>399846</v>
      </c>
      <c r="K7">
        <v>44</v>
      </c>
      <c r="L7" s="49">
        <v>0.38194444444444442</v>
      </c>
      <c r="M7" s="49">
        <v>0.4236111111111111</v>
      </c>
      <c r="N7" s="49">
        <v>4.1666666666666685E-2</v>
      </c>
    </row>
    <row r="8" spans="1:14">
      <c r="A8" t="s">
        <v>36</v>
      </c>
      <c r="B8" t="s">
        <v>58</v>
      </c>
      <c r="C8">
        <v>1950</v>
      </c>
      <c r="D8">
        <v>2063.1999999999998</v>
      </c>
      <c r="E8">
        <v>9</v>
      </c>
      <c r="F8">
        <v>0</v>
      </c>
      <c r="G8">
        <v>0</v>
      </c>
      <c r="I8">
        <v>399846</v>
      </c>
      <c r="J8">
        <v>399924</v>
      </c>
      <c r="K8">
        <v>78</v>
      </c>
      <c r="L8" s="49">
        <v>0.4236111111111111</v>
      </c>
      <c r="M8" s="49">
        <v>0.5</v>
      </c>
      <c r="N8" s="49">
        <v>7.6388888888888895E-2</v>
      </c>
    </row>
    <row r="9" spans="1:14">
      <c r="A9" t="s">
        <v>75</v>
      </c>
      <c r="B9" t="s">
        <v>56</v>
      </c>
      <c r="C9">
        <v>1733.12</v>
      </c>
      <c r="D9">
        <v>1953.69</v>
      </c>
      <c r="E9">
        <v>8</v>
      </c>
      <c r="F9">
        <v>2</v>
      </c>
      <c r="G9">
        <v>0</v>
      </c>
      <c r="I9">
        <v>399672</v>
      </c>
      <c r="J9">
        <v>399765</v>
      </c>
      <c r="K9">
        <v>93</v>
      </c>
      <c r="L9" s="49">
        <v>0.27083333333333331</v>
      </c>
      <c r="M9" s="49">
        <v>0.33333333333333331</v>
      </c>
      <c r="N9" s="49">
        <v>6.25E-2</v>
      </c>
    </row>
    <row r="10" spans="1:14">
      <c r="A10" t="s">
        <v>39</v>
      </c>
      <c r="B10" t="s">
        <v>58</v>
      </c>
      <c r="C10">
        <v>146.88</v>
      </c>
      <c r="D10">
        <v>465.02</v>
      </c>
      <c r="E10">
        <v>0</v>
      </c>
      <c r="F10">
        <v>3</v>
      </c>
      <c r="G10">
        <v>0</v>
      </c>
      <c r="I10">
        <v>399933</v>
      </c>
      <c r="J10">
        <v>399955</v>
      </c>
      <c r="K10">
        <v>22</v>
      </c>
      <c r="L10" s="49">
        <v>0.53125</v>
      </c>
      <c r="M10" s="49">
        <v>0.55555555555555558</v>
      </c>
      <c r="N10" s="49">
        <v>2.430555555555558E-2</v>
      </c>
    </row>
    <row r="11" spans="1:14">
      <c r="A11" t="s">
        <v>76</v>
      </c>
      <c r="B11" t="s">
        <v>56</v>
      </c>
      <c r="C11">
        <v>935.55</v>
      </c>
      <c r="D11">
        <v>1057.97</v>
      </c>
      <c r="E11">
        <v>5</v>
      </c>
      <c r="F11">
        <v>1</v>
      </c>
      <c r="G11">
        <v>0</v>
      </c>
      <c r="I11">
        <v>399765</v>
      </c>
      <c r="J11">
        <v>399802</v>
      </c>
      <c r="K11">
        <v>37</v>
      </c>
      <c r="L11" s="49">
        <v>0.33333333333333331</v>
      </c>
      <c r="M11" s="49">
        <v>0.38194444444444442</v>
      </c>
      <c r="N11" s="49">
        <v>4.8611111111111105E-2</v>
      </c>
    </row>
    <row r="12" spans="1:14">
      <c r="A12" t="s">
        <v>19</v>
      </c>
      <c r="B12" t="s">
        <v>56</v>
      </c>
      <c r="D12">
        <v>0</v>
      </c>
      <c r="E12">
        <v>0</v>
      </c>
      <c r="F12">
        <v>0</v>
      </c>
      <c r="G12">
        <v>0</v>
      </c>
      <c r="I12">
        <v>399955</v>
      </c>
      <c r="J12">
        <v>400058</v>
      </c>
      <c r="K12">
        <v>103</v>
      </c>
      <c r="L12" s="49">
        <v>0.55555555555555558</v>
      </c>
      <c r="M12" s="49">
        <v>0.625</v>
      </c>
      <c r="N12" s="49">
        <v>6.944444444444442E-2</v>
      </c>
    </row>
    <row r="13" spans="1:14">
      <c r="A13" t="s">
        <v>37</v>
      </c>
      <c r="B13" t="s">
        <v>58</v>
      </c>
      <c r="C13">
        <v>1553.97</v>
      </c>
      <c r="D13">
        <v>1756.05</v>
      </c>
      <c r="E13">
        <v>4</v>
      </c>
      <c r="F13">
        <v>4</v>
      </c>
      <c r="G13">
        <v>0</v>
      </c>
      <c r="I13">
        <v>232243</v>
      </c>
      <c r="J13">
        <v>232280</v>
      </c>
      <c r="K13">
        <v>37</v>
      </c>
      <c r="L13" s="49">
        <v>0.47222222222222227</v>
      </c>
      <c r="M13" s="49">
        <v>0.50694444444444442</v>
      </c>
      <c r="N13" s="49">
        <v>3.4722222222222154E-2</v>
      </c>
    </row>
    <row r="14" spans="1:14">
      <c r="A14" t="s">
        <v>5</v>
      </c>
      <c r="B14" t="s">
        <v>4</v>
      </c>
      <c r="C14">
        <v>3037.57</v>
      </c>
      <c r="D14">
        <v>3424.13</v>
      </c>
      <c r="E14">
        <v>11</v>
      </c>
      <c r="F14">
        <v>4</v>
      </c>
      <c r="G14">
        <v>0</v>
      </c>
      <c r="I14">
        <v>232112</v>
      </c>
      <c r="J14">
        <v>232196</v>
      </c>
      <c r="K14">
        <v>84</v>
      </c>
      <c r="L14" s="49">
        <v>0.34722222222222227</v>
      </c>
      <c r="M14" s="49">
        <v>0.43055555555555558</v>
      </c>
      <c r="N14" s="49">
        <v>8.3333333333333315E-2</v>
      </c>
    </row>
    <row r="15" spans="1:14">
      <c r="A15" t="s">
        <v>29</v>
      </c>
      <c r="B15" t="s">
        <v>60</v>
      </c>
      <c r="C15">
        <v>1413.78</v>
      </c>
      <c r="D15">
        <v>2472.7199999999998</v>
      </c>
      <c r="E15">
        <v>12</v>
      </c>
      <c r="F15">
        <v>1</v>
      </c>
      <c r="G15">
        <v>0</v>
      </c>
      <c r="I15">
        <v>231943</v>
      </c>
      <c r="J15">
        <v>232112</v>
      </c>
      <c r="K15">
        <v>169</v>
      </c>
      <c r="L15" s="49">
        <v>0.25</v>
      </c>
      <c r="M15" s="49">
        <v>0.34722222222222227</v>
      </c>
      <c r="N15" s="49">
        <v>9.7222222222222265E-2</v>
      </c>
    </row>
    <row r="16" spans="1:14">
      <c r="A16" t="s">
        <v>61</v>
      </c>
      <c r="B16" t="s">
        <v>58</v>
      </c>
      <c r="C16">
        <v>2193.2399999999998</v>
      </c>
      <c r="D16">
        <v>2476.9299999999998</v>
      </c>
      <c r="E16">
        <v>9</v>
      </c>
      <c r="F16">
        <v>0</v>
      </c>
      <c r="G16">
        <v>0</v>
      </c>
      <c r="I16">
        <v>232196</v>
      </c>
      <c r="J16">
        <v>232243</v>
      </c>
      <c r="K16">
        <v>47</v>
      </c>
      <c r="L16" s="49">
        <v>0.43055555555555558</v>
      </c>
      <c r="M16" s="49">
        <v>0.47222222222222227</v>
      </c>
      <c r="N16" s="49">
        <v>4.1666666666666685E-2</v>
      </c>
    </row>
    <row r="17" spans="1:14">
      <c r="A17" t="s">
        <v>19</v>
      </c>
      <c r="B17" t="s">
        <v>58</v>
      </c>
      <c r="D17">
        <v>0</v>
      </c>
      <c r="E17">
        <v>0</v>
      </c>
      <c r="F17">
        <v>0</v>
      </c>
      <c r="G17">
        <v>0</v>
      </c>
      <c r="J17">
        <v>58.3</v>
      </c>
      <c r="K17">
        <v>58.3</v>
      </c>
      <c r="L17" s="49">
        <v>0.47222222222222227</v>
      </c>
      <c r="M17" s="49">
        <v>0.55555555555555558</v>
      </c>
      <c r="N17" s="49">
        <v>8.3333333333333315E-2</v>
      </c>
    </row>
    <row r="18" spans="1:14">
      <c r="A18" t="s">
        <v>44</v>
      </c>
      <c r="B18" t="s">
        <v>53</v>
      </c>
      <c r="C18">
        <v>2045.82</v>
      </c>
      <c r="D18">
        <v>2318.41</v>
      </c>
      <c r="E18">
        <v>2</v>
      </c>
      <c r="F18">
        <v>9</v>
      </c>
      <c r="G18">
        <v>0</v>
      </c>
      <c r="I18">
        <v>400359</v>
      </c>
      <c r="J18">
        <v>400425</v>
      </c>
      <c r="K18">
        <v>66</v>
      </c>
      <c r="L18" s="49">
        <v>0.3888888888888889</v>
      </c>
      <c r="M18" s="49">
        <v>0.4513888888888889</v>
      </c>
      <c r="N18" s="49">
        <v>6.25E-2</v>
      </c>
    </row>
    <row r="19" spans="1:14">
      <c r="A19" t="s">
        <v>48</v>
      </c>
      <c r="B19" t="s">
        <v>53</v>
      </c>
      <c r="C19">
        <v>2044.99</v>
      </c>
      <c r="D19">
        <v>2236.6799999999998</v>
      </c>
      <c r="E19">
        <v>12</v>
      </c>
      <c r="F19">
        <v>2</v>
      </c>
      <c r="G19">
        <v>0</v>
      </c>
      <c r="I19">
        <v>400278</v>
      </c>
      <c r="J19">
        <v>400359</v>
      </c>
      <c r="K19">
        <v>81</v>
      </c>
      <c r="L19" s="49">
        <v>0.3263888888888889</v>
      </c>
      <c r="M19" s="49">
        <v>0.3888888888888889</v>
      </c>
      <c r="N19" s="49">
        <v>6.25E-2</v>
      </c>
    </row>
    <row r="20" spans="1:14">
      <c r="A20" t="s">
        <v>77</v>
      </c>
      <c r="B20" t="s">
        <v>53</v>
      </c>
      <c r="C20">
        <v>2782.12</v>
      </c>
      <c r="D20">
        <v>2758.7</v>
      </c>
      <c r="E20">
        <v>13</v>
      </c>
      <c r="F20">
        <v>1</v>
      </c>
      <c r="G20">
        <v>0</v>
      </c>
      <c r="I20">
        <v>400425</v>
      </c>
      <c r="J20">
        <v>400473</v>
      </c>
      <c r="K20">
        <v>48</v>
      </c>
      <c r="L20" s="49">
        <v>0.4513888888888889</v>
      </c>
      <c r="M20" s="49">
        <v>0.5</v>
      </c>
      <c r="N20" s="49">
        <v>4.8611111111111105E-2</v>
      </c>
    </row>
    <row r="21" spans="1:14">
      <c r="A21" t="s">
        <v>78</v>
      </c>
      <c r="B21" t="s">
        <v>53</v>
      </c>
      <c r="C21">
        <v>1740</v>
      </c>
      <c r="D21">
        <v>1211.6300000000001</v>
      </c>
      <c r="E21">
        <v>7</v>
      </c>
      <c r="F21">
        <v>0</v>
      </c>
      <c r="G21">
        <v>0</v>
      </c>
      <c r="I21">
        <v>400473</v>
      </c>
      <c r="J21">
        <v>400561</v>
      </c>
      <c r="K21">
        <v>88</v>
      </c>
      <c r="L21" s="49">
        <v>0.5</v>
      </c>
      <c r="M21" s="49">
        <v>0.5625</v>
      </c>
      <c r="N21" s="49">
        <v>6.25E-2</v>
      </c>
    </row>
    <row r="22" spans="1:14">
      <c r="A22" t="s">
        <v>44</v>
      </c>
      <c r="B22" t="s">
        <v>53</v>
      </c>
      <c r="C22">
        <v>3395.65</v>
      </c>
      <c r="D22">
        <v>3451.83</v>
      </c>
      <c r="E22">
        <v>8</v>
      </c>
      <c r="F22">
        <v>6</v>
      </c>
      <c r="G22">
        <v>0</v>
      </c>
      <c r="I22">
        <v>400073</v>
      </c>
      <c r="J22">
        <v>400278</v>
      </c>
      <c r="K22">
        <v>205</v>
      </c>
      <c r="L22" s="49">
        <v>0.22222222222222221</v>
      </c>
      <c r="M22" s="49">
        <v>0.3263888888888889</v>
      </c>
      <c r="N22" s="49">
        <v>0.10416666666666669</v>
      </c>
    </row>
    <row r="23" spans="1:14">
      <c r="A23" t="s">
        <v>19</v>
      </c>
      <c r="B23" t="s">
        <v>53</v>
      </c>
      <c r="D23">
        <v>0</v>
      </c>
      <c r="E23">
        <v>0</v>
      </c>
      <c r="F23">
        <v>0</v>
      </c>
      <c r="G23">
        <v>0</v>
      </c>
      <c r="I23">
        <v>400561</v>
      </c>
      <c r="J23">
        <v>400780</v>
      </c>
      <c r="K23">
        <v>219</v>
      </c>
      <c r="L23" s="49">
        <v>0.5625</v>
      </c>
      <c r="M23" s="49">
        <v>0.69097222222222221</v>
      </c>
      <c r="N23" s="49">
        <v>0.12847222222222221</v>
      </c>
    </row>
    <row r="24" spans="1:14">
      <c r="A24" t="s">
        <v>79</v>
      </c>
      <c r="B24" t="s">
        <v>57</v>
      </c>
      <c r="C24">
        <v>2913.9</v>
      </c>
      <c r="D24">
        <v>6977.8200000000006</v>
      </c>
      <c r="E24">
        <v>3</v>
      </c>
      <c r="F24">
        <v>18</v>
      </c>
      <c r="G24">
        <v>10</v>
      </c>
      <c r="I24">
        <v>232627</v>
      </c>
      <c r="J24">
        <v>232757</v>
      </c>
      <c r="K24">
        <v>130</v>
      </c>
      <c r="L24" s="49">
        <v>0.4513888888888889</v>
      </c>
      <c r="M24" s="49">
        <v>0.59375</v>
      </c>
      <c r="N24" s="49">
        <v>0.1423611111111111</v>
      </c>
    </row>
    <row r="25" spans="1:14">
      <c r="A25" t="s">
        <v>80</v>
      </c>
      <c r="B25" t="s">
        <v>57</v>
      </c>
      <c r="C25">
        <v>2477.42</v>
      </c>
      <c r="D25">
        <v>2792.74</v>
      </c>
      <c r="E25">
        <v>12</v>
      </c>
      <c r="F25">
        <v>2</v>
      </c>
      <c r="G25">
        <v>0</v>
      </c>
      <c r="I25">
        <v>232569</v>
      </c>
      <c r="J25">
        <v>232570</v>
      </c>
      <c r="K25">
        <v>1</v>
      </c>
      <c r="L25" s="49">
        <v>0.34375</v>
      </c>
      <c r="M25" s="49">
        <v>0.37152777777777773</v>
      </c>
      <c r="N25" s="49">
        <v>2.7777777777777735E-2</v>
      </c>
    </row>
    <row r="26" spans="1:14">
      <c r="A26" t="s">
        <v>81</v>
      </c>
      <c r="B26" t="s">
        <v>57</v>
      </c>
      <c r="C26">
        <v>4653.5200000000004</v>
      </c>
      <c r="D26">
        <v>5887.91</v>
      </c>
      <c r="E26">
        <v>27</v>
      </c>
      <c r="F26">
        <v>3</v>
      </c>
      <c r="G26">
        <v>3</v>
      </c>
      <c r="I26">
        <v>232624</v>
      </c>
      <c r="J26">
        <v>232627</v>
      </c>
      <c r="K26">
        <v>3</v>
      </c>
      <c r="L26" s="49">
        <v>0.42708333333333331</v>
      </c>
      <c r="M26" s="49">
        <v>0.4513888888888889</v>
      </c>
      <c r="N26" s="49">
        <v>2.430555555555558E-2</v>
      </c>
    </row>
    <row r="27" spans="1:14">
      <c r="A27" t="s">
        <v>81</v>
      </c>
      <c r="B27" t="s">
        <v>57</v>
      </c>
      <c r="C27">
        <v>2114.15</v>
      </c>
      <c r="D27">
        <v>3230.03</v>
      </c>
      <c r="E27">
        <v>11</v>
      </c>
      <c r="F27">
        <v>0</v>
      </c>
      <c r="G27">
        <v>2</v>
      </c>
      <c r="I27">
        <v>232570</v>
      </c>
      <c r="J27">
        <v>232624</v>
      </c>
      <c r="K27">
        <v>54</v>
      </c>
      <c r="L27" s="49">
        <v>0.37152777777777773</v>
      </c>
      <c r="M27" s="49">
        <v>0.42708333333333331</v>
      </c>
      <c r="N27" s="49">
        <v>5.555555555555558E-2</v>
      </c>
    </row>
    <row r="28" spans="1:14">
      <c r="A28" t="s">
        <v>80</v>
      </c>
      <c r="B28" t="s">
        <v>57</v>
      </c>
      <c r="C28">
        <v>1561.76</v>
      </c>
      <c r="D28">
        <v>2195</v>
      </c>
      <c r="E28">
        <v>9</v>
      </c>
      <c r="F28">
        <v>0</v>
      </c>
      <c r="G28">
        <v>2</v>
      </c>
      <c r="I28">
        <v>232322</v>
      </c>
      <c r="J28">
        <v>232569</v>
      </c>
      <c r="K28">
        <v>247</v>
      </c>
      <c r="L28" s="49">
        <v>0.20833333333333334</v>
      </c>
      <c r="M28" s="49">
        <v>0.34375</v>
      </c>
      <c r="N28" s="49">
        <v>0.13541666666666666</v>
      </c>
    </row>
    <row r="29" spans="1:14">
      <c r="A29" t="s">
        <v>19</v>
      </c>
      <c r="B29" t="s">
        <v>57</v>
      </c>
      <c r="D29">
        <v>0</v>
      </c>
      <c r="E29">
        <v>0</v>
      </c>
      <c r="F29">
        <v>0</v>
      </c>
      <c r="G29">
        <v>0</v>
      </c>
      <c r="I29">
        <v>232757</v>
      </c>
      <c r="J29">
        <v>232826</v>
      </c>
      <c r="K29">
        <v>69</v>
      </c>
      <c r="L29" s="49">
        <v>0.59375</v>
      </c>
      <c r="M29" s="49">
        <v>0.65625</v>
      </c>
      <c r="N29" s="49">
        <v>6.25E-2</v>
      </c>
    </row>
    <row r="30" spans="1:14">
      <c r="A30" t="s">
        <v>36</v>
      </c>
      <c r="B30" t="s">
        <v>58</v>
      </c>
      <c r="C30">
        <v>1454.16</v>
      </c>
      <c r="D30">
        <v>865.01</v>
      </c>
      <c r="E30">
        <v>0</v>
      </c>
      <c r="F30">
        <v>9</v>
      </c>
      <c r="G30">
        <v>0</v>
      </c>
      <c r="I30">
        <v>400921</v>
      </c>
      <c r="J30">
        <v>400921</v>
      </c>
      <c r="K30">
        <v>0</v>
      </c>
      <c r="L30" s="49">
        <v>0.47222222222222227</v>
      </c>
      <c r="M30" s="49">
        <v>0.47222222222222227</v>
      </c>
      <c r="N30" s="49">
        <v>0</v>
      </c>
    </row>
    <row r="31" spans="1:14">
      <c r="A31" t="s">
        <v>82</v>
      </c>
      <c r="B31" t="s">
        <v>58</v>
      </c>
      <c r="C31">
        <v>3108.5</v>
      </c>
      <c r="D31">
        <v>2909.99</v>
      </c>
      <c r="E31">
        <v>7</v>
      </c>
      <c r="F31">
        <v>3</v>
      </c>
      <c r="G31">
        <v>0</v>
      </c>
      <c r="I31">
        <v>400921</v>
      </c>
      <c r="J31">
        <v>400921</v>
      </c>
      <c r="K31">
        <v>0</v>
      </c>
      <c r="L31" s="49">
        <v>0.47222222222222227</v>
      </c>
      <c r="M31" s="49">
        <v>0.47222222222222227</v>
      </c>
      <c r="N31" s="49">
        <v>0</v>
      </c>
    </row>
    <row r="32" spans="1:14">
      <c r="A32" t="s">
        <v>36</v>
      </c>
      <c r="B32" t="s">
        <v>58</v>
      </c>
      <c r="C32">
        <v>4301.59</v>
      </c>
      <c r="D32">
        <v>1699.81</v>
      </c>
      <c r="E32">
        <v>0</v>
      </c>
      <c r="F32">
        <v>10</v>
      </c>
      <c r="G32">
        <v>0</v>
      </c>
      <c r="I32">
        <v>400921</v>
      </c>
      <c r="J32">
        <v>400921</v>
      </c>
      <c r="K32">
        <v>0</v>
      </c>
      <c r="L32" s="49">
        <v>0.47222222222222227</v>
      </c>
      <c r="M32" s="49">
        <v>0.47222222222222227</v>
      </c>
      <c r="N32" s="49">
        <v>0</v>
      </c>
    </row>
    <row r="33" spans="1:14">
      <c r="A33" t="s">
        <v>37</v>
      </c>
      <c r="B33" t="s">
        <v>58</v>
      </c>
      <c r="C33">
        <v>4185.55</v>
      </c>
      <c r="D33">
        <v>4723.7</v>
      </c>
      <c r="E33">
        <v>7</v>
      </c>
      <c r="F33">
        <v>15</v>
      </c>
      <c r="G33">
        <v>0</v>
      </c>
      <c r="I33">
        <v>400978</v>
      </c>
      <c r="J33">
        <v>401002</v>
      </c>
      <c r="K33">
        <v>24</v>
      </c>
      <c r="L33" s="49">
        <v>0.61458333333333337</v>
      </c>
      <c r="M33" s="49">
        <v>0.6875</v>
      </c>
      <c r="N33" s="49">
        <v>7.291666666666663E-2</v>
      </c>
    </row>
    <row r="34" spans="1:14">
      <c r="A34" t="s">
        <v>36</v>
      </c>
      <c r="B34" t="s">
        <v>58</v>
      </c>
      <c r="C34">
        <v>980</v>
      </c>
      <c r="D34">
        <v>1070.25</v>
      </c>
      <c r="E34">
        <v>0</v>
      </c>
      <c r="F34">
        <v>0</v>
      </c>
      <c r="G34">
        <v>5</v>
      </c>
      <c r="I34">
        <v>400905</v>
      </c>
      <c r="J34">
        <v>400913</v>
      </c>
      <c r="K34">
        <v>8</v>
      </c>
      <c r="L34" s="49">
        <v>0.34027777777777773</v>
      </c>
      <c r="M34" s="49">
        <v>0.41666666666666669</v>
      </c>
      <c r="N34" s="49">
        <v>7.6388888888888951E-2</v>
      </c>
    </row>
    <row r="35" spans="1:14">
      <c r="A35" t="s">
        <v>61</v>
      </c>
      <c r="B35" t="s">
        <v>58</v>
      </c>
      <c r="C35">
        <v>3642.18</v>
      </c>
      <c r="D35">
        <v>6860.77</v>
      </c>
      <c r="E35">
        <v>34</v>
      </c>
      <c r="F35">
        <v>3</v>
      </c>
      <c r="G35">
        <v>0</v>
      </c>
      <c r="I35">
        <v>400970</v>
      </c>
      <c r="J35">
        <v>400978</v>
      </c>
      <c r="K35">
        <v>8</v>
      </c>
      <c r="L35" s="49">
        <v>0.55555555555555558</v>
      </c>
      <c r="M35" s="49">
        <v>0.61458333333333337</v>
      </c>
      <c r="N35" s="49">
        <v>5.902777777777779E-2</v>
      </c>
    </row>
    <row r="36" spans="1:14">
      <c r="A36" t="s">
        <v>42</v>
      </c>
      <c r="B36" t="s">
        <v>58</v>
      </c>
      <c r="C36">
        <v>1685.37</v>
      </c>
      <c r="D36">
        <v>1899.9</v>
      </c>
      <c r="E36">
        <v>11</v>
      </c>
      <c r="F36">
        <v>0</v>
      </c>
      <c r="G36">
        <v>0</v>
      </c>
      <c r="I36">
        <v>400921</v>
      </c>
      <c r="J36">
        <v>400930</v>
      </c>
      <c r="K36">
        <v>9</v>
      </c>
      <c r="L36" s="49">
        <v>0.47222222222222227</v>
      </c>
      <c r="M36" s="49">
        <v>0.4861111111111111</v>
      </c>
      <c r="N36" s="49">
        <v>1.388888888888884E-2</v>
      </c>
    </row>
    <row r="37" spans="1:14">
      <c r="A37" t="s">
        <v>36</v>
      </c>
      <c r="B37" t="s">
        <v>58</v>
      </c>
      <c r="C37">
        <v>2629.19</v>
      </c>
      <c r="D37">
        <v>1339.16</v>
      </c>
      <c r="E37">
        <v>10</v>
      </c>
      <c r="F37">
        <v>0</v>
      </c>
      <c r="G37">
        <v>0</v>
      </c>
      <c r="I37">
        <v>400921</v>
      </c>
      <c r="J37">
        <v>400921</v>
      </c>
      <c r="K37">
        <v>0</v>
      </c>
      <c r="L37" s="49">
        <v>0.47222222222222227</v>
      </c>
      <c r="M37" s="49">
        <v>0.47222222222222227</v>
      </c>
      <c r="N37" s="49">
        <v>0</v>
      </c>
    </row>
    <row r="38" spans="1:14">
      <c r="A38" t="s">
        <v>61</v>
      </c>
      <c r="B38" t="s">
        <v>58</v>
      </c>
      <c r="C38">
        <v>746.28</v>
      </c>
      <c r="D38">
        <v>67.98</v>
      </c>
      <c r="E38">
        <v>0</v>
      </c>
      <c r="F38">
        <v>1</v>
      </c>
      <c r="G38">
        <v>0</v>
      </c>
      <c r="I38">
        <v>400921</v>
      </c>
      <c r="J38">
        <v>400921</v>
      </c>
      <c r="K38">
        <v>0</v>
      </c>
      <c r="L38" s="49">
        <v>0.4375</v>
      </c>
      <c r="M38" s="49">
        <v>0.47222222222222227</v>
      </c>
      <c r="N38" s="49">
        <v>3.4722222222222265E-2</v>
      </c>
    </row>
    <row r="39" spans="1:14">
      <c r="A39" t="s">
        <v>39</v>
      </c>
      <c r="B39" t="s">
        <v>58</v>
      </c>
      <c r="C39">
        <v>2389.7199999999998</v>
      </c>
      <c r="D39">
        <v>2926.36</v>
      </c>
      <c r="E39">
        <v>14</v>
      </c>
      <c r="F39">
        <v>5</v>
      </c>
      <c r="G39">
        <v>0</v>
      </c>
      <c r="I39">
        <v>400930</v>
      </c>
      <c r="J39">
        <v>400937</v>
      </c>
      <c r="K39">
        <v>7</v>
      </c>
      <c r="L39" s="49">
        <v>0.4861111111111111</v>
      </c>
      <c r="M39" s="49">
        <v>0.5083333333333333</v>
      </c>
      <c r="N39" s="49">
        <v>2.2222222222222199E-2</v>
      </c>
    </row>
    <row r="40" spans="1:14">
      <c r="A40" t="s">
        <v>36</v>
      </c>
      <c r="B40" t="s">
        <v>58</v>
      </c>
      <c r="C40">
        <v>1200.08</v>
      </c>
      <c r="D40">
        <v>1357.63</v>
      </c>
      <c r="E40">
        <v>0</v>
      </c>
      <c r="F40">
        <v>11</v>
      </c>
      <c r="G40">
        <v>0</v>
      </c>
      <c r="I40">
        <v>400780</v>
      </c>
      <c r="J40">
        <v>400905</v>
      </c>
      <c r="K40">
        <v>125</v>
      </c>
      <c r="L40" s="49">
        <v>0.28125</v>
      </c>
      <c r="M40" s="49">
        <v>0.34027777777777773</v>
      </c>
      <c r="N40" s="49">
        <v>5.9027777777777735E-2</v>
      </c>
    </row>
    <row r="41" spans="1:14">
      <c r="A41" t="s">
        <v>36</v>
      </c>
      <c r="B41" t="s">
        <v>58</v>
      </c>
      <c r="C41">
        <v>3108.5</v>
      </c>
      <c r="D41">
        <v>3965.01</v>
      </c>
      <c r="E41">
        <v>7</v>
      </c>
      <c r="F41">
        <v>9</v>
      </c>
      <c r="G41">
        <v>0</v>
      </c>
      <c r="I41">
        <v>400913</v>
      </c>
      <c r="J41">
        <v>400921</v>
      </c>
      <c r="K41">
        <v>8</v>
      </c>
      <c r="L41" s="49">
        <v>0.41666666666666669</v>
      </c>
      <c r="M41" s="49">
        <v>0.4375</v>
      </c>
      <c r="N41" s="49">
        <v>2.0833333333333315E-2</v>
      </c>
    </row>
    <row r="42" spans="1:14">
      <c r="A42" t="s">
        <v>61</v>
      </c>
      <c r="B42" t="s">
        <v>58</v>
      </c>
      <c r="C42">
        <v>1249.6099999999999</v>
      </c>
      <c r="D42">
        <v>1549.76</v>
      </c>
      <c r="E42">
        <v>1</v>
      </c>
      <c r="F42">
        <v>10</v>
      </c>
      <c r="G42">
        <v>0</v>
      </c>
      <c r="I42">
        <v>400937</v>
      </c>
      <c r="J42">
        <v>400970</v>
      </c>
      <c r="K42">
        <v>33</v>
      </c>
      <c r="L42" s="49">
        <v>0.51736111111111105</v>
      </c>
      <c r="M42" s="49">
        <v>0.55555555555555558</v>
      </c>
      <c r="N42" s="49">
        <v>3.8194444444444531E-2</v>
      </c>
    </row>
    <row r="43" spans="1:14">
      <c r="A43" t="s">
        <v>19</v>
      </c>
      <c r="B43" t="s">
        <v>58</v>
      </c>
      <c r="D43">
        <v>0</v>
      </c>
      <c r="E43">
        <v>0</v>
      </c>
      <c r="F43">
        <v>0</v>
      </c>
      <c r="G43">
        <v>0</v>
      </c>
      <c r="I43">
        <v>401002</v>
      </c>
      <c r="J43">
        <v>401051</v>
      </c>
      <c r="K43">
        <v>49</v>
      </c>
      <c r="L43" s="49">
        <v>0.6875</v>
      </c>
      <c r="M43" s="49">
        <v>0.75</v>
      </c>
      <c r="N43" s="49">
        <v>6.25E-2</v>
      </c>
    </row>
    <row r="44" spans="1:14">
      <c r="A44" t="s">
        <v>40</v>
      </c>
      <c r="B44" t="s">
        <v>58</v>
      </c>
      <c r="C44">
        <v>2076</v>
      </c>
      <c r="D44">
        <v>3940.88</v>
      </c>
      <c r="E44">
        <v>13</v>
      </c>
      <c r="F44">
        <v>3</v>
      </c>
      <c r="G44">
        <v>0</v>
      </c>
      <c r="I44">
        <v>233057</v>
      </c>
      <c r="J44">
        <v>233118</v>
      </c>
      <c r="K44">
        <v>61</v>
      </c>
      <c r="L44" s="49">
        <v>0.5</v>
      </c>
      <c r="M44" s="49">
        <v>0.57986111111111105</v>
      </c>
      <c r="N44" s="49">
        <v>7.9861111111111049E-2</v>
      </c>
    </row>
    <row r="45" spans="1:14">
      <c r="A45" t="s">
        <v>36</v>
      </c>
      <c r="B45" t="s">
        <v>58</v>
      </c>
      <c r="C45">
        <v>550.79</v>
      </c>
      <c r="D45">
        <v>1050.02</v>
      </c>
      <c r="E45">
        <v>3</v>
      </c>
      <c r="F45">
        <v>0</v>
      </c>
      <c r="G45">
        <v>0</v>
      </c>
      <c r="I45">
        <v>233019</v>
      </c>
      <c r="J45">
        <v>233029</v>
      </c>
      <c r="K45">
        <v>10</v>
      </c>
      <c r="L45" s="49">
        <v>0.40972222222222227</v>
      </c>
      <c r="M45" s="49">
        <v>0.44097222222222227</v>
      </c>
      <c r="N45" s="49">
        <v>3.125E-2</v>
      </c>
    </row>
    <row r="46" spans="1:14">
      <c r="A46" t="s">
        <v>36</v>
      </c>
      <c r="B46" t="s">
        <v>58</v>
      </c>
      <c r="C46">
        <v>1278</v>
      </c>
      <c r="D46">
        <v>1440.8</v>
      </c>
      <c r="E46">
        <v>4</v>
      </c>
      <c r="F46">
        <v>1</v>
      </c>
      <c r="G46">
        <v>0</v>
      </c>
      <c r="I46">
        <v>232973</v>
      </c>
      <c r="J46">
        <v>233019</v>
      </c>
      <c r="K46">
        <v>46</v>
      </c>
      <c r="L46" s="49">
        <v>0.3611111111111111</v>
      </c>
      <c r="M46" s="49">
        <v>0.40972222222222227</v>
      </c>
      <c r="N46" s="49">
        <v>4.861111111111116E-2</v>
      </c>
    </row>
    <row r="47" spans="1:14">
      <c r="A47" t="s">
        <v>28</v>
      </c>
      <c r="B47" t="s">
        <v>59</v>
      </c>
      <c r="C47">
        <v>1637.37</v>
      </c>
      <c r="D47">
        <v>2600.64</v>
      </c>
      <c r="E47">
        <v>5</v>
      </c>
      <c r="F47">
        <v>7</v>
      </c>
      <c r="G47">
        <v>3</v>
      </c>
      <c r="I47">
        <v>232826</v>
      </c>
      <c r="J47">
        <v>232973</v>
      </c>
      <c r="K47">
        <v>147</v>
      </c>
      <c r="L47" s="49">
        <v>0.27430555555555552</v>
      </c>
      <c r="M47" s="49">
        <v>0.3611111111111111</v>
      </c>
      <c r="N47" s="49">
        <v>8.680555555555558E-2</v>
      </c>
    </row>
    <row r="48" spans="1:14">
      <c r="A48" t="s">
        <v>61</v>
      </c>
      <c r="B48" t="s">
        <v>58</v>
      </c>
      <c r="C48">
        <v>1129</v>
      </c>
      <c r="D48">
        <v>1276.98</v>
      </c>
      <c r="E48">
        <v>4</v>
      </c>
      <c r="F48">
        <v>2</v>
      </c>
      <c r="G48">
        <v>0</v>
      </c>
      <c r="I48">
        <v>233029</v>
      </c>
      <c r="J48">
        <v>233057</v>
      </c>
      <c r="K48">
        <v>28</v>
      </c>
      <c r="L48" s="49">
        <v>0.44097222222222227</v>
      </c>
      <c r="M48" s="49">
        <v>0.5</v>
      </c>
      <c r="N48" s="49">
        <v>5.9027777777777735E-2</v>
      </c>
    </row>
    <row r="49" spans="1:14">
      <c r="A49" t="s">
        <v>19</v>
      </c>
      <c r="B49" t="s">
        <v>58</v>
      </c>
      <c r="D49">
        <v>0</v>
      </c>
      <c r="E49">
        <v>0</v>
      </c>
      <c r="F49">
        <v>0</v>
      </c>
      <c r="G49">
        <v>0</v>
      </c>
      <c r="I49">
        <v>233118</v>
      </c>
      <c r="J49">
        <v>233129</v>
      </c>
      <c r="K49">
        <v>11</v>
      </c>
      <c r="L49" s="49">
        <v>0.57986111111111105</v>
      </c>
      <c r="M49" s="49">
        <v>0.69791666666666663</v>
      </c>
      <c r="N49" s="49">
        <v>0.11805555555555558</v>
      </c>
    </row>
    <row r="50" spans="1:14">
      <c r="A50" t="s">
        <v>83</v>
      </c>
      <c r="B50" t="s">
        <v>56</v>
      </c>
      <c r="C50">
        <v>512.34</v>
      </c>
      <c r="D50">
        <v>577.58000000000004</v>
      </c>
      <c r="E50">
        <v>3</v>
      </c>
      <c r="F50">
        <v>0</v>
      </c>
      <c r="G50">
        <v>0</v>
      </c>
      <c r="I50">
        <v>401145</v>
      </c>
      <c r="J50">
        <v>401203</v>
      </c>
      <c r="K50">
        <v>58</v>
      </c>
      <c r="L50" s="49">
        <v>0.3298611111111111</v>
      </c>
      <c r="M50" s="49">
        <v>0.46527777777777773</v>
      </c>
      <c r="N50" s="49">
        <v>0.13541666666666663</v>
      </c>
    </row>
    <row r="51" spans="1:14">
      <c r="A51" t="s">
        <v>41</v>
      </c>
      <c r="B51" t="s">
        <v>58</v>
      </c>
      <c r="C51">
        <v>963</v>
      </c>
      <c r="D51">
        <v>1094.7</v>
      </c>
      <c r="E51">
        <v>2</v>
      </c>
      <c r="F51">
        <v>2</v>
      </c>
      <c r="G51">
        <v>0</v>
      </c>
      <c r="I51">
        <v>401326</v>
      </c>
      <c r="J51">
        <v>401362</v>
      </c>
      <c r="K51">
        <v>36</v>
      </c>
      <c r="L51" s="49">
        <v>0.59722222222222221</v>
      </c>
      <c r="M51" s="49">
        <v>0.63888888888888895</v>
      </c>
      <c r="N51" s="49">
        <v>4.1666666666666741E-2</v>
      </c>
    </row>
    <row r="52" spans="1:14">
      <c r="A52" t="s">
        <v>74</v>
      </c>
      <c r="B52" t="s">
        <v>56</v>
      </c>
      <c r="C52">
        <v>618</v>
      </c>
      <c r="D52">
        <v>701.96</v>
      </c>
      <c r="E52">
        <v>0</v>
      </c>
      <c r="F52">
        <v>4</v>
      </c>
      <c r="G52">
        <v>0</v>
      </c>
      <c r="I52">
        <v>401225</v>
      </c>
      <c r="J52">
        <v>401269</v>
      </c>
      <c r="K52">
        <v>44</v>
      </c>
      <c r="L52" s="49">
        <v>0.50694444444444442</v>
      </c>
      <c r="M52" s="49">
        <v>0.54861111111111105</v>
      </c>
      <c r="N52" s="49">
        <v>4.166666666666663E-2</v>
      </c>
    </row>
    <row r="53" spans="1:14">
      <c r="A53" t="s">
        <v>75</v>
      </c>
      <c r="B53" t="s">
        <v>56</v>
      </c>
      <c r="C53">
        <v>1470.21</v>
      </c>
      <c r="D53">
        <v>1658.19</v>
      </c>
      <c r="E53">
        <v>5</v>
      </c>
      <c r="F53">
        <v>2</v>
      </c>
      <c r="G53">
        <v>0</v>
      </c>
      <c r="I53">
        <v>401051</v>
      </c>
      <c r="J53">
        <v>401145</v>
      </c>
      <c r="K53">
        <v>94</v>
      </c>
      <c r="L53" s="49">
        <v>0.28472222222222221</v>
      </c>
      <c r="M53" s="49">
        <v>0.3298611111111111</v>
      </c>
      <c r="N53" s="49">
        <v>4.5138888888888895E-2</v>
      </c>
    </row>
    <row r="54" spans="1:14">
      <c r="A54" t="s">
        <v>84</v>
      </c>
      <c r="B54" t="s">
        <v>56</v>
      </c>
      <c r="C54">
        <v>950</v>
      </c>
      <c r="D54">
        <v>1089.04</v>
      </c>
      <c r="E54">
        <v>3</v>
      </c>
      <c r="F54">
        <v>0</v>
      </c>
      <c r="G54">
        <v>1</v>
      </c>
      <c r="I54">
        <v>401269</v>
      </c>
      <c r="J54">
        <v>401326</v>
      </c>
      <c r="K54">
        <v>57</v>
      </c>
      <c r="L54" s="49">
        <v>0.54861111111111105</v>
      </c>
      <c r="M54" s="49">
        <v>0.59722222222222221</v>
      </c>
      <c r="N54" s="49">
        <v>4.861111111111116E-2</v>
      </c>
    </row>
    <row r="55" spans="1:14">
      <c r="A55" t="s">
        <v>76</v>
      </c>
      <c r="B55" t="s">
        <v>56</v>
      </c>
      <c r="C55">
        <v>1916</v>
      </c>
      <c r="D55">
        <v>2160.6999999999998</v>
      </c>
      <c r="E55">
        <v>8</v>
      </c>
      <c r="F55">
        <v>1</v>
      </c>
      <c r="G55">
        <v>0</v>
      </c>
      <c r="I55">
        <v>401203</v>
      </c>
      <c r="J55">
        <v>401225</v>
      </c>
      <c r="K55">
        <v>22</v>
      </c>
      <c r="L55" s="49">
        <v>0.46527777777777773</v>
      </c>
      <c r="M55" s="49">
        <v>0.50694444444444442</v>
      </c>
      <c r="N55" s="49">
        <v>4.1666666666666685E-2</v>
      </c>
    </row>
    <row r="56" spans="1:14">
      <c r="A56" t="s">
        <v>19</v>
      </c>
      <c r="B56" t="s">
        <v>56</v>
      </c>
      <c r="D56">
        <v>0</v>
      </c>
      <c r="E56">
        <v>0</v>
      </c>
      <c r="F56">
        <v>0</v>
      </c>
      <c r="G56">
        <v>0</v>
      </c>
      <c r="I56">
        <v>401362</v>
      </c>
      <c r="J56">
        <v>401415</v>
      </c>
      <c r="K56">
        <v>53</v>
      </c>
      <c r="L56" s="49">
        <v>0.63888888888888895</v>
      </c>
      <c r="M56" s="49">
        <v>0.69097222222222221</v>
      </c>
      <c r="N56" s="49">
        <v>5.2083333333333259E-2</v>
      </c>
    </row>
    <row r="57" spans="1:14">
      <c r="A57" t="s">
        <v>85</v>
      </c>
      <c r="B57" t="s">
        <v>60</v>
      </c>
      <c r="C57">
        <v>1647</v>
      </c>
      <c r="D57">
        <v>2393.46</v>
      </c>
      <c r="E57">
        <v>3</v>
      </c>
      <c r="F57">
        <v>1</v>
      </c>
      <c r="G57">
        <v>4</v>
      </c>
      <c r="I57">
        <v>233129</v>
      </c>
      <c r="J57">
        <v>233400</v>
      </c>
      <c r="K57">
        <v>271</v>
      </c>
      <c r="L57" s="49">
        <v>0.20833333333333334</v>
      </c>
      <c r="M57" s="49">
        <v>0.3576388888888889</v>
      </c>
      <c r="N57" s="49">
        <v>0.14930555555555555</v>
      </c>
    </row>
    <row r="58" spans="1:14">
      <c r="A58" t="s">
        <v>86</v>
      </c>
      <c r="B58" t="s">
        <v>60</v>
      </c>
      <c r="C58">
        <v>1105.4000000000001</v>
      </c>
      <c r="D58">
        <v>2525.31</v>
      </c>
      <c r="E58">
        <v>4</v>
      </c>
      <c r="F58">
        <v>1</v>
      </c>
      <c r="G58">
        <v>2</v>
      </c>
      <c r="I58">
        <v>233400</v>
      </c>
      <c r="J58">
        <v>233457</v>
      </c>
      <c r="K58">
        <v>57</v>
      </c>
      <c r="L58" s="49">
        <v>0.3576388888888889</v>
      </c>
      <c r="M58" s="49">
        <v>0.4513888888888889</v>
      </c>
      <c r="N58" s="49">
        <v>9.375E-2</v>
      </c>
    </row>
    <row r="59" spans="1:14">
      <c r="A59" t="s">
        <v>24</v>
      </c>
      <c r="B59" t="s">
        <v>60</v>
      </c>
      <c r="C59">
        <v>1637.49</v>
      </c>
      <c r="D59">
        <v>2090.86</v>
      </c>
      <c r="E59">
        <v>8</v>
      </c>
      <c r="F59">
        <v>1</v>
      </c>
      <c r="G59">
        <v>4</v>
      </c>
      <c r="I59">
        <v>233457</v>
      </c>
      <c r="J59">
        <v>233479</v>
      </c>
      <c r="K59">
        <v>22</v>
      </c>
      <c r="L59" s="49">
        <v>0.4513888888888889</v>
      </c>
      <c r="M59" s="49">
        <v>0.50694444444444442</v>
      </c>
      <c r="N59" s="49">
        <v>5.5555555555555525E-2</v>
      </c>
    </row>
    <row r="60" spans="1:14">
      <c r="A60" t="s">
        <v>24</v>
      </c>
      <c r="B60" t="s">
        <v>60</v>
      </c>
      <c r="C60">
        <v>3202.23</v>
      </c>
      <c r="D60">
        <v>2135.71</v>
      </c>
      <c r="E60">
        <v>10</v>
      </c>
      <c r="F60">
        <v>1</v>
      </c>
      <c r="G60">
        <v>0</v>
      </c>
      <c r="I60">
        <v>233479</v>
      </c>
      <c r="J60">
        <v>233481</v>
      </c>
      <c r="K60">
        <v>2</v>
      </c>
      <c r="L60" s="49">
        <v>0.50694444444444442</v>
      </c>
      <c r="M60" s="49">
        <v>0.61805555555555558</v>
      </c>
      <c r="N60" s="49">
        <v>0.11111111111111116</v>
      </c>
    </row>
    <row r="61" spans="1:14">
      <c r="A61" t="s">
        <v>29</v>
      </c>
      <c r="B61" t="s">
        <v>60</v>
      </c>
      <c r="C61">
        <v>4536.3500000000004</v>
      </c>
      <c r="D61">
        <v>1848.73</v>
      </c>
      <c r="E61">
        <v>12</v>
      </c>
      <c r="F61">
        <v>9</v>
      </c>
      <c r="G61">
        <v>0</v>
      </c>
      <c r="I61">
        <v>233481</v>
      </c>
      <c r="J61">
        <v>233546</v>
      </c>
      <c r="K61">
        <v>65</v>
      </c>
      <c r="L61" s="49">
        <v>0.61805555555555558</v>
      </c>
      <c r="M61" s="49">
        <v>0.67361111111111116</v>
      </c>
      <c r="N61" s="49">
        <v>5.555555555555558E-2</v>
      </c>
    </row>
    <row r="62" spans="1:14">
      <c r="A62" t="s">
        <v>87</v>
      </c>
      <c r="B62" t="s">
        <v>60</v>
      </c>
      <c r="C62">
        <v>1557.56</v>
      </c>
      <c r="D62">
        <v>2057.1999999999998</v>
      </c>
      <c r="E62">
        <v>1</v>
      </c>
      <c r="F62">
        <v>12</v>
      </c>
      <c r="G62">
        <v>1</v>
      </c>
      <c r="I62">
        <v>233546</v>
      </c>
      <c r="J62">
        <v>233590</v>
      </c>
      <c r="K62">
        <v>44</v>
      </c>
      <c r="L62" s="49">
        <v>0.67361111111111116</v>
      </c>
      <c r="M62" s="49">
        <v>0.73611111111111116</v>
      </c>
      <c r="N62" s="49">
        <v>6.25E-2</v>
      </c>
    </row>
    <row r="63" spans="1:14">
      <c r="A63" t="s">
        <v>19</v>
      </c>
      <c r="B63" t="s">
        <v>60</v>
      </c>
      <c r="D63">
        <v>0</v>
      </c>
      <c r="E63">
        <v>0</v>
      </c>
      <c r="F63">
        <v>0</v>
      </c>
      <c r="G63">
        <v>0</v>
      </c>
      <c r="I63">
        <v>233590</v>
      </c>
      <c r="J63">
        <v>233768</v>
      </c>
      <c r="K63">
        <v>178</v>
      </c>
      <c r="L63" s="49">
        <v>0.73611111111111116</v>
      </c>
      <c r="M63" s="49">
        <v>0.85416666666666663</v>
      </c>
      <c r="N63" s="49">
        <v>0.11805555555555547</v>
      </c>
    </row>
    <row r="64" spans="1:14">
      <c r="A64" t="s">
        <v>35</v>
      </c>
      <c r="B64" t="s">
        <v>4</v>
      </c>
      <c r="C64">
        <v>2710</v>
      </c>
      <c r="D64">
        <v>2670.47</v>
      </c>
      <c r="E64">
        <v>7</v>
      </c>
      <c r="F64">
        <v>4</v>
      </c>
      <c r="G64">
        <v>0</v>
      </c>
      <c r="I64">
        <v>401415</v>
      </c>
      <c r="J64">
        <v>401609</v>
      </c>
      <c r="K64">
        <v>194</v>
      </c>
      <c r="L64" s="49">
        <v>0.21527777777777779</v>
      </c>
      <c r="M64" s="49">
        <v>0.32291666666666669</v>
      </c>
      <c r="N64" s="49">
        <v>0.1076388888888889</v>
      </c>
    </row>
    <row r="65" spans="1:14">
      <c r="A65" t="s">
        <v>38</v>
      </c>
      <c r="B65" t="s">
        <v>4</v>
      </c>
      <c r="C65">
        <v>3045</v>
      </c>
      <c r="D65">
        <v>3695.07</v>
      </c>
      <c r="E65">
        <v>8</v>
      </c>
      <c r="F65">
        <v>2</v>
      </c>
      <c r="G65">
        <v>0</v>
      </c>
      <c r="I65">
        <v>401609</v>
      </c>
      <c r="J65">
        <v>401649</v>
      </c>
      <c r="K65">
        <v>40</v>
      </c>
      <c r="L65" s="49">
        <v>0.32291666666666669</v>
      </c>
      <c r="M65" s="49">
        <v>0.37847222222222227</v>
      </c>
      <c r="N65" s="49">
        <v>5.555555555555558E-2</v>
      </c>
    </row>
    <row r="66" spans="1:14">
      <c r="A66" t="s">
        <v>88</v>
      </c>
      <c r="B66" t="s">
        <v>4</v>
      </c>
      <c r="C66">
        <v>1553</v>
      </c>
      <c r="D66">
        <v>2460.65</v>
      </c>
      <c r="E66">
        <v>7</v>
      </c>
      <c r="F66">
        <v>4</v>
      </c>
      <c r="G66">
        <v>0</v>
      </c>
      <c r="I66">
        <v>401649</v>
      </c>
      <c r="J66">
        <v>401708</v>
      </c>
      <c r="K66">
        <v>59</v>
      </c>
      <c r="L66" s="49">
        <v>0.37847222222222227</v>
      </c>
      <c r="M66" s="49">
        <v>0.44097222222222227</v>
      </c>
      <c r="N66" s="49">
        <v>6.25E-2</v>
      </c>
    </row>
    <row r="67" spans="1:14">
      <c r="A67" t="s">
        <v>5</v>
      </c>
      <c r="B67" t="s">
        <v>4</v>
      </c>
      <c r="C67">
        <v>2414.0500000000002</v>
      </c>
      <c r="D67">
        <v>3361.13</v>
      </c>
      <c r="E67">
        <v>15</v>
      </c>
      <c r="F67">
        <v>3</v>
      </c>
      <c r="G67">
        <v>1</v>
      </c>
      <c r="I67">
        <v>401708</v>
      </c>
      <c r="J67">
        <v>401725</v>
      </c>
      <c r="K67">
        <v>17</v>
      </c>
      <c r="L67" s="49">
        <v>0.44097222222222227</v>
      </c>
      <c r="M67" s="49">
        <v>0.5</v>
      </c>
      <c r="N67" s="49">
        <v>5.9027777777777735E-2</v>
      </c>
    </row>
    <row r="68" spans="1:14">
      <c r="A68" t="s">
        <v>39</v>
      </c>
      <c r="B68" t="s">
        <v>58</v>
      </c>
      <c r="C68">
        <v>1739.19</v>
      </c>
      <c r="D68">
        <v>1965.39</v>
      </c>
      <c r="E68">
        <v>8</v>
      </c>
      <c r="F68">
        <v>1</v>
      </c>
      <c r="G68">
        <v>0</v>
      </c>
      <c r="I68">
        <v>401774</v>
      </c>
      <c r="J68">
        <v>401796</v>
      </c>
      <c r="K68">
        <v>22</v>
      </c>
      <c r="L68" s="49">
        <v>0.58333333333333337</v>
      </c>
      <c r="M68" s="49">
        <v>0.61805555555555558</v>
      </c>
      <c r="N68" s="49">
        <v>3.472222222222221E-2</v>
      </c>
    </row>
    <row r="69" spans="1:14">
      <c r="A69" t="s">
        <v>36</v>
      </c>
      <c r="B69" t="s">
        <v>58</v>
      </c>
      <c r="C69">
        <v>1036</v>
      </c>
      <c r="D69">
        <v>1951.63</v>
      </c>
      <c r="E69">
        <v>2</v>
      </c>
      <c r="F69">
        <v>2</v>
      </c>
      <c r="G69">
        <v>0</v>
      </c>
      <c r="I69">
        <v>401757</v>
      </c>
      <c r="J69">
        <v>401774</v>
      </c>
      <c r="K69">
        <v>17</v>
      </c>
      <c r="L69" s="49">
        <v>0.54861111111111105</v>
      </c>
      <c r="M69" s="49">
        <v>0.58333333333333337</v>
      </c>
      <c r="N69" s="49">
        <v>3.4722222222222321E-2</v>
      </c>
    </row>
    <row r="70" spans="1:14">
      <c r="A70" t="s">
        <v>36</v>
      </c>
      <c r="B70" t="s">
        <v>58</v>
      </c>
      <c r="C70">
        <v>1036</v>
      </c>
      <c r="D70">
        <v>1201.96</v>
      </c>
      <c r="E70">
        <v>7</v>
      </c>
      <c r="F70">
        <v>0</v>
      </c>
      <c r="G70">
        <v>1</v>
      </c>
      <c r="I70">
        <v>401725</v>
      </c>
      <c r="J70">
        <v>401757</v>
      </c>
      <c r="K70">
        <v>32</v>
      </c>
      <c r="L70" s="49">
        <v>0.5</v>
      </c>
      <c r="M70" s="49">
        <v>0.54861111111111105</v>
      </c>
      <c r="N70" s="49">
        <v>4.8611111111111049E-2</v>
      </c>
    </row>
    <row r="71" spans="1:14">
      <c r="A71" t="s">
        <v>37</v>
      </c>
      <c r="B71" t="s">
        <v>58</v>
      </c>
      <c r="C71">
        <v>1783</v>
      </c>
      <c r="D71">
        <v>3289.76</v>
      </c>
      <c r="E71">
        <v>7</v>
      </c>
      <c r="F71">
        <v>2</v>
      </c>
      <c r="G71">
        <v>2</v>
      </c>
      <c r="I71">
        <v>401796</v>
      </c>
      <c r="J71">
        <v>401861</v>
      </c>
      <c r="K71">
        <v>65</v>
      </c>
      <c r="L71" s="49">
        <v>0.61805555555555558</v>
      </c>
      <c r="M71" s="49">
        <v>0.69444444444444453</v>
      </c>
      <c r="N71" s="49">
        <v>7.6388888888888951E-2</v>
      </c>
    </row>
    <row r="72" spans="1:14">
      <c r="A72" t="s">
        <v>19</v>
      </c>
      <c r="B72" t="s">
        <v>58</v>
      </c>
      <c r="D72">
        <v>0</v>
      </c>
      <c r="E72">
        <v>0</v>
      </c>
      <c r="F72">
        <v>0</v>
      </c>
      <c r="G72">
        <v>0</v>
      </c>
      <c r="I72">
        <v>401861</v>
      </c>
      <c r="J72">
        <v>401905</v>
      </c>
      <c r="K72">
        <v>44</v>
      </c>
      <c r="L72" s="49">
        <v>0.69444444444444453</v>
      </c>
      <c r="M72" s="49">
        <v>0.76388888888888884</v>
      </c>
      <c r="N72" s="49">
        <v>6.9444444444444309E-2</v>
      </c>
    </row>
    <row r="73" spans="1:14">
      <c r="A73" t="s">
        <v>44</v>
      </c>
      <c r="B73" t="s">
        <v>53</v>
      </c>
      <c r="C73">
        <v>1292.25</v>
      </c>
      <c r="D73">
        <v>1486.94</v>
      </c>
      <c r="E73">
        <v>0</v>
      </c>
      <c r="F73">
        <v>6</v>
      </c>
      <c r="G73">
        <v>0</v>
      </c>
      <c r="I73">
        <v>402439</v>
      </c>
      <c r="J73">
        <v>402509</v>
      </c>
      <c r="K73">
        <v>70</v>
      </c>
      <c r="L73" s="49">
        <v>0.42708333333333331</v>
      </c>
      <c r="M73" s="49">
        <v>0.52430555555555558</v>
      </c>
      <c r="N73" s="49">
        <v>9.7222222222222265E-2</v>
      </c>
    </row>
    <row r="74" spans="1:14">
      <c r="A74" t="s">
        <v>46</v>
      </c>
      <c r="B74" t="s">
        <v>53</v>
      </c>
      <c r="C74">
        <v>4145.1499999999996</v>
      </c>
      <c r="D74">
        <v>4677.9799999999996</v>
      </c>
      <c r="E74">
        <v>13</v>
      </c>
      <c r="F74">
        <v>12</v>
      </c>
      <c r="G74">
        <v>0</v>
      </c>
      <c r="I74">
        <v>402163</v>
      </c>
      <c r="J74">
        <v>402355</v>
      </c>
      <c r="K74">
        <v>192</v>
      </c>
      <c r="L74" s="49">
        <v>0.23611111111111113</v>
      </c>
      <c r="M74" s="49">
        <v>0.34722222222222227</v>
      </c>
      <c r="N74" s="49">
        <v>0.11111111111111113</v>
      </c>
    </row>
    <row r="75" spans="1:14">
      <c r="A75" t="s">
        <v>48</v>
      </c>
      <c r="B75" t="s">
        <v>53</v>
      </c>
      <c r="C75">
        <v>1754</v>
      </c>
      <c r="D75">
        <v>2127.9</v>
      </c>
      <c r="E75">
        <v>10</v>
      </c>
      <c r="F75">
        <v>1</v>
      </c>
      <c r="G75">
        <v>0</v>
      </c>
      <c r="I75">
        <v>402355</v>
      </c>
      <c r="J75">
        <v>402437</v>
      </c>
      <c r="K75">
        <v>82</v>
      </c>
      <c r="L75" s="49">
        <v>0.34722222222222227</v>
      </c>
      <c r="M75" s="49">
        <v>0.41319444444444442</v>
      </c>
      <c r="N75" s="49">
        <v>6.5972222222222154E-2</v>
      </c>
    </row>
    <row r="76" spans="1:14">
      <c r="A76" t="s">
        <v>78</v>
      </c>
      <c r="B76" t="s">
        <v>53</v>
      </c>
      <c r="C76">
        <v>1774.19</v>
      </c>
      <c r="D76">
        <v>3723.37</v>
      </c>
      <c r="E76">
        <v>12</v>
      </c>
      <c r="F76">
        <v>2</v>
      </c>
      <c r="G76">
        <v>0</v>
      </c>
      <c r="I76">
        <v>402509</v>
      </c>
      <c r="J76">
        <v>402641</v>
      </c>
      <c r="K76">
        <v>132</v>
      </c>
      <c r="L76" s="49">
        <v>0.52430555555555558</v>
      </c>
      <c r="M76" s="49">
        <v>0.61111111111111105</v>
      </c>
      <c r="N76" s="49">
        <v>8.6805555555555469E-2</v>
      </c>
    </row>
    <row r="77" spans="1:14">
      <c r="A77" t="s">
        <v>78</v>
      </c>
      <c r="B77" t="s">
        <v>53</v>
      </c>
      <c r="C77">
        <v>1541.42</v>
      </c>
      <c r="D77">
        <v>1737.55</v>
      </c>
      <c r="E77">
        <v>9</v>
      </c>
      <c r="F77">
        <v>1</v>
      </c>
      <c r="G77">
        <v>0</v>
      </c>
      <c r="I77">
        <v>402641</v>
      </c>
      <c r="J77">
        <v>402643</v>
      </c>
      <c r="K77">
        <v>2</v>
      </c>
      <c r="L77" s="49">
        <v>0.61111111111111105</v>
      </c>
      <c r="M77" s="49">
        <v>0.65972222222222221</v>
      </c>
      <c r="N77" s="49">
        <v>4.861111111111116E-2</v>
      </c>
    </row>
    <row r="78" spans="1:14">
      <c r="A78" t="s">
        <v>48</v>
      </c>
      <c r="B78" t="s">
        <v>53</v>
      </c>
      <c r="C78">
        <v>1330</v>
      </c>
      <c r="D78">
        <v>2576.9</v>
      </c>
      <c r="E78">
        <v>9</v>
      </c>
      <c r="F78">
        <v>4</v>
      </c>
      <c r="G78">
        <v>1</v>
      </c>
      <c r="I78">
        <v>402437</v>
      </c>
      <c r="J78">
        <v>402439</v>
      </c>
      <c r="K78">
        <v>2</v>
      </c>
      <c r="L78" s="49">
        <v>0.41319444444444442</v>
      </c>
      <c r="M78" s="49">
        <v>0.42708333333333331</v>
      </c>
      <c r="N78" s="49">
        <v>1.3888888888888895E-2</v>
      </c>
    </row>
    <row r="79" spans="1:14">
      <c r="A79" t="s">
        <v>19</v>
      </c>
      <c r="B79" t="s">
        <v>53</v>
      </c>
      <c r="D79">
        <v>0</v>
      </c>
      <c r="E79">
        <v>0</v>
      </c>
      <c r="F79">
        <v>0</v>
      </c>
      <c r="G79">
        <v>0</v>
      </c>
      <c r="I79">
        <v>402643</v>
      </c>
      <c r="J79">
        <v>402868</v>
      </c>
      <c r="K79">
        <v>225</v>
      </c>
      <c r="L79" s="49">
        <v>0.65972222222222221</v>
      </c>
      <c r="M79" s="49">
        <v>0.79166666666666663</v>
      </c>
      <c r="N79" s="49">
        <v>0.13194444444444442</v>
      </c>
    </row>
    <row r="80" spans="1:14">
      <c r="A80" t="s">
        <v>36</v>
      </c>
      <c r="B80" t="s">
        <v>58</v>
      </c>
      <c r="C80">
        <v>4906.6400000000003</v>
      </c>
      <c r="D80">
        <v>6601.57</v>
      </c>
      <c r="E80">
        <v>35</v>
      </c>
      <c r="F80">
        <v>0</v>
      </c>
      <c r="G80">
        <v>5</v>
      </c>
      <c r="I80">
        <v>233989</v>
      </c>
      <c r="J80">
        <v>234036</v>
      </c>
      <c r="K80">
        <v>47</v>
      </c>
      <c r="L80" s="49">
        <v>0.5625</v>
      </c>
      <c r="M80" s="49">
        <v>0.63541666666666663</v>
      </c>
      <c r="N80" s="49">
        <v>7.291666666666663E-2</v>
      </c>
    </row>
    <row r="81" spans="1:14">
      <c r="A81" t="s">
        <v>36</v>
      </c>
      <c r="B81" t="s">
        <v>58</v>
      </c>
      <c r="C81">
        <v>3095.03</v>
      </c>
      <c r="D81">
        <v>3488.94</v>
      </c>
      <c r="E81">
        <v>4</v>
      </c>
      <c r="F81">
        <v>0</v>
      </c>
      <c r="G81">
        <v>0</v>
      </c>
      <c r="I81">
        <v>233989</v>
      </c>
      <c r="J81">
        <v>234036</v>
      </c>
      <c r="K81">
        <v>47</v>
      </c>
      <c r="L81" s="49">
        <v>0.5625</v>
      </c>
      <c r="M81" s="49">
        <v>0.63541666666666663</v>
      </c>
      <c r="N81" s="49">
        <v>7.291666666666663E-2</v>
      </c>
    </row>
    <row r="82" spans="1:14">
      <c r="A82" t="s">
        <v>83</v>
      </c>
      <c r="B82" t="s">
        <v>56</v>
      </c>
      <c r="C82">
        <v>1626.72</v>
      </c>
      <c r="D82">
        <v>1837.6</v>
      </c>
      <c r="E82">
        <v>4</v>
      </c>
      <c r="F82">
        <v>4</v>
      </c>
      <c r="G82">
        <v>0</v>
      </c>
      <c r="I82">
        <v>233768</v>
      </c>
      <c r="J82">
        <v>233884</v>
      </c>
      <c r="K82">
        <v>116</v>
      </c>
      <c r="L82" s="49">
        <v>0.38541666666666669</v>
      </c>
      <c r="M82" s="49">
        <v>0.4548611111111111</v>
      </c>
      <c r="N82" s="49">
        <v>6.944444444444442E-2</v>
      </c>
    </row>
    <row r="83" spans="1:14">
      <c r="A83" t="s">
        <v>26</v>
      </c>
      <c r="B83" t="s">
        <v>4</v>
      </c>
      <c r="C83">
        <v>1325.82</v>
      </c>
      <c r="D83">
        <v>2347.0500000000002</v>
      </c>
      <c r="E83">
        <v>5</v>
      </c>
      <c r="F83">
        <v>7</v>
      </c>
      <c r="G83">
        <v>0</v>
      </c>
      <c r="I83">
        <v>233884</v>
      </c>
      <c r="J83">
        <v>233989</v>
      </c>
      <c r="K83">
        <v>105</v>
      </c>
      <c r="L83" s="49">
        <v>0.4548611111111111</v>
      </c>
      <c r="M83" s="49">
        <v>0.5625</v>
      </c>
      <c r="N83" s="49">
        <v>0.1076388888888889</v>
      </c>
    </row>
    <row r="84" spans="1:14">
      <c r="A84" t="s">
        <v>36</v>
      </c>
      <c r="B84" t="s">
        <v>58</v>
      </c>
      <c r="C84">
        <v>5279.75</v>
      </c>
      <c r="D84">
        <v>7022.89</v>
      </c>
      <c r="E84">
        <v>35</v>
      </c>
      <c r="F84">
        <v>0</v>
      </c>
      <c r="G84">
        <v>5</v>
      </c>
      <c r="I84">
        <v>233989</v>
      </c>
      <c r="J84">
        <v>234036</v>
      </c>
      <c r="K84">
        <v>47</v>
      </c>
      <c r="L84" s="49">
        <v>0.5625</v>
      </c>
      <c r="M84" s="49">
        <v>0.63541666666666663</v>
      </c>
      <c r="N84" s="49">
        <v>7.291666666666663E-2</v>
      </c>
    </row>
    <row r="85" spans="1:14">
      <c r="A85" t="s">
        <v>19</v>
      </c>
      <c r="B85" t="s">
        <v>58</v>
      </c>
      <c r="D85">
        <v>0</v>
      </c>
      <c r="E85">
        <v>0</v>
      </c>
      <c r="F85">
        <v>0</v>
      </c>
      <c r="G85">
        <v>0</v>
      </c>
      <c r="I85">
        <v>234036</v>
      </c>
      <c r="J85">
        <v>234129</v>
      </c>
      <c r="K85">
        <v>93</v>
      </c>
      <c r="L85" s="49">
        <v>0.63541666666666663</v>
      </c>
      <c r="M85" s="49">
        <v>0.71875</v>
      </c>
      <c r="N85" s="49">
        <v>8.333333333333337E-2</v>
      </c>
    </row>
    <row r="86" spans="1:14">
      <c r="A86" t="s">
        <v>40</v>
      </c>
      <c r="B86" t="s">
        <v>58</v>
      </c>
      <c r="C86">
        <v>9812</v>
      </c>
      <c r="D86">
        <v>11523.08</v>
      </c>
      <c r="E86">
        <v>21</v>
      </c>
      <c r="F86">
        <v>0</v>
      </c>
      <c r="G86">
        <v>0</v>
      </c>
      <c r="I86">
        <v>401950</v>
      </c>
      <c r="J86">
        <v>401964</v>
      </c>
      <c r="K86">
        <v>14</v>
      </c>
      <c r="L86" s="49">
        <v>0.54166666666666663</v>
      </c>
      <c r="M86" s="49">
        <v>0.5625</v>
      </c>
      <c r="N86" s="49">
        <v>2.083333333333337E-2</v>
      </c>
    </row>
    <row r="87" spans="1:14">
      <c r="A87" t="s">
        <v>61</v>
      </c>
      <c r="B87" t="s">
        <v>58</v>
      </c>
      <c r="C87">
        <v>630</v>
      </c>
      <c r="D87">
        <v>1185.22</v>
      </c>
      <c r="E87">
        <v>3</v>
      </c>
      <c r="F87">
        <v>1</v>
      </c>
      <c r="G87">
        <v>0</v>
      </c>
      <c r="I87">
        <v>402091</v>
      </c>
      <c r="J87">
        <v>402098</v>
      </c>
      <c r="K87">
        <v>7</v>
      </c>
      <c r="L87" s="49">
        <v>0.69444444444444453</v>
      </c>
      <c r="M87" s="49">
        <v>0.72222222222222221</v>
      </c>
      <c r="N87" s="49">
        <v>2.7777777777777679E-2</v>
      </c>
    </row>
    <row r="88" spans="1:14">
      <c r="A88" t="s">
        <v>36</v>
      </c>
      <c r="B88" t="s">
        <v>58</v>
      </c>
      <c r="C88">
        <v>877.27</v>
      </c>
      <c r="D88">
        <v>988.9</v>
      </c>
      <c r="E88">
        <v>4</v>
      </c>
      <c r="F88">
        <v>0</v>
      </c>
      <c r="G88">
        <v>0</v>
      </c>
      <c r="I88">
        <v>402050</v>
      </c>
      <c r="J88">
        <v>402061</v>
      </c>
      <c r="K88">
        <v>11</v>
      </c>
      <c r="L88" s="49">
        <v>0.63541666666666663</v>
      </c>
      <c r="M88" s="49">
        <v>0.66319444444444442</v>
      </c>
      <c r="N88" s="49">
        <v>2.777777777777779E-2</v>
      </c>
    </row>
    <row r="89" spans="1:14">
      <c r="A89" t="s">
        <v>36</v>
      </c>
      <c r="B89" t="s">
        <v>58</v>
      </c>
      <c r="C89">
        <v>1389</v>
      </c>
      <c r="D89">
        <v>1571.01</v>
      </c>
      <c r="E89">
        <v>0</v>
      </c>
      <c r="F89">
        <v>11</v>
      </c>
      <c r="G89">
        <v>0</v>
      </c>
      <c r="I89">
        <v>401964</v>
      </c>
      <c r="J89">
        <v>402050</v>
      </c>
      <c r="K89">
        <v>86</v>
      </c>
      <c r="L89" s="49">
        <v>0.5625</v>
      </c>
      <c r="M89" s="49">
        <v>0.63541666666666663</v>
      </c>
      <c r="N89" s="49">
        <v>7.291666666666663E-2</v>
      </c>
    </row>
    <row r="90" spans="1:14">
      <c r="A90" t="s">
        <v>61</v>
      </c>
      <c r="B90" t="s">
        <v>58</v>
      </c>
      <c r="C90">
        <v>1007</v>
      </c>
      <c r="D90">
        <v>1941.56</v>
      </c>
      <c r="E90">
        <v>6</v>
      </c>
      <c r="F90">
        <v>3</v>
      </c>
      <c r="G90">
        <v>0</v>
      </c>
      <c r="I90">
        <v>402061</v>
      </c>
      <c r="J90">
        <v>402091</v>
      </c>
      <c r="K90">
        <v>30</v>
      </c>
      <c r="L90" s="49">
        <v>0.66319444444444442</v>
      </c>
      <c r="M90" s="49">
        <v>0.69444444444444453</v>
      </c>
      <c r="N90" s="49">
        <v>3.1250000000000111E-2</v>
      </c>
    </row>
    <row r="91" spans="1:14">
      <c r="A91" t="s">
        <v>19</v>
      </c>
      <c r="B91" t="s">
        <v>58</v>
      </c>
      <c r="D91">
        <v>0</v>
      </c>
      <c r="E91">
        <v>0</v>
      </c>
      <c r="F91">
        <v>0</v>
      </c>
      <c r="G91">
        <v>0</v>
      </c>
      <c r="I91">
        <v>402098</v>
      </c>
      <c r="J91">
        <v>402163</v>
      </c>
      <c r="K91">
        <v>65</v>
      </c>
      <c r="L91" s="49">
        <v>0.72222222222222221</v>
      </c>
      <c r="M91" s="49">
        <v>0.76736111111111116</v>
      </c>
      <c r="N91" s="49">
        <v>4.5138888888888951E-2</v>
      </c>
    </row>
    <row r="92" spans="1:14">
      <c r="A92" t="s">
        <v>37</v>
      </c>
      <c r="B92" t="s">
        <v>58</v>
      </c>
      <c r="C92">
        <v>1585</v>
      </c>
      <c r="D92">
        <v>1787.43</v>
      </c>
      <c r="E92">
        <v>8</v>
      </c>
      <c r="F92">
        <v>0</v>
      </c>
      <c r="G92">
        <v>0</v>
      </c>
      <c r="I92">
        <v>234344</v>
      </c>
      <c r="J92">
        <v>234423</v>
      </c>
      <c r="K92">
        <v>79</v>
      </c>
      <c r="L92" s="49">
        <v>0.38541666666666669</v>
      </c>
      <c r="M92" s="49">
        <v>0.44097222222222227</v>
      </c>
      <c r="N92" s="49">
        <v>5.555555555555558E-2</v>
      </c>
    </row>
    <row r="93" spans="1:14">
      <c r="A93" t="s">
        <v>36</v>
      </c>
      <c r="B93" t="s">
        <v>58</v>
      </c>
      <c r="C93">
        <v>1186</v>
      </c>
      <c r="D93">
        <v>1336.52</v>
      </c>
      <c r="E93">
        <v>7</v>
      </c>
      <c r="F93">
        <v>0</v>
      </c>
      <c r="G93">
        <v>0</v>
      </c>
      <c r="I93">
        <v>234288</v>
      </c>
      <c r="J93">
        <v>234344</v>
      </c>
      <c r="K93">
        <v>56</v>
      </c>
      <c r="L93" s="49">
        <v>0.3298611111111111</v>
      </c>
      <c r="M93" s="49">
        <v>0.38541666666666669</v>
      </c>
      <c r="N93" s="49">
        <v>5.555555555555558E-2</v>
      </c>
    </row>
    <row r="94" spans="1:14">
      <c r="A94" t="s">
        <v>27</v>
      </c>
      <c r="B94" t="s">
        <v>59</v>
      </c>
      <c r="C94">
        <v>2050</v>
      </c>
      <c r="D94">
        <v>2310.9899999999998</v>
      </c>
      <c r="E94">
        <v>6</v>
      </c>
      <c r="F94">
        <v>3</v>
      </c>
      <c r="G94">
        <v>0</v>
      </c>
      <c r="I94">
        <v>234129</v>
      </c>
      <c r="J94">
        <v>234288</v>
      </c>
      <c r="K94">
        <v>159</v>
      </c>
      <c r="L94" s="49">
        <v>0.23611111111111113</v>
      </c>
      <c r="M94" s="49">
        <v>0.3298611111111111</v>
      </c>
      <c r="N94" s="49">
        <v>9.3749999999999972E-2</v>
      </c>
    </row>
    <row r="95" spans="1:14">
      <c r="A95" t="s">
        <v>19</v>
      </c>
      <c r="B95" t="s">
        <v>59</v>
      </c>
      <c r="D95">
        <v>0</v>
      </c>
      <c r="E95">
        <v>0</v>
      </c>
      <c r="F95">
        <v>0</v>
      </c>
      <c r="G95">
        <v>0</v>
      </c>
      <c r="I95">
        <v>234423</v>
      </c>
      <c r="J95">
        <v>234465</v>
      </c>
      <c r="K95">
        <v>42</v>
      </c>
      <c r="L95" s="49">
        <v>0.44097222222222227</v>
      </c>
      <c r="M95" s="49">
        <v>0.50694444444444442</v>
      </c>
      <c r="N95" s="49">
        <v>6.5972222222222154E-2</v>
      </c>
    </row>
    <row r="96" spans="1:14">
      <c r="A96" t="s">
        <v>74</v>
      </c>
      <c r="B96" t="s">
        <v>56</v>
      </c>
      <c r="C96">
        <v>850</v>
      </c>
      <c r="D96">
        <v>841.46</v>
      </c>
      <c r="E96">
        <v>3</v>
      </c>
      <c r="F96">
        <v>3</v>
      </c>
      <c r="G96">
        <v>0</v>
      </c>
      <c r="I96">
        <v>403035</v>
      </c>
      <c r="J96">
        <v>403040</v>
      </c>
      <c r="K96">
        <v>5</v>
      </c>
      <c r="L96" s="49">
        <v>0.34027777777777773</v>
      </c>
      <c r="M96" s="49">
        <v>0.39583333333333331</v>
      </c>
      <c r="N96" s="49">
        <v>5.555555555555558E-2</v>
      </c>
    </row>
    <row r="97" spans="1:14">
      <c r="A97" t="s">
        <v>89</v>
      </c>
      <c r="B97" t="s">
        <v>56</v>
      </c>
      <c r="C97">
        <v>4089.37</v>
      </c>
      <c r="D97">
        <v>4619.96</v>
      </c>
      <c r="E97">
        <v>18</v>
      </c>
      <c r="F97">
        <v>4</v>
      </c>
      <c r="G97">
        <v>0</v>
      </c>
      <c r="I97">
        <v>403111</v>
      </c>
      <c r="J97">
        <v>403137</v>
      </c>
      <c r="K97">
        <v>26</v>
      </c>
      <c r="L97" s="49">
        <v>0.46875</v>
      </c>
      <c r="M97" s="49">
        <v>0.55902777777777779</v>
      </c>
      <c r="N97" s="49">
        <v>9.027777777777779E-2</v>
      </c>
    </row>
    <row r="98" spans="1:14">
      <c r="A98" t="s">
        <v>83</v>
      </c>
      <c r="B98" t="s">
        <v>56</v>
      </c>
      <c r="C98">
        <v>1962.74</v>
      </c>
      <c r="D98">
        <v>2698.61</v>
      </c>
      <c r="E98">
        <v>11</v>
      </c>
      <c r="F98">
        <v>4</v>
      </c>
      <c r="G98">
        <v>0</v>
      </c>
      <c r="I98">
        <v>403088</v>
      </c>
      <c r="J98">
        <v>403111</v>
      </c>
      <c r="K98">
        <v>23</v>
      </c>
      <c r="L98" s="49">
        <v>0.4375</v>
      </c>
      <c r="M98" s="49">
        <v>0.46875</v>
      </c>
      <c r="N98" s="49">
        <v>3.125E-2</v>
      </c>
    </row>
    <row r="99" spans="1:14">
      <c r="A99" t="s">
        <v>75</v>
      </c>
      <c r="B99" t="s">
        <v>56</v>
      </c>
      <c r="C99">
        <v>720</v>
      </c>
      <c r="D99">
        <v>1077.6199999999999</v>
      </c>
      <c r="E99">
        <v>4</v>
      </c>
      <c r="F99">
        <v>2</v>
      </c>
      <c r="G99">
        <v>0</v>
      </c>
      <c r="I99">
        <v>403163</v>
      </c>
      <c r="J99">
        <v>403166</v>
      </c>
      <c r="K99">
        <v>3</v>
      </c>
      <c r="L99" s="49">
        <v>0.55902777777777779</v>
      </c>
      <c r="M99" s="49">
        <v>0.57291666666666663</v>
      </c>
      <c r="N99" s="49">
        <v>1.388888888888884E-2</v>
      </c>
    </row>
    <row r="100" spans="1:14">
      <c r="A100" t="s">
        <v>74</v>
      </c>
      <c r="B100" t="s">
        <v>56</v>
      </c>
      <c r="C100">
        <v>1805</v>
      </c>
      <c r="D100">
        <v>2455.14</v>
      </c>
      <c r="E100">
        <v>15</v>
      </c>
      <c r="F100">
        <v>4</v>
      </c>
      <c r="G100">
        <v>0</v>
      </c>
      <c r="I100">
        <v>402914</v>
      </c>
      <c r="J100">
        <v>403035</v>
      </c>
      <c r="K100">
        <v>121</v>
      </c>
      <c r="L100" s="49">
        <v>0.28472222222222221</v>
      </c>
      <c r="M100" s="49">
        <v>0.34027777777777773</v>
      </c>
      <c r="N100" s="49">
        <v>5.5555555555555525E-2</v>
      </c>
    </row>
    <row r="101" spans="1:14">
      <c r="A101" t="s">
        <v>75</v>
      </c>
      <c r="B101" t="s">
        <v>56</v>
      </c>
      <c r="C101">
        <v>815.7</v>
      </c>
      <c r="D101">
        <v>896.99</v>
      </c>
      <c r="E101">
        <v>3</v>
      </c>
      <c r="F101">
        <v>2</v>
      </c>
      <c r="G101">
        <v>0</v>
      </c>
      <c r="I101">
        <v>403137</v>
      </c>
      <c r="J101">
        <v>403163</v>
      </c>
      <c r="K101">
        <v>26</v>
      </c>
      <c r="L101" s="49">
        <v>0.52430555555555558</v>
      </c>
      <c r="M101" s="49">
        <v>0.55902777777777779</v>
      </c>
      <c r="N101" s="49">
        <v>3.472222222222221E-2</v>
      </c>
    </row>
    <row r="102" spans="1:14">
      <c r="A102" t="s">
        <v>75</v>
      </c>
      <c r="B102" t="s">
        <v>56</v>
      </c>
      <c r="C102">
        <v>820</v>
      </c>
      <c r="D102">
        <v>819.6</v>
      </c>
      <c r="E102">
        <v>0</v>
      </c>
      <c r="F102">
        <v>4</v>
      </c>
      <c r="G102">
        <v>0</v>
      </c>
      <c r="I102">
        <v>403166</v>
      </c>
      <c r="J102">
        <v>403167</v>
      </c>
      <c r="K102">
        <v>1</v>
      </c>
      <c r="L102" s="49">
        <v>0.57291666666666663</v>
      </c>
      <c r="M102" s="49">
        <v>0.58333333333333337</v>
      </c>
      <c r="N102" s="49">
        <v>1.0416666666666741E-2</v>
      </c>
    </row>
    <row r="103" spans="1:14">
      <c r="A103" t="s">
        <v>76</v>
      </c>
      <c r="B103" t="s">
        <v>56</v>
      </c>
      <c r="C103">
        <v>1156.04</v>
      </c>
      <c r="D103">
        <v>1312.69</v>
      </c>
      <c r="E103">
        <v>5</v>
      </c>
      <c r="F103">
        <v>1</v>
      </c>
      <c r="G103">
        <v>0</v>
      </c>
      <c r="I103">
        <v>403040</v>
      </c>
      <c r="J103">
        <v>403088</v>
      </c>
      <c r="K103">
        <v>48</v>
      </c>
      <c r="L103" s="49">
        <v>0.39583333333333331</v>
      </c>
      <c r="M103" s="49">
        <v>0.4375</v>
      </c>
      <c r="N103" s="49">
        <v>4.1666666666666685E-2</v>
      </c>
    </row>
    <row r="104" spans="1:14">
      <c r="A104" t="s">
        <v>19</v>
      </c>
      <c r="B104" t="s">
        <v>56</v>
      </c>
      <c r="D104">
        <v>0</v>
      </c>
      <c r="E104">
        <v>0</v>
      </c>
      <c r="F104">
        <v>0</v>
      </c>
      <c r="G104">
        <v>0</v>
      </c>
      <c r="I104">
        <v>403167</v>
      </c>
      <c r="J104">
        <v>403264</v>
      </c>
      <c r="K104">
        <v>97</v>
      </c>
      <c r="L104" s="49">
        <v>0.58333333333333337</v>
      </c>
      <c r="M104" s="49">
        <v>0.67013888888888884</v>
      </c>
      <c r="N104" s="49">
        <v>8.6805555555555469E-2</v>
      </c>
    </row>
    <row r="105" spans="1:14">
      <c r="A105" t="s">
        <v>37</v>
      </c>
      <c r="B105" t="s">
        <v>58</v>
      </c>
      <c r="C105">
        <v>1585.58</v>
      </c>
      <c r="D105">
        <v>1787.43</v>
      </c>
      <c r="E105">
        <v>8</v>
      </c>
      <c r="F105">
        <v>0</v>
      </c>
      <c r="G105">
        <v>0</v>
      </c>
      <c r="H105">
        <v>0.60416666666666663</v>
      </c>
      <c r="I105">
        <v>235065</v>
      </c>
      <c r="J105">
        <v>235068</v>
      </c>
      <c r="K105">
        <v>3</v>
      </c>
      <c r="L105" s="49">
        <v>0.68402777777777779</v>
      </c>
      <c r="M105" s="49">
        <v>0.69444444444444453</v>
      </c>
      <c r="N105" s="49">
        <v>1.0416666666666741E-2</v>
      </c>
    </row>
    <row r="106" spans="1:14">
      <c r="A106" t="s">
        <v>37</v>
      </c>
      <c r="B106" t="s">
        <v>58</v>
      </c>
      <c r="C106">
        <v>3867.45</v>
      </c>
      <c r="D106">
        <v>4366.88</v>
      </c>
      <c r="E106">
        <v>18</v>
      </c>
      <c r="F106">
        <v>8</v>
      </c>
      <c r="G106">
        <v>0</v>
      </c>
      <c r="H106">
        <v>0.60416666666666663</v>
      </c>
      <c r="I106">
        <v>235042</v>
      </c>
      <c r="J106">
        <v>235065</v>
      </c>
      <c r="K106">
        <v>23</v>
      </c>
      <c r="L106" s="49">
        <v>0.65625</v>
      </c>
      <c r="M106" s="49">
        <v>0.68402777777777779</v>
      </c>
      <c r="N106" s="49">
        <v>2.777777777777779E-2</v>
      </c>
    </row>
    <row r="107" spans="1:14">
      <c r="A107" t="s">
        <v>86</v>
      </c>
      <c r="B107" t="s">
        <v>60</v>
      </c>
      <c r="C107">
        <v>1462.2</v>
      </c>
      <c r="D107">
        <v>1654.51</v>
      </c>
      <c r="E107">
        <v>6</v>
      </c>
      <c r="F107">
        <v>1</v>
      </c>
      <c r="G107">
        <v>0</v>
      </c>
      <c r="H107">
        <v>0.60416666666666663</v>
      </c>
      <c r="I107">
        <v>234736</v>
      </c>
      <c r="J107">
        <v>234793</v>
      </c>
      <c r="K107">
        <v>57</v>
      </c>
      <c r="L107" s="49">
        <v>0.34027777777777773</v>
      </c>
      <c r="M107" s="49">
        <v>0.39930555555555558</v>
      </c>
      <c r="N107" s="49">
        <v>5.9027777777777846E-2</v>
      </c>
    </row>
    <row r="108" spans="1:14">
      <c r="A108" t="s">
        <v>24</v>
      </c>
      <c r="B108" t="s">
        <v>60</v>
      </c>
      <c r="C108">
        <v>4281.22</v>
      </c>
      <c r="D108">
        <v>4826</v>
      </c>
      <c r="E108">
        <v>16</v>
      </c>
      <c r="F108">
        <v>1</v>
      </c>
      <c r="G108">
        <v>0</v>
      </c>
      <c r="H108">
        <v>0.60416666666666663</v>
      </c>
      <c r="I108">
        <v>234818</v>
      </c>
      <c r="J108">
        <v>234821</v>
      </c>
      <c r="K108">
        <v>3</v>
      </c>
      <c r="L108" s="49">
        <v>0.43402777777777773</v>
      </c>
      <c r="M108" s="49">
        <v>0.4513888888888889</v>
      </c>
      <c r="N108" s="49">
        <v>1.736111111111116E-2</v>
      </c>
    </row>
    <row r="109" spans="1:14">
      <c r="A109" t="s">
        <v>61</v>
      </c>
      <c r="B109" t="s">
        <v>58</v>
      </c>
      <c r="C109">
        <v>1255.23</v>
      </c>
      <c r="D109">
        <v>1414.96</v>
      </c>
      <c r="E109">
        <v>5</v>
      </c>
      <c r="F109">
        <v>1</v>
      </c>
      <c r="G109">
        <v>0</v>
      </c>
      <c r="H109">
        <v>0.60416666666666663</v>
      </c>
      <c r="I109">
        <v>235034</v>
      </c>
      <c r="J109">
        <v>235042</v>
      </c>
      <c r="K109">
        <v>8</v>
      </c>
      <c r="L109" s="49">
        <v>0.62152777777777779</v>
      </c>
      <c r="M109" s="49">
        <v>0.65625</v>
      </c>
      <c r="N109" s="49">
        <v>3.472222222222221E-2</v>
      </c>
    </row>
    <row r="110" spans="1:14">
      <c r="A110" t="s">
        <v>85</v>
      </c>
      <c r="B110" t="s">
        <v>60</v>
      </c>
      <c r="C110">
        <v>3012.22</v>
      </c>
      <c r="D110">
        <v>2920.33</v>
      </c>
      <c r="E110">
        <v>18</v>
      </c>
      <c r="F110">
        <v>0</v>
      </c>
      <c r="G110">
        <v>0</v>
      </c>
      <c r="H110">
        <v>0.60416666666666663</v>
      </c>
      <c r="I110">
        <v>234465</v>
      </c>
      <c r="J110">
        <v>234736</v>
      </c>
      <c r="K110">
        <v>271</v>
      </c>
      <c r="L110" s="49">
        <v>0.20833333333333334</v>
      </c>
      <c r="M110" s="49">
        <v>0.34027777777777773</v>
      </c>
      <c r="N110" s="49">
        <v>0.13194444444444439</v>
      </c>
    </row>
    <row r="111" spans="1:14">
      <c r="A111" t="s">
        <v>24</v>
      </c>
      <c r="B111" t="s">
        <v>60</v>
      </c>
      <c r="C111">
        <v>4272.68</v>
      </c>
      <c r="D111">
        <v>3896.11</v>
      </c>
      <c r="E111">
        <v>9</v>
      </c>
      <c r="F111">
        <v>3</v>
      </c>
      <c r="G111">
        <v>0</v>
      </c>
      <c r="H111">
        <v>0.60416666666666663</v>
      </c>
      <c r="I111">
        <v>234793</v>
      </c>
      <c r="J111">
        <v>234818</v>
      </c>
      <c r="K111">
        <v>25</v>
      </c>
      <c r="L111" s="49">
        <v>0.39930555555555558</v>
      </c>
      <c r="M111" s="49">
        <v>0.43402777777777773</v>
      </c>
      <c r="N111" s="49">
        <v>3.4722222222222154E-2</v>
      </c>
    </row>
    <row r="112" spans="1:14">
      <c r="A112" t="s">
        <v>61</v>
      </c>
      <c r="B112" t="s">
        <v>58</v>
      </c>
      <c r="C112">
        <v>800.54</v>
      </c>
      <c r="D112">
        <v>1070.3</v>
      </c>
      <c r="E112">
        <v>3</v>
      </c>
      <c r="F112">
        <v>0</v>
      </c>
      <c r="G112">
        <v>0</v>
      </c>
      <c r="H112">
        <v>0.60416666666666663</v>
      </c>
      <c r="I112">
        <v>234921</v>
      </c>
      <c r="J112">
        <v>235034</v>
      </c>
      <c r="K112">
        <v>113</v>
      </c>
      <c r="L112" s="49">
        <v>0.53819444444444442</v>
      </c>
      <c r="M112" s="49">
        <v>0.62152777777777779</v>
      </c>
      <c r="N112" s="49">
        <v>8.333333333333337E-2</v>
      </c>
    </row>
    <row r="113" spans="1:14">
      <c r="A113" t="s">
        <v>87</v>
      </c>
      <c r="B113" t="s">
        <v>60</v>
      </c>
      <c r="C113">
        <v>3159</v>
      </c>
      <c r="D113">
        <v>4202.55</v>
      </c>
      <c r="E113">
        <v>15</v>
      </c>
      <c r="F113">
        <v>0</v>
      </c>
      <c r="G113">
        <v>1</v>
      </c>
      <c r="H113">
        <v>0.60416666666666663</v>
      </c>
      <c r="I113">
        <v>234821</v>
      </c>
      <c r="J113">
        <v>234921</v>
      </c>
      <c r="K113">
        <v>100</v>
      </c>
      <c r="L113" s="49">
        <v>0.4513888888888889</v>
      </c>
      <c r="M113" s="49">
        <v>0.53819444444444442</v>
      </c>
      <c r="N113" s="49">
        <v>8.6805555555555525E-2</v>
      </c>
    </row>
    <row r="114" spans="1:14">
      <c r="A114" t="s">
        <v>19</v>
      </c>
      <c r="B114" t="s">
        <v>60</v>
      </c>
      <c r="D114">
        <v>0</v>
      </c>
      <c r="E114">
        <v>0</v>
      </c>
      <c r="F114">
        <v>0</v>
      </c>
      <c r="G114">
        <v>0</v>
      </c>
      <c r="H114">
        <v>0.60416666666666663</v>
      </c>
      <c r="I114">
        <v>235068</v>
      </c>
      <c r="J114">
        <v>235114</v>
      </c>
      <c r="K114">
        <v>46</v>
      </c>
      <c r="L114" s="49">
        <v>0.69444444444444453</v>
      </c>
      <c r="M114" s="49">
        <v>0.78125</v>
      </c>
      <c r="N114" s="49">
        <v>8.6805555555555469E-2</v>
      </c>
    </row>
    <row r="115" spans="1:14">
      <c r="A115" t="s">
        <v>35</v>
      </c>
      <c r="B115" t="s">
        <v>4</v>
      </c>
      <c r="C115">
        <v>1450</v>
      </c>
      <c r="D115">
        <v>1767.19</v>
      </c>
      <c r="E115">
        <v>5</v>
      </c>
      <c r="F115">
        <v>1</v>
      </c>
      <c r="G115">
        <v>0</v>
      </c>
      <c r="H115">
        <v>0.60416666666666663</v>
      </c>
      <c r="I115">
        <v>403264</v>
      </c>
      <c r="J115">
        <v>403440</v>
      </c>
      <c r="K115">
        <v>176</v>
      </c>
      <c r="L115" s="49">
        <v>0.23611111111111113</v>
      </c>
      <c r="M115" s="49">
        <v>0.31597222222222221</v>
      </c>
      <c r="N115" s="49">
        <v>7.9861111111111077E-2</v>
      </c>
    </row>
    <row r="116" spans="1:14">
      <c r="A116" t="s">
        <v>38</v>
      </c>
      <c r="B116" t="s">
        <v>4</v>
      </c>
      <c r="C116">
        <v>1848.33</v>
      </c>
      <c r="D116">
        <v>2272.54</v>
      </c>
      <c r="E116">
        <v>5</v>
      </c>
      <c r="F116">
        <v>7</v>
      </c>
      <c r="G116">
        <v>0</v>
      </c>
      <c r="H116">
        <v>0.60416666666666663</v>
      </c>
      <c r="I116">
        <v>403440</v>
      </c>
      <c r="J116">
        <v>403480</v>
      </c>
      <c r="K116">
        <v>40</v>
      </c>
      <c r="L116" s="49">
        <v>0.31597222222222221</v>
      </c>
      <c r="M116" s="49">
        <v>0.37847222222222227</v>
      </c>
      <c r="N116" s="49">
        <v>6.2500000000000056E-2</v>
      </c>
    </row>
    <row r="117" spans="1:14">
      <c r="A117" t="s">
        <v>5</v>
      </c>
      <c r="B117" t="s">
        <v>4</v>
      </c>
      <c r="C117">
        <v>2581.12</v>
      </c>
      <c r="D117">
        <v>2920.58</v>
      </c>
      <c r="E117">
        <v>6</v>
      </c>
      <c r="F117">
        <v>9</v>
      </c>
      <c r="G117">
        <v>0</v>
      </c>
      <c r="H117">
        <v>0.60416666666666663</v>
      </c>
      <c r="I117">
        <v>403541</v>
      </c>
      <c r="J117">
        <v>403573</v>
      </c>
      <c r="K117">
        <v>32</v>
      </c>
      <c r="L117" s="49">
        <v>0.4861111111111111</v>
      </c>
      <c r="M117" s="49">
        <v>0.57291666666666663</v>
      </c>
      <c r="N117" s="49">
        <v>8.6805555555555525E-2</v>
      </c>
    </row>
    <row r="118" spans="1:14">
      <c r="A118" t="s">
        <v>36</v>
      </c>
      <c r="B118" t="s">
        <v>58</v>
      </c>
      <c r="C118">
        <v>1100</v>
      </c>
      <c r="D118">
        <v>1294.98</v>
      </c>
      <c r="E118">
        <v>0</v>
      </c>
      <c r="F118">
        <v>0</v>
      </c>
      <c r="G118">
        <v>6</v>
      </c>
      <c r="H118">
        <v>0.60416666666666663</v>
      </c>
      <c r="I118">
        <v>403573</v>
      </c>
      <c r="J118">
        <v>403593</v>
      </c>
      <c r="K118">
        <v>20</v>
      </c>
      <c r="L118" s="49">
        <v>0.57291666666666663</v>
      </c>
      <c r="M118" s="49">
        <v>0.59722222222222221</v>
      </c>
      <c r="N118" s="49">
        <v>2.430555555555558E-2</v>
      </c>
    </row>
    <row r="119" spans="1:14">
      <c r="A119" t="s">
        <v>88</v>
      </c>
      <c r="B119" t="s">
        <v>4</v>
      </c>
      <c r="C119">
        <v>3185.55</v>
      </c>
      <c r="D119">
        <v>3590.7</v>
      </c>
      <c r="E119">
        <v>13</v>
      </c>
      <c r="F119">
        <v>0</v>
      </c>
      <c r="G119">
        <v>0</v>
      </c>
      <c r="H119">
        <v>0.60416666666666663</v>
      </c>
      <c r="I119">
        <v>403541</v>
      </c>
      <c r="J119">
        <v>403548</v>
      </c>
      <c r="K119">
        <v>7</v>
      </c>
      <c r="L119" s="49">
        <v>0.46180555555555558</v>
      </c>
      <c r="M119" s="49">
        <v>0.4861111111111111</v>
      </c>
      <c r="N119" s="49">
        <v>2.4305555555555525E-2</v>
      </c>
    </row>
    <row r="120" spans="1:14">
      <c r="A120" t="s">
        <v>88</v>
      </c>
      <c r="B120" t="s">
        <v>4</v>
      </c>
      <c r="C120">
        <v>1742.29</v>
      </c>
      <c r="D120">
        <v>2268.79</v>
      </c>
      <c r="E120">
        <v>1</v>
      </c>
      <c r="F120">
        <v>7</v>
      </c>
      <c r="G120">
        <v>6</v>
      </c>
      <c r="H120">
        <v>0.60416666666666663</v>
      </c>
      <c r="I120">
        <v>403523</v>
      </c>
      <c r="J120">
        <v>403541</v>
      </c>
      <c r="K120">
        <v>18</v>
      </c>
      <c r="L120" s="49">
        <v>0.4201388888888889</v>
      </c>
      <c r="M120" s="49">
        <v>0.46180555555555558</v>
      </c>
      <c r="N120" s="49">
        <v>4.1666666666666685E-2</v>
      </c>
    </row>
    <row r="121" spans="1:14">
      <c r="A121" t="s">
        <v>26</v>
      </c>
      <c r="B121" t="s">
        <v>4</v>
      </c>
      <c r="C121">
        <v>1451.74</v>
      </c>
      <c r="D121">
        <v>1639.05</v>
      </c>
      <c r="E121">
        <v>2</v>
      </c>
      <c r="F121">
        <v>7</v>
      </c>
      <c r="G121">
        <v>0</v>
      </c>
      <c r="H121">
        <v>0.60416666666666663</v>
      </c>
      <c r="I121">
        <v>403480</v>
      </c>
      <c r="J121">
        <v>403523</v>
      </c>
      <c r="K121">
        <v>43</v>
      </c>
      <c r="L121" s="49">
        <v>0.37847222222222227</v>
      </c>
      <c r="M121" s="49">
        <v>0.4201388888888889</v>
      </c>
      <c r="N121" s="49">
        <v>4.166666666666663E-2</v>
      </c>
    </row>
    <row r="122" spans="1:14">
      <c r="A122" t="s">
        <v>36</v>
      </c>
      <c r="B122" t="s">
        <v>58</v>
      </c>
      <c r="C122">
        <v>1222</v>
      </c>
      <c r="D122">
        <v>1217.75</v>
      </c>
      <c r="E122">
        <v>4</v>
      </c>
      <c r="F122">
        <v>1</v>
      </c>
      <c r="G122">
        <v>0</v>
      </c>
      <c r="H122">
        <v>0.60416666666666663</v>
      </c>
      <c r="I122">
        <v>403593</v>
      </c>
      <c r="J122">
        <v>403602</v>
      </c>
      <c r="K122">
        <v>9</v>
      </c>
      <c r="L122" s="49">
        <v>0.59722222222222221</v>
      </c>
      <c r="M122" s="49">
        <v>0.61805555555555558</v>
      </c>
      <c r="N122" s="49">
        <v>2.083333333333337E-2</v>
      </c>
    </row>
    <row r="123" spans="1:14">
      <c r="A123" t="s">
        <v>39</v>
      </c>
      <c r="B123" t="s">
        <v>58</v>
      </c>
      <c r="C123">
        <v>865</v>
      </c>
      <c r="D123">
        <v>1045.1199999999999</v>
      </c>
      <c r="E123">
        <v>1</v>
      </c>
      <c r="F123">
        <v>6</v>
      </c>
      <c r="G123">
        <v>0</v>
      </c>
      <c r="H123">
        <v>0.60416666666666663</v>
      </c>
      <c r="I123">
        <v>403602</v>
      </c>
      <c r="J123">
        <v>403624</v>
      </c>
      <c r="K123">
        <v>22</v>
      </c>
      <c r="L123" s="49">
        <v>0.61805555555555558</v>
      </c>
      <c r="M123" s="49">
        <v>0.67361111111111116</v>
      </c>
      <c r="N123" s="49">
        <v>5.555555555555558E-2</v>
      </c>
    </row>
    <row r="124" spans="1:14">
      <c r="A124" t="s">
        <v>19</v>
      </c>
      <c r="B124" t="s">
        <v>58</v>
      </c>
      <c r="D124">
        <v>0</v>
      </c>
      <c r="E124">
        <v>0</v>
      </c>
      <c r="F124">
        <v>0</v>
      </c>
      <c r="G124">
        <v>0</v>
      </c>
      <c r="H124">
        <v>0.60416666666666663</v>
      </c>
      <c r="I124">
        <v>403624</v>
      </c>
      <c r="J124">
        <v>403725</v>
      </c>
      <c r="K124">
        <v>101</v>
      </c>
      <c r="L124" s="49">
        <v>0.67361111111111116</v>
      </c>
      <c r="M124" s="49">
        <v>0.75347222222222221</v>
      </c>
      <c r="N124" s="49">
        <v>7.9861111111111049E-2</v>
      </c>
    </row>
    <row r="125" spans="1:14">
      <c r="A125" t="s">
        <v>44</v>
      </c>
      <c r="B125" t="s">
        <v>53</v>
      </c>
      <c r="C125">
        <v>3378.06</v>
      </c>
      <c r="D125">
        <v>3804.76</v>
      </c>
      <c r="E125">
        <v>16</v>
      </c>
      <c r="F125">
        <v>2</v>
      </c>
      <c r="G125">
        <v>0</v>
      </c>
      <c r="H125">
        <v>0.58333333333333337</v>
      </c>
      <c r="I125">
        <v>404064</v>
      </c>
      <c r="J125">
        <v>404074</v>
      </c>
      <c r="K125">
        <v>10</v>
      </c>
      <c r="L125" s="49">
        <v>0.53472222222222221</v>
      </c>
      <c r="M125" s="49">
        <v>0.55902777777777779</v>
      </c>
      <c r="N125" s="49">
        <v>2.430555555555558E-2</v>
      </c>
    </row>
    <row r="126" spans="1:14">
      <c r="A126" t="s">
        <v>46</v>
      </c>
      <c r="B126" t="s">
        <v>53</v>
      </c>
      <c r="C126">
        <v>2834.24</v>
      </c>
      <c r="D126">
        <v>3194.94</v>
      </c>
      <c r="E126">
        <v>14</v>
      </c>
      <c r="F126">
        <v>1</v>
      </c>
      <c r="G126">
        <v>0</v>
      </c>
      <c r="H126">
        <v>0.58333333333333337</v>
      </c>
      <c r="I126">
        <v>403725</v>
      </c>
      <c r="J126">
        <v>403918</v>
      </c>
      <c r="K126">
        <v>193</v>
      </c>
      <c r="L126" s="49">
        <v>0.20833333333333334</v>
      </c>
      <c r="M126" s="49">
        <v>0.3125</v>
      </c>
      <c r="N126" s="49">
        <v>0.10416666666666666</v>
      </c>
    </row>
    <row r="127" spans="1:14">
      <c r="A127" t="s">
        <v>48</v>
      </c>
      <c r="B127" t="s">
        <v>53</v>
      </c>
      <c r="C127">
        <v>2469.7600000000002</v>
      </c>
      <c r="D127">
        <v>2784.07</v>
      </c>
      <c r="E127">
        <v>12</v>
      </c>
      <c r="F127">
        <v>0</v>
      </c>
      <c r="G127">
        <v>0</v>
      </c>
      <c r="H127">
        <v>0.58333333333333337</v>
      </c>
      <c r="I127">
        <v>404000</v>
      </c>
      <c r="J127">
        <v>404002</v>
      </c>
      <c r="K127">
        <v>2</v>
      </c>
      <c r="L127" s="49">
        <v>0.3888888888888889</v>
      </c>
      <c r="M127" s="49">
        <v>0.40277777777777773</v>
      </c>
      <c r="N127" s="49">
        <v>1.388888888888884E-2</v>
      </c>
    </row>
    <row r="128" spans="1:14">
      <c r="A128" t="s">
        <v>77</v>
      </c>
      <c r="B128" t="s">
        <v>53</v>
      </c>
      <c r="C128">
        <v>3770.13</v>
      </c>
      <c r="D128">
        <v>4263.07</v>
      </c>
      <c r="E128">
        <v>6</v>
      </c>
      <c r="F128">
        <v>17</v>
      </c>
      <c r="G128">
        <v>0</v>
      </c>
      <c r="H128">
        <v>0.58333333333333337</v>
      </c>
      <c r="I128">
        <v>404074</v>
      </c>
      <c r="J128">
        <v>404122</v>
      </c>
      <c r="K128">
        <v>48</v>
      </c>
      <c r="L128" s="49">
        <v>0.55902777777777779</v>
      </c>
      <c r="M128" s="49">
        <v>0.61458333333333337</v>
      </c>
      <c r="N128" s="49">
        <v>5.555555555555558E-2</v>
      </c>
    </row>
    <row r="129" spans="1:14">
      <c r="A129" t="s">
        <v>48</v>
      </c>
      <c r="B129" t="s">
        <v>53</v>
      </c>
      <c r="C129">
        <v>1938.69</v>
      </c>
      <c r="D129">
        <v>2075.54</v>
      </c>
      <c r="E129">
        <v>7</v>
      </c>
      <c r="F129">
        <v>1</v>
      </c>
      <c r="G129">
        <v>4</v>
      </c>
      <c r="H129">
        <v>0.58333333333333337</v>
      </c>
      <c r="I129">
        <v>403918</v>
      </c>
      <c r="J129">
        <v>404000</v>
      </c>
      <c r="K129">
        <v>82</v>
      </c>
      <c r="L129" s="49">
        <v>0.3125</v>
      </c>
      <c r="M129" s="49">
        <v>0.3888888888888889</v>
      </c>
      <c r="N129" s="49">
        <v>7.6388888888888895E-2</v>
      </c>
    </row>
    <row r="130" spans="1:14">
      <c r="A130" t="s">
        <v>78</v>
      </c>
      <c r="B130" t="s">
        <v>53</v>
      </c>
      <c r="C130">
        <v>1224.3699999999999</v>
      </c>
      <c r="D130">
        <v>1380.04</v>
      </c>
      <c r="E130">
        <v>7</v>
      </c>
      <c r="F130">
        <v>0</v>
      </c>
      <c r="G130">
        <v>0</v>
      </c>
      <c r="H130">
        <v>0.58333333333333337</v>
      </c>
      <c r="I130">
        <v>404122</v>
      </c>
      <c r="J130">
        <v>404211</v>
      </c>
      <c r="K130">
        <v>89</v>
      </c>
      <c r="L130" s="49">
        <v>0.61458333333333337</v>
      </c>
      <c r="M130" s="49">
        <v>0.6875</v>
      </c>
      <c r="N130" s="49">
        <v>7.291666666666663E-2</v>
      </c>
    </row>
    <row r="131" spans="1:14">
      <c r="A131" t="s">
        <v>90</v>
      </c>
      <c r="B131" t="s">
        <v>53</v>
      </c>
      <c r="C131">
        <v>7485.2</v>
      </c>
      <c r="D131">
        <v>8442.56</v>
      </c>
      <c r="E131">
        <v>45</v>
      </c>
      <c r="F131">
        <v>5</v>
      </c>
      <c r="G131">
        <v>0</v>
      </c>
      <c r="H131">
        <v>0.58333333333333337</v>
      </c>
      <c r="I131">
        <v>404003</v>
      </c>
      <c r="J131">
        <v>404028</v>
      </c>
      <c r="K131">
        <v>25</v>
      </c>
      <c r="L131" s="49">
        <v>0.41666666666666669</v>
      </c>
      <c r="M131" s="49">
        <v>0.4513888888888889</v>
      </c>
      <c r="N131" s="49">
        <v>3.472222222222221E-2</v>
      </c>
    </row>
    <row r="132" spans="1:14">
      <c r="A132" t="s">
        <v>44</v>
      </c>
      <c r="B132" t="s">
        <v>53</v>
      </c>
      <c r="C132">
        <v>971.7</v>
      </c>
      <c r="D132">
        <v>1092.1300000000001</v>
      </c>
      <c r="E132">
        <v>5</v>
      </c>
      <c r="F132">
        <v>0</v>
      </c>
      <c r="G132">
        <v>0</v>
      </c>
      <c r="H132">
        <v>0.58333333333333337</v>
      </c>
      <c r="I132">
        <v>404028</v>
      </c>
      <c r="J132">
        <v>404064</v>
      </c>
      <c r="K132">
        <v>36</v>
      </c>
      <c r="L132" s="49">
        <v>0.4513888888888889</v>
      </c>
      <c r="M132" s="49">
        <v>0.53472222222222221</v>
      </c>
      <c r="N132" s="49">
        <v>8.3333333333333315E-2</v>
      </c>
    </row>
    <row r="133" spans="1:14">
      <c r="A133" t="s">
        <v>48</v>
      </c>
      <c r="B133" t="s">
        <v>53</v>
      </c>
      <c r="C133">
        <v>1452.21</v>
      </c>
      <c r="D133">
        <v>1637.03</v>
      </c>
      <c r="E133">
        <v>6</v>
      </c>
      <c r="F133">
        <v>3</v>
      </c>
      <c r="G133">
        <v>0</v>
      </c>
      <c r="H133">
        <v>0.58333333333333337</v>
      </c>
      <c r="I133">
        <v>404002</v>
      </c>
      <c r="J133">
        <v>404003</v>
      </c>
      <c r="K133">
        <v>1</v>
      </c>
      <c r="L133" s="49">
        <v>0.40277777777777773</v>
      </c>
      <c r="M133" s="49">
        <v>0.41666666666666669</v>
      </c>
      <c r="N133" s="49">
        <v>1.3888888888888951E-2</v>
      </c>
    </row>
    <row r="134" spans="1:14">
      <c r="A134" t="s">
        <v>19</v>
      </c>
      <c r="B134" t="s">
        <v>53</v>
      </c>
      <c r="D134">
        <v>0</v>
      </c>
      <c r="E134">
        <v>0</v>
      </c>
      <c r="F134">
        <v>0</v>
      </c>
      <c r="G134">
        <v>0</v>
      </c>
      <c r="I134">
        <v>404211</v>
      </c>
      <c r="J134">
        <v>404436</v>
      </c>
      <c r="K134">
        <v>225</v>
      </c>
      <c r="L134" s="49">
        <v>0.6875</v>
      </c>
      <c r="M134" s="49">
        <v>0.80555555555555547</v>
      </c>
      <c r="N134" s="49">
        <v>0.11805555555555547</v>
      </c>
    </row>
    <row r="135" spans="1:14">
      <c r="A135" t="s">
        <v>79</v>
      </c>
      <c r="B135" t="s">
        <v>57</v>
      </c>
      <c r="C135">
        <v>4492.6400000000003</v>
      </c>
      <c r="D135">
        <v>5064.3999999999996</v>
      </c>
      <c r="E135">
        <v>18</v>
      </c>
      <c r="F135">
        <v>6</v>
      </c>
      <c r="G135">
        <v>0</v>
      </c>
      <c r="H135">
        <v>0.54166666666666663</v>
      </c>
      <c r="I135">
        <v>235310</v>
      </c>
      <c r="J135">
        <v>235445</v>
      </c>
      <c r="K135">
        <v>135</v>
      </c>
      <c r="L135" s="49">
        <v>0.32291666666666669</v>
      </c>
      <c r="M135" s="49">
        <v>0.44444444444444442</v>
      </c>
      <c r="N135" s="49">
        <v>0.12152777777777773</v>
      </c>
    </row>
    <row r="136" spans="1:14">
      <c r="A136" t="s">
        <v>81</v>
      </c>
      <c r="B136" t="s">
        <v>57</v>
      </c>
      <c r="C136">
        <v>1422.66</v>
      </c>
      <c r="D136">
        <v>1606.27</v>
      </c>
      <c r="E136">
        <v>3</v>
      </c>
      <c r="F136">
        <v>1</v>
      </c>
      <c r="G136">
        <v>0</v>
      </c>
      <c r="H136">
        <v>0.54166666666666663</v>
      </c>
      <c r="I136">
        <v>235114</v>
      </c>
      <c r="J136">
        <v>235310</v>
      </c>
      <c r="K136">
        <v>196</v>
      </c>
      <c r="L136" s="49">
        <v>0.20833333333333334</v>
      </c>
      <c r="M136" s="49">
        <v>0.32291666666666669</v>
      </c>
      <c r="N136" s="49">
        <v>0.11458333333333334</v>
      </c>
    </row>
    <row r="137" spans="1:14">
      <c r="A137" t="s">
        <v>19</v>
      </c>
      <c r="B137" t="s">
        <v>57</v>
      </c>
      <c r="D137">
        <v>0</v>
      </c>
      <c r="E137">
        <v>0</v>
      </c>
      <c r="F137">
        <v>0</v>
      </c>
      <c r="G137">
        <v>0</v>
      </c>
      <c r="H137">
        <v>0.54166666666666663</v>
      </c>
      <c r="I137">
        <v>235445</v>
      </c>
      <c r="J137">
        <v>235514</v>
      </c>
      <c r="K137">
        <v>69</v>
      </c>
      <c r="L137" s="49">
        <v>0.44444444444444442</v>
      </c>
      <c r="M137" s="49">
        <v>0.52777777777777779</v>
      </c>
      <c r="N137" s="49">
        <v>8.333333333333337E-2</v>
      </c>
    </row>
    <row r="138" spans="1:14">
      <c r="A138" t="s">
        <v>40</v>
      </c>
      <c r="B138" t="s">
        <v>58</v>
      </c>
      <c r="C138">
        <v>11111.01</v>
      </c>
      <c r="D138">
        <v>11133.45</v>
      </c>
      <c r="E138">
        <v>46</v>
      </c>
      <c r="F138">
        <v>17</v>
      </c>
      <c r="G138">
        <v>0</v>
      </c>
      <c r="H138">
        <v>0.60416666666666663</v>
      </c>
      <c r="I138">
        <v>404437</v>
      </c>
      <c r="J138">
        <v>404449</v>
      </c>
      <c r="K138">
        <v>12</v>
      </c>
      <c r="L138" s="49">
        <v>0.37152777777777773</v>
      </c>
      <c r="M138" s="49">
        <v>0.40277777777777773</v>
      </c>
      <c r="N138" s="49">
        <v>3.125E-2</v>
      </c>
    </row>
    <row r="139" spans="1:14">
      <c r="A139" t="s">
        <v>82</v>
      </c>
      <c r="B139" t="s">
        <v>58</v>
      </c>
      <c r="C139">
        <v>549.99</v>
      </c>
      <c r="D139">
        <v>619.98</v>
      </c>
      <c r="E139">
        <v>2</v>
      </c>
      <c r="F139">
        <v>0</v>
      </c>
      <c r="G139">
        <v>0</v>
      </c>
      <c r="H139">
        <v>0.60416666666666663</v>
      </c>
      <c r="I139">
        <v>404556</v>
      </c>
      <c r="J139">
        <v>404565</v>
      </c>
      <c r="K139">
        <v>9</v>
      </c>
      <c r="L139" s="49">
        <v>0.60416666666666663</v>
      </c>
      <c r="M139" s="49">
        <v>0.625</v>
      </c>
      <c r="N139" s="49">
        <v>2.083333333333337E-2</v>
      </c>
    </row>
    <row r="140" spans="1:14">
      <c r="A140" t="s">
        <v>19</v>
      </c>
      <c r="B140" t="s">
        <v>58</v>
      </c>
      <c r="C140">
        <v>2755.72</v>
      </c>
      <c r="D140">
        <v>3106.42</v>
      </c>
      <c r="E140">
        <v>17</v>
      </c>
      <c r="F140">
        <v>0</v>
      </c>
      <c r="G140">
        <v>0</v>
      </c>
      <c r="H140">
        <v>0.60416666666666663</v>
      </c>
      <c r="I140">
        <v>404436</v>
      </c>
      <c r="J140">
        <v>404437</v>
      </c>
      <c r="K140">
        <v>1</v>
      </c>
      <c r="L140" s="49">
        <v>0.3576388888888889</v>
      </c>
      <c r="M140" s="49">
        <v>0.37152777777777773</v>
      </c>
      <c r="N140" s="49">
        <v>1.388888888888884E-2</v>
      </c>
    </row>
    <row r="141" spans="1:14">
      <c r="A141" t="s">
        <v>36</v>
      </c>
      <c r="B141" t="s">
        <v>58</v>
      </c>
      <c r="C141">
        <v>1501.86</v>
      </c>
      <c r="D141">
        <v>1692.99</v>
      </c>
      <c r="E141">
        <v>3</v>
      </c>
      <c r="F141">
        <v>2</v>
      </c>
      <c r="G141">
        <v>0</v>
      </c>
      <c r="H141">
        <v>0.60416666666666663</v>
      </c>
      <c r="I141">
        <v>404548</v>
      </c>
      <c r="J141">
        <v>404556</v>
      </c>
      <c r="K141">
        <v>8</v>
      </c>
      <c r="L141" s="49">
        <v>0.57638888888888895</v>
      </c>
      <c r="M141" s="49">
        <v>0.60416666666666663</v>
      </c>
      <c r="N141" s="49">
        <v>2.7777777777777679E-2</v>
      </c>
    </row>
    <row r="142" spans="1:14">
      <c r="A142" t="s">
        <v>42</v>
      </c>
      <c r="B142" t="s">
        <v>58</v>
      </c>
      <c r="C142">
        <v>2106.6799999999998</v>
      </c>
      <c r="D142">
        <v>3460.72</v>
      </c>
      <c r="E142">
        <v>7</v>
      </c>
      <c r="F142">
        <v>10</v>
      </c>
      <c r="G142">
        <v>0</v>
      </c>
      <c r="H142">
        <v>0.60416666666666663</v>
      </c>
      <c r="I142">
        <v>404565</v>
      </c>
      <c r="J142">
        <v>404607</v>
      </c>
      <c r="K142">
        <v>42</v>
      </c>
      <c r="L142" s="49">
        <v>0.625</v>
      </c>
      <c r="M142" s="49">
        <v>0.66666666666666663</v>
      </c>
      <c r="N142" s="49">
        <v>4.166666666666663E-2</v>
      </c>
    </row>
    <row r="143" spans="1:14">
      <c r="A143" t="s">
        <v>61</v>
      </c>
      <c r="B143" t="s">
        <v>58</v>
      </c>
      <c r="C143">
        <v>4826.1099999999997</v>
      </c>
      <c r="D143">
        <v>5453.51</v>
      </c>
      <c r="E143">
        <v>21</v>
      </c>
      <c r="F143">
        <v>3</v>
      </c>
      <c r="G143">
        <v>0</v>
      </c>
      <c r="H143">
        <v>0.60416666666666663</v>
      </c>
      <c r="I143">
        <v>404449</v>
      </c>
      <c r="J143">
        <v>404548</v>
      </c>
      <c r="K143">
        <v>99</v>
      </c>
      <c r="L143" s="49">
        <v>0.40277777777777773</v>
      </c>
      <c r="M143" s="49">
        <v>0.57638888888888895</v>
      </c>
      <c r="N143" s="49">
        <v>0.17361111111111122</v>
      </c>
    </row>
    <row r="144" spans="1:14">
      <c r="A144" t="s">
        <v>19</v>
      </c>
      <c r="B144" t="s">
        <v>58</v>
      </c>
      <c r="D144">
        <v>0</v>
      </c>
      <c r="E144">
        <v>0</v>
      </c>
      <c r="F144">
        <v>0</v>
      </c>
      <c r="G144">
        <v>0</v>
      </c>
      <c r="H144">
        <v>0.60416666666666663</v>
      </c>
      <c r="I144">
        <v>404607</v>
      </c>
      <c r="J144">
        <v>404689</v>
      </c>
      <c r="K144">
        <v>82</v>
      </c>
      <c r="L144" s="49">
        <v>0.66666666666666663</v>
      </c>
      <c r="M144" s="49">
        <v>0.75</v>
      </c>
      <c r="N144" s="49">
        <v>8.333333333333337E-2</v>
      </c>
    </row>
    <row r="145" spans="1:14">
      <c r="A145" t="s">
        <v>37</v>
      </c>
      <c r="B145" t="s">
        <v>58</v>
      </c>
      <c r="C145">
        <v>4861.6099999999997</v>
      </c>
      <c r="D145">
        <v>5480.31</v>
      </c>
      <c r="E145">
        <v>22</v>
      </c>
      <c r="F145">
        <v>4</v>
      </c>
      <c r="G145">
        <v>0</v>
      </c>
      <c r="H145">
        <v>0.5625</v>
      </c>
      <c r="I145">
        <v>235659</v>
      </c>
      <c r="J145">
        <v>235671</v>
      </c>
      <c r="K145">
        <v>12</v>
      </c>
      <c r="L145" s="49">
        <v>0.40277777777777773</v>
      </c>
      <c r="M145" s="49">
        <v>0.4375</v>
      </c>
      <c r="N145" s="49">
        <v>3.4722222222222265E-2</v>
      </c>
    </row>
    <row r="146" spans="1:14">
      <c r="A146" t="s">
        <v>40</v>
      </c>
      <c r="B146" t="s">
        <v>58</v>
      </c>
      <c r="C146">
        <v>6485.48</v>
      </c>
      <c r="D146">
        <v>6275.98</v>
      </c>
      <c r="E146">
        <v>32</v>
      </c>
      <c r="F146">
        <v>0</v>
      </c>
      <c r="G146">
        <v>0</v>
      </c>
      <c r="H146">
        <v>0.5625</v>
      </c>
      <c r="I146">
        <v>235671</v>
      </c>
      <c r="J146">
        <v>235707</v>
      </c>
      <c r="K146">
        <v>36</v>
      </c>
      <c r="L146" s="49">
        <v>0.4375</v>
      </c>
      <c r="M146" s="49">
        <v>0.4826388888888889</v>
      </c>
      <c r="N146" s="49">
        <v>4.5138888888888895E-2</v>
      </c>
    </row>
    <row r="147" spans="1:14">
      <c r="A147" t="s">
        <v>41</v>
      </c>
      <c r="B147" t="s">
        <v>58</v>
      </c>
      <c r="C147">
        <v>2140.5500000000002</v>
      </c>
      <c r="D147">
        <v>2412.96</v>
      </c>
      <c r="E147">
        <v>12</v>
      </c>
      <c r="F147">
        <v>0</v>
      </c>
      <c r="G147">
        <v>0</v>
      </c>
      <c r="H147">
        <v>0.5625</v>
      </c>
      <c r="I147">
        <v>235610</v>
      </c>
      <c r="J147">
        <v>235659</v>
      </c>
      <c r="K147">
        <v>49</v>
      </c>
      <c r="L147" s="49">
        <v>0.3576388888888889</v>
      </c>
      <c r="M147" s="49">
        <v>0.40277777777777773</v>
      </c>
      <c r="N147" s="49">
        <v>4.513888888888884E-2</v>
      </c>
    </row>
    <row r="148" spans="1:14">
      <c r="A148" t="s">
        <v>39</v>
      </c>
      <c r="B148" t="s">
        <v>58</v>
      </c>
      <c r="C148">
        <v>1216.04</v>
      </c>
      <c r="D148">
        <v>1373.49</v>
      </c>
      <c r="E148">
        <v>4</v>
      </c>
      <c r="F148">
        <v>5</v>
      </c>
      <c r="G148">
        <v>0</v>
      </c>
      <c r="H148">
        <v>0.5625</v>
      </c>
      <c r="I148">
        <v>235514</v>
      </c>
      <c r="J148">
        <v>235610</v>
      </c>
      <c r="K148">
        <v>96</v>
      </c>
      <c r="L148" s="49">
        <v>0.2986111111111111</v>
      </c>
      <c r="M148" s="49">
        <v>0.3576388888888889</v>
      </c>
      <c r="N148" s="49">
        <v>5.902777777777779E-2</v>
      </c>
    </row>
    <row r="149" spans="1:14">
      <c r="A149" t="s">
        <v>19</v>
      </c>
      <c r="B149" t="s">
        <v>58</v>
      </c>
      <c r="D149">
        <v>0</v>
      </c>
      <c r="E149">
        <v>0</v>
      </c>
      <c r="F149">
        <v>0</v>
      </c>
      <c r="G149">
        <v>0</v>
      </c>
      <c r="H149">
        <v>0.5625</v>
      </c>
      <c r="I149">
        <v>235707</v>
      </c>
      <c r="J149">
        <v>235714</v>
      </c>
      <c r="K149">
        <v>7</v>
      </c>
      <c r="L149" s="49">
        <v>0.4826388888888889</v>
      </c>
      <c r="M149" s="49">
        <v>0.53472222222222221</v>
      </c>
      <c r="N149" s="49">
        <v>5.2083333333333315E-2</v>
      </c>
    </row>
    <row r="150" spans="1:14">
      <c r="A150" t="s">
        <v>89</v>
      </c>
      <c r="B150" t="s">
        <v>56</v>
      </c>
      <c r="C150">
        <v>5124.01</v>
      </c>
      <c r="D150">
        <v>5916.35</v>
      </c>
      <c r="E150">
        <v>20</v>
      </c>
      <c r="F150">
        <v>1</v>
      </c>
      <c r="G150">
        <v>1</v>
      </c>
      <c r="H150">
        <v>0.60416666666666663</v>
      </c>
      <c r="I150">
        <v>404879</v>
      </c>
      <c r="J150">
        <v>404904</v>
      </c>
      <c r="K150">
        <v>25</v>
      </c>
      <c r="L150" s="49">
        <v>0.44444444444444442</v>
      </c>
      <c r="M150" s="49">
        <v>0.4826388888888889</v>
      </c>
      <c r="N150" s="49">
        <v>3.8194444444444475E-2</v>
      </c>
    </row>
    <row r="151" spans="1:14">
      <c r="A151" t="s">
        <v>83</v>
      </c>
      <c r="B151" t="s">
        <v>56</v>
      </c>
      <c r="C151">
        <v>835.65</v>
      </c>
      <c r="D151">
        <v>942.04</v>
      </c>
      <c r="E151">
        <v>4</v>
      </c>
      <c r="F151">
        <v>1</v>
      </c>
      <c r="G151">
        <v>0</v>
      </c>
      <c r="H151">
        <v>0.60416666666666663</v>
      </c>
      <c r="I151">
        <v>404857</v>
      </c>
      <c r="J151">
        <v>404879</v>
      </c>
      <c r="K151">
        <v>22</v>
      </c>
      <c r="L151" s="49">
        <v>0.40625</v>
      </c>
      <c r="M151" s="49">
        <v>0.44444444444444442</v>
      </c>
      <c r="N151" s="49">
        <v>3.819444444444442E-2</v>
      </c>
    </row>
    <row r="152" spans="1:14">
      <c r="A152" t="s">
        <v>74</v>
      </c>
      <c r="B152" t="s">
        <v>56</v>
      </c>
      <c r="C152">
        <v>1966.52</v>
      </c>
      <c r="D152">
        <v>2214.84</v>
      </c>
      <c r="E152">
        <v>9</v>
      </c>
      <c r="F152">
        <v>1</v>
      </c>
      <c r="G152">
        <v>0</v>
      </c>
      <c r="H152">
        <v>0.60416666666666663</v>
      </c>
      <c r="I152">
        <v>404689</v>
      </c>
      <c r="J152">
        <v>404812</v>
      </c>
      <c r="K152">
        <v>123</v>
      </c>
      <c r="L152" s="49">
        <v>0.28472222222222221</v>
      </c>
      <c r="M152" s="49">
        <v>0.34722222222222227</v>
      </c>
      <c r="N152" s="49">
        <v>6.2500000000000056E-2</v>
      </c>
    </row>
    <row r="153" spans="1:14">
      <c r="A153" t="s">
        <v>75</v>
      </c>
      <c r="B153" t="s">
        <v>56</v>
      </c>
      <c r="C153">
        <v>2341.8000000000002</v>
      </c>
      <c r="D153">
        <v>2639.83</v>
      </c>
      <c r="E153">
        <v>4</v>
      </c>
      <c r="F153">
        <v>1</v>
      </c>
      <c r="G153">
        <v>0</v>
      </c>
      <c r="H153">
        <v>0.60416666666666663</v>
      </c>
      <c r="I153">
        <v>404904</v>
      </c>
      <c r="J153">
        <v>404930</v>
      </c>
      <c r="K153">
        <v>26</v>
      </c>
      <c r="L153" s="49">
        <v>0.49652777777777773</v>
      </c>
      <c r="M153" s="49">
        <v>0.57291666666666663</v>
      </c>
      <c r="N153" s="49">
        <v>7.6388888888888895E-2</v>
      </c>
    </row>
    <row r="154" spans="1:14">
      <c r="A154" t="s">
        <v>89</v>
      </c>
      <c r="B154" t="s">
        <v>56</v>
      </c>
      <c r="C154">
        <v>1626.06</v>
      </c>
      <c r="D154">
        <v>1778.02</v>
      </c>
      <c r="E154">
        <v>8</v>
      </c>
      <c r="F154">
        <v>0</v>
      </c>
      <c r="G154">
        <v>2</v>
      </c>
      <c r="H154">
        <v>0.60416666666666663</v>
      </c>
      <c r="I154">
        <v>404904</v>
      </c>
      <c r="J154">
        <v>404907</v>
      </c>
      <c r="K154">
        <v>3</v>
      </c>
      <c r="L154" s="49">
        <v>0.4826388888888889</v>
      </c>
      <c r="M154" s="49">
        <v>0.49652777777777773</v>
      </c>
      <c r="N154" s="49">
        <v>1.388888888888884E-2</v>
      </c>
    </row>
    <row r="155" spans="1:14">
      <c r="A155" t="s">
        <v>76</v>
      </c>
      <c r="B155" t="s">
        <v>56</v>
      </c>
      <c r="C155">
        <v>1549.73</v>
      </c>
      <c r="D155">
        <v>1747.94</v>
      </c>
      <c r="E155">
        <v>9</v>
      </c>
      <c r="F155">
        <v>1</v>
      </c>
      <c r="G155">
        <v>0</v>
      </c>
      <c r="H155">
        <v>0.60416666666666663</v>
      </c>
      <c r="I155">
        <v>404813</v>
      </c>
      <c r="J155">
        <v>404857</v>
      </c>
      <c r="K155">
        <v>44</v>
      </c>
      <c r="L155" s="49">
        <v>0.375</v>
      </c>
      <c r="M155" s="49">
        <v>0.40625</v>
      </c>
      <c r="N155" s="49">
        <v>3.125E-2</v>
      </c>
    </row>
    <row r="156" spans="1:14">
      <c r="A156" t="s">
        <v>74</v>
      </c>
      <c r="B156" t="s">
        <v>56</v>
      </c>
      <c r="C156">
        <v>916.8</v>
      </c>
      <c r="D156">
        <v>1033.74</v>
      </c>
      <c r="E156">
        <v>5</v>
      </c>
      <c r="F156">
        <v>0</v>
      </c>
      <c r="G156">
        <v>0</v>
      </c>
      <c r="H156">
        <v>0.60416666666666663</v>
      </c>
      <c r="I156">
        <v>404812</v>
      </c>
      <c r="J156">
        <v>404813</v>
      </c>
      <c r="K156">
        <v>1</v>
      </c>
      <c r="L156" s="49">
        <v>0.34722222222222227</v>
      </c>
      <c r="M156" s="49">
        <v>0.375</v>
      </c>
      <c r="N156" s="49">
        <v>2.7777777777777735E-2</v>
      </c>
    </row>
    <row r="157" spans="1:14">
      <c r="A157" t="s">
        <v>19</v>
      </c>
      <c r="B157" t="s">
        <v>56</v>
      </c>
      <c r="D157">
        <v>0</v>
      </c>
      <c r="E157">
        <v>0</v>
      </c>
      <c r="F157">
        <v>0</v>
      </c>
      <c r="G157">
        <v>0</v>
      </c>
      <c r="H157">
        <v>0.60416666666666663</v>
      </c>
      <c r="I157">
        <v>404930</v>
      </c>
      <c r="J157">
        <v>405020</v>
      </c>
      <c r="K157">
        <v>90</v>
      </c>
      <c r="L157" s="49">
        <v>0.57291666666666663</v>
      </c>
      <c r="M157" s="49">
        <v>0.67361111111111116</v>
      </c>
      <c r="N157" s="49">
        <v>0.10069444444444453</v>
      </c>
    </row>
    <row r="158" spans="1:14">
      <c r="A158" t="s">
        <v>86</v>
      </c>
      <c r="B158" t="s">
        <v>60</v>
      </c>
      <c r="C158">
        <v>2290.77</v>
      </c>
      <c r="D158">
        <v>2586.61</v>
      </c>
      <c r="E158">
        <v>7</v>
      </c>
      <c r="F158">
        <v>1</v>
      </c>
      <c r="G158">
        <v>0</v>
      </c>
      <c r="H158">
        <v>0.64583333333333337</v>
      </c>
      <c r="I158">
        <v>236012</v>
      </c>
      <c r="J158">
        <v>236051</v>
      </c>
      <c r="K158">
        <v>39</v>
      </c>
      <c r="L158" s="49">
        <v>0.375</v>
      </c>
      <c r="M158" s="49">
        <v>0.41666666666666669</v>
      </c>
      <c r="N158" s="49">
        <v>4.1666666666666685E-2</v>
      </c>
    </row>
    <row r="159" spans="1:14">
      <c r="A159" t="s">
        <v>85</v>
      </c>
      <c r="B159" t="s">
        <v>60</v>
      </c>
      <c r="C159">
        <v>1381.67</v>
      </c>
      <c r="D159">
        <v>1381.67</v>
      </c>
      <c r="E159">
        <v>5</v>
      </c>
      <c r="F159">
        <v>0</v>
      </c>
      <c r="G159">
        <v>2</v>
      </c>
      <c r="H159">
        <v>0.64583333333333337</v>
      </c>
      <c r="I159">
        <v>235714</v>
      </c>
      <c r="J159">
        <v>235989</v>
      </c>
      <c r="K159">
        <v>275</v>
      </c>
      <c r="L159" s="49">
        <v>0.1875</v>
      </c>
      <c r="M159" s="49">
        <v>0.3298611111111111</v>
      </c>
      <c r="N159" s="49">
        <v>0.1423611111111111</v>
      </c>
    </row>
    <row r="160" spans="1:14">
      <c r="A160" t="s">
        <v>24</v>
      </c>
      <c r="B160" t="s">
        <v>60</v>
      </c>
      <c r="C160">
        <v>1189.5999999999999</v>
      </c>
      <c r="D160">
        <v>1341</v>
      </c>
      <c r="E160">
        <v>5</v>
      </c>
      <c r="F160">
        <v>0</v>
      </c>
      <c r="G160">
        <v>0</v>
      </c>
      <c r="H160">
        <v>0.64583333333333337</v>
      </c>
      <c r="I160">
        <v>236073</v>
      </c>
      <c r="J160">
        <v>236075</v>
      </c>
      <c r="K160">
        <v>2</v>
      </c>
      <c r="L160" s="49">
        <v>0.45833333333333331</v>
      </c>
      <c r="M160" s="49">
        <v>0.4826388888888889</v>
      </c>
      <c r="N160" s="49">
        <v>2.430555555555558E-2</v>
      </c>
    </row>
    <row r="161" spans="1:14">
      <c r="A161" t="s">
        <v>30</v>
      </c>
      <c r="B161" t="s">
        <v>60</v>
      </c>
      <c r="C161">
        <v>1856</v>
      </c>
      <c r="D161">
        <v>2091.4699999999998</v>
      </c>
      <c r="E161">
        <v>11</v>
      </c>
      <c r="F161">
        <v>0</v>
      </c>
      <c r="G161">
        <v>0</v>
      </c>
      <c r="H161">
        <v>0.64583333333333337</v>
      </c>
      <c r="I161">
        <v>235989</v>
      </c>
      <c r="J161">
        <v>236012</v>
      </c>
      <c r="K161">
        <v>23</v>
      </c>
      <c r="L161" s="49">
        <v>0.3298611111111111</v>
      </c>
      <c r="M161" s="49">
        <v>0.375</v>
      </c>
      <c r="N161" s="49">
        <v>4.5138888888888895E-2</v>
      </c>
    </row>
    <row r="162" spans="1:14">
      <c r="A162" t="s">
        <v>39</v>
      </c>
      <c r="B162" t="s">
        <v>58</v>
      </c>
      <c r="C162">
        <v>1381.5</v>
      </c>
      <c r="D162">
        <v>1559.28</v>
      </c>
      <c r="E162">
        <v>6</v>
      </c>
      <c r="F162">
        <v>3</v>
      </c>
      <c r="G162">
        <v>0</v>
      </c>
      <c r="H162">
        <v>0.64583333333333337</v>
      </c>
      <c r="I162">
        <v>236157</v>
      </c>
      <c r="J162">
        <v>236260</v>
      </c>
      <c r="K162">
        <v>103</v>
      </c>
      <c r="L162" s="49">
        <v>0.61111111111111105</v>
      </c>
      <c r="M162" s="49">
        <v>0.70486111111111116</v>
      </c>
      <c r="N162" s="49">
        <v>9.3750000000000111E-2</v>
      </c>
    </row>
    <row r="163" spans="1:14">
      <c r="A163" t="s">
        <v>87</v>
      </c>
      <c r="B163" t="s">
        <v>60</v>
      </c>
      <c r="C163">
        <v>7910</v>
      </c>
      <c r="D163">
        <v>8924.65</v>
      </c>
      <c r="E163">
        <v>30</v>
      </c>
      <c r="F163">
        <v>0</v>
      </c>
      <c r="G163">
        <v>0</v>
      </c>
      <c r="H163">
        <v>0.64583333333333337</v>
      </c>
      <c r="I163">
        <v>236075</v>
      </c>
      <c r="J163">
        <v>236157</v>
      </c>
      <c r="K163">
        <v>82</v>
      </c>
      <c r="L163" s="49">
        <v>0.4826388888888889</v>
      </c>
      <c r="M163" s="49">
        <v>0.61111111111111105</v>
      </c>
      <c r="N163" s="49">
        <v>0.12847222222222215</v>
      </c>
    </row>
    <row r="164" spans="1:14">
      <c r="A164" t="s">
        <v>24</v>
      </c>
      <c r="B164" t="s">
        <v>60</v>
      </c>
      <c r="C164">
        <v>3878.47</v>
      </c>
      <c r="D164">
        <v>4371.91</v>
      </c>
      <c r="E164">
        <v>5</v>
      </c>
      <c r="F164">
        <v>2</v>
      </c>
      <c r="G164">
        <v>0</v>
      </c>
      <c r="H164">
        <v>0.64583333333333337</v>
      </c>
      <c r="I164">
        <v>236051</v>
      </c>
      <c r="J164">
        <v>236073</v>
      </c>
      <c r="K164">
        <v>22</v>
      </c>
      <c r="L164" s="49">
        <v>0.41666666666666669</v>
      </c>
      <c r="M164" s="49">
        <v>0.45833333333333331</v>
      </c>
      <c r="N164" s="49">
        <v>4.166666666666663E-2</v>
      </c>
    </row>
    <row r="165" spans="1:14">
      <c r="A165" t="s">
        <v>19</v>
      </c>
      <c r="B165" t="s">
        <v>60</v>
      </c>
      <c r="D165">
        <v>0</v>
      </c>
      <c r="E165">
        <v>0</v>
      </c>
      <c r="F165">
        <v>0</v>
      </c>
      <c r="G165">
        <v>0</v>
      </c>
      <c r="H165">
        <v>0.64583333333333337</v>
      </c>
      <c r="J165">
        <v>94.2</v>
      </c>
      <c r="K165">
        <v>94.2</v>
      </c>
      <c r="N165" s="49">
        <v>0</v>
      </c>
    </row>
    <row r="166" spans="1:14">
      <c r="A166" t="s">
        <v>89</v>
      </c>
      <c r="B166" t="s">
        <v>56</v>
      </c>
      <c r="C166">
        <v>390.14</v>
      </c>
      <c r="D166">
        <v>439.79</v>
      </c>
      <c r="E166">
        <v>2</v>
      </c>
      <c r="F166">
        <v>0</v>
      </c>
      <c r="G166">
        <v>0</v>
      </c>
      <c r="H166">
        <v>0.64583333333333337</v>
      </c>
      <c r="I166">
        <v>405020</v>
      </c>
      <c r="J166">
        <v>405119</v>
      </c>
      <c r="K166">
        <v>99</v>
      </c>
      <c r="L166" s="49">
        <v>0.28472222222222221</v>
      </c>
      <c r="M166" s="49">
        <v>0.34027777777777773</v>
      </c>
      <c r="N166" s="49">
        <v>5.5555555555555525E-2</v>
      </c>
    </row>
    <row r="167" spans="1:14">
      <c r="A167" t="s">
        <v>37</v>
      </c>
      <c r="B167" t="s">
        <v>58</v>
      </c>
      <c r="C167">
        <v>3070</v>
      </c>
      <c r="D167">
        <v>3465.03</v>
      </c>
      <c r="E167">
        <v>16</v>
      </c>
      <c r="F167">
        <v>2</v>
      </c>
      <c r="G167">
        <v>0</v>
      </c>
      <c r="H167">
        <v>0.64583333333333337</v>
      </c>
      <c r="I167">
        <v>405331</v>
      </c>
      <c r="J167">
        <v>405357</v>
      </c>
      <c r="K167">
        <v>26</v>
      </c>
      <c r="L167" s="49">
        <v>0.54861111111111105</v>
      </c>
      <c r="M167" s="49">
        <v>0.61111111111111105</v>
      </c>
      <c r="N167" s="49">
        <v>6.25E-2</v>
      </c>
    </row>
    <row r="168" spans="1:14">
      <c r="A168" t="s">
        <v>38</v>
      </c>
      <c r="B168" t="s">
        <v>4</v>
      </c>
      <c r="C168">
        <v>2601.6799999999998</v>
      </c>
      <c r="D168">
        <v>2932.78</v>
      </c>
      <c r="E168">
        <v>8</v>
      </c>
      <c r="F168">
        <v>2</v>
      </c>
      <c r="G168">
        <v>0</v>
      </c>
      <c r="H168">
        <v>0.64583333333333337</v>
      </c>
      <c r="I168">
        <v>405119</v>
      </c>
      <c r="J168">
        <v>405216</v>
      </c>
      <c r="K168">
        <v>97</v>
      </c>
      <c r="L168" s="49">
        <v>0.34027777777777773</v>
      </c>
      <c r="M168" s="49">
        <v>0.41666666666666669</v>
      </c>
      <c r="N168" s="49">
        <v>7.6388888888888951E-2</v>
      </c>
    </row>
    <row r="169" spans="1:14">
      <c r="A169" t="s">
        <v>61</v>
      </c>
      <c r="B169" t="s">
        <v>58</v>
      </c>
      <c r="C169">
        <v>1237.75</v>
      </c>
      <c r="D169">
        <v>1395.21</v>
      </c>
      <c r="E169">
        <v>6</v>
      </c>
      <c r="F169">
        <v>1</v>
      </c>
      <c r="G169">
        <v>0</v>
      </c>
      <c r="H169">
        <v>0.64583333333333337</v>
      </c>
      <c r="I169">
        <v>405259</v>
      </c>
      <c r="J169">
        <v>405331</v>
      </c>
      <c r="K169">
        <v>72</v>
      </c>
      <c r="L169" s="49">
        <v>0.46180555555555558</v>
      </c>
      <c r="M169" s="49">
        <v>0.54861111111111105</v>
      </c>
      <c r="N169" s="49">
        <v>8.6805555555555469E-2</v>
      </c>
    </row>
    <row r="170" spans="1:14">
      <c r="A170" t="s">
        <v>26</v>
      </c>
      <c r="B170" t="s">
        <v>4</v>
      </c>
      <c r="C170">
        <v>1623</v>
      </c>
      <c r="D170">
        <v>1829.85</v>
      </c>
      <c r="E170">
        <v>11</v>
      </c>
      <c r="F170">
        <v>0</v>
      </c>
      <c r="G170">
        <v>0</v>
      </c>
      <c r="H170">
        <v>0.64583333333333337</v>
      </c>
      <c r="I170">
        <v>405216</v>
      </c>
      <c r="J170">
        <v>405259</v>
      </c>
      <c r="K170">
        <v>43</v>
      </c>
      <c r="L170" s="49">
        <v>0.41666666666666669</v>
      </c>
      <c r="M170" s="49">
        <v>0.46180555555555558</v>
      </c>
      <c r="N170" s="49">
        <v>4.5138888888888895E-2</v>
      </c>
    </row>
    <row r="171" spans="1:14">
      <c r="A171" t="s">
        <v>19</v>
      </c>
      <c r="B171" t="s">
        <v>4</v>
      </c>
      <c r="D171">
        <v>0</v>
      </c>
      <c r="E171">
        <v>0</v>
      </c>
      <c r="F171">
        <v>0</v>
      </c>
      <c r="G171">
        <v>0</v>
      </c>
      <c r="H171">
        <v>0.64583333333333337</v>
      </c>
      <c r="I171">
        <v>405357</v>
      </c>
      <c r="J171">
        <v>405401</v>
      </c>
      <c r="K171">
        <v>44</v>
      </c>
      <c r="L171" s="49">
        <v>0.61111111111111105</v>
      </c>
      <c r="M171" s="49">
        <v>0.68611111111111101</v>
      </c>
      <c r="N171" s="49">
        <v>7.4999999999999956E-2</v>
      </c>
    </row>
    <row r="172" spans="1:14">
      <c r="A172" t="s">
        <v>44</v>
      </c>
      <c r="B172" t="s">
        <v>53</v>
      </c>
      <c r="C172">
        <v>4267.54</v>
      </c>
      <c r="D172">
        <v>4030.66</v>
      </c>
      <c r="E172">
        <v>25</v>
      </c>
      <c r="F172">
        <v>0</v>
      </c>
      <c r="G172">
        <v>0</v>
      </c>
      <c r="H172">
        <v>0.60416666666666663</v>
      </c>
      <c r="I172">
        <v>405681</v>
      </c>
      <c r="J172">
        <v>405746</v>
      </c>
      <c r="K172">
        <v>65</v>
      </c>
      <c r="L172" s="49">
        <v>0.4513888888888889</v>
      </c>
      <c r="M172" s="49">
        <v>0.51736111111111105</v>
      </c>
      <c r="N172" s="49">
        <v>6.5972222222222154E-2</v>
      </c>
    </row>
    <row r="173" spans="1:14">
      <c r="A173" t="s">
        <v>44</v>
      </c>
      <c r="B173" t="s">
        <v>53</v>
      </c>
      <c r="C173">
        <v>5282.02</v>
      </c>
      <c r="D173">
        <v>5960.37</v>
      </c>
      <c r="E173">
        <v>28</v>
      </c>
      <c r="F173">
        <v>7</v>
      </c>
      <c r="G173">
        <v>0</v>
      </c>
      <c r="H173">
        <v>0.60416666666666663</v>
      </c>
      <c r="I173">
        <v>405746</v>
      </c>
      <c r="J173">
        <v>405750</v>
      </c>
      <c r="K173">
        <v>4</v>
      </c>
      <c r="L173" s="49">
        <v>0.51736111111111105</v>
      </c>
      <c r="M173" s="49">
        <v>0.55902777777777779</v>
      </c>
      <c r="N173" s="49">
        <v>4.1666666666666741E-2</v>
      </c>
    </row>
    <row r="174" spans="1:14">
      <c r="A174" t="s">
        <v>46</v>
      </c>
      <c r="B174" t="s">
        <v>53</v>
      </c>
      <c r="C174">
        <v>7699.84</v>
      </c>
      <c r="D174">
        <v>8679.7199999999993</v>
      </c>
      <c r="E174">
        <v>38</v>
      </c>
      <c r="F174">
        <v>3</v>
      </c>
      <c r="G174">
        <v>0</v>
      </c>
      <c r="H174">
        <v>0.60416666666666663</v>
      </c>
      <c r="I174">
        <v>405401</v>
      </c>
      <c r="J174">
        <v>405559</v>
      </c>
      <c r="K174">
        <v>158</v>
      </c>
      <c r="L174" s="49">
        <v>0.22222222222222221</v>
      </c>
      <c r="M174" s="49">
        <v>0.3263888888888889</v>
      </c>
      <c r="N174" s="49">
        <v>0.10416666666666669</v>
      </c>
    </row>
    <row r="175" spans="1:14">
      <c r="A175" t="s">
        <v>48</v>
      </c>
      <c r="B175" t="s">
        <v>53</v>
      </c>
      <c r="C175">
        <v>3725.95</v>
      </c>
      <c r="D175">
        <v>4067.8</v>
      </c>
      <c r="E175">
        <v>16</v>
      </c>
      <c r="F175">
        <v>0</v>
      </c>
      <c r="G175">
        <v>5</v>
      </c>
      <c r="H175">
        <v>0.60416666666666663</v>
      </c>
      <c r="I175">
        <v>405680</v>
      </c>
      <c r="J175">
        <v>405681</v>
      </c>
      <c r="K175">
        <v>1</v>
      </c>
      <c r="L175" s="49">
        <v>0.43472222222222223</v>
      </c>
      <c r="M175" s="49">
        <v>0.4513888888888889</v>
      </c>
      <c r="N175" s="49">
        <v>1.6666666666666663E-2</v>
      </c>
    </row>
    <row r="176" spans="1:14">
      <c r="A176" t="s">
        <v>77</v>
      </c>
      <c r="B176" t="s">
        <v>53</v>
      </c>
      <c r="C176">
        <v>5834.3</v>
      </c>
      <c r="D176">
        <v>6182.25</v>
      </c>
      <c r="E176">
        <v>13</v>
      </c>
      <c r="F176">
        <v>2</v>
      </c>
      <c r="G176">
        <v>5</v>
      </c>
      <c r="H176">
        <v>0.60416666666666663</v>
      </c>
      <c r="I176">
        <v>405750</v>
      </c>
      <c r="J176">
        <v>405796</v>
      </c>
      <c r="K176">
        <v>46</v>
      </c>
      <c r="L176" s="49">
        <v>0.55902777777777779</v>
      </c>
      <c r="M176" s="49">
        <v>0.60416666666666663</v>
      </c>
      <c r="N176" s="49">
        <v>4.513888888888884E-2</v>
      </c>
    </row>
    <row r="177" spans="1:14">
      <c r="A177" t="s">
        <v>48</v>
      </c>
      <c r="B177" t="s">
        <v>53</v>
      </c>
      <c r="C177">
        <v>2409.48</v>
      </c>
      <c r="D177">
        <v>2585.8599999999997</v>
      </c>
      <c r="E177">
        <v>8</v>
      </c>
      <c r="F177">
        <v>1</v>
      </c>
      <c r="G177">
        <v>5</v>
      </c>
      <c r="H177">
        <v>0.60416666666666663</v>
      </c>
      <c r="I177">
        <v>405559</v>
      </c>
      <c r="J177">
        <v>405667</v>
      </c>
      <c r="K177">
        <v>108</v>
      </c>
      <c r="L177" s="49">
        <v>0.3263888888888889</v>
      </c>
      <c r="M177" s="49">
        <v>0.41666666666666669</v>
      </c>
      <c r="N177" s="49">
        <v>9.027777777777779E-2</v>
      </c>
    </row>
    <row r="178" spans="1:14">
      <c r="A178" t="s">
        <v>78</v>
      </c>
      <c r="B178" t="s">
        <v>53</v>
      </c>
      <c r="C178">
        <v>1226.75</v>
      </c>
      <c r="D178">
        <v>1387.32</v>
      </c>
      <c r="E178">
        <v>3</v>
      </c>
      <c r="F178">
        <v>6</v>
      </c>
      <c r="G178">
        <v>0</v>
      </c>
      <c r="H178">
        <v>0.60416666666666663</v>
      </c>
      <c r="I178">
        <v>405796</v>
      </c>
      <c r="J178">
        <v>405885</v>
      </c>
      <c r="K178">
        <v>89</v>
      </c>
      <c r="L178" s="49">
        <v>0.60416666666666663</v>
      </c>
      <c r="M178" s="49">
        <v>0.68402777777777779</v>
      </c>
      <c r="N178" s="49">
        <v>7.986111111111116E-2</v>
      </c>
    </row>
    <row r="179" spans="1:14">
      <c r="A179" t="s">
        <v>48</v>
      </c>
      <c r="B179" t="s">
        <v>53</v>
      </c>
      <c r="C179">
        <v>1568.94</v>
      </c>
      <c r="D179">
        <v>1768.6</v>
      </c>
      <c r="E179">
        <v>8</v>
      </c>
      <c r="F179">
        <v>2</v>
      </c>
      <c r="G179">
        <v>0</v>
      </c>
      <c r="H179">
        <v>0.60416666666666663</v>
      </c>
      <c r="I179">
        <v>405667</v>
      </c>
      <c r="J179">
        <v>405680</v>
      </c>
      <c r="K179">
        <v>13</v>
      </c>
      <c r="L179" s="49">
        <v>0.41666666666666669</v>
      </c>
      <c r="M179" s="49">
        <v>0.43472222222222223</v>
      </c>
      <c r="N179" s="49">
        <v>1.8055555555555547E-2</v>
      </c>
    </row>
    <row r="180" spans="1:14">
      <c r="A180" t="s">
        <v>19</v>
      </c>
      <c r="B180" t="s">
        <v>53</v>
      </c>
      <c r="D180">
        <v>0</v>
      </c>
      <c r="E180">
        <v>0</v>
      </c>
      <c r="F180">
        <v>0</v>
      </c>
      <c r="G180">
        <v>0</v>
      </c>
      <c r="I180">
        <v>405885</v>
      </c>
      <c r="J180">
        <v>406110</v>
      </c>
      <c r="K180">
        <v>225</v>
      </c>
      <c r="L180" s="49">
        <v>0.68402777777777779</v>
      </c>
      <c r="M180" s="49">
        <v>0.80555555555555547</v>
      </c>
      <c r="N180" s="49">
        <v>0.12152777777777768</v>
      </c>
    </row>
    <row r="181" spans="1:14">
      <c r="A181" t="s">
        <v>79</v>
      </c>
      <c r="B181" t="s">
        <v>57</v>
      </c>
      <c r="C181">
        <v>8891.58</v>
      </c>
      <c r="D181">
        <v>10023.16</v>
      </c>
      <c r="E181">
        <v>55</v>
      </c>
      <c r="F181">
        <v>0</v>
      </c>
      <c r="G181">
        <v>0</v>
      </c>
      <c r="H181">
        <v>0.58333333333333337</v>
      </c>
      <c r="I181">
        <v>236725</v>
      </c>
      <c r="J181">
        <v>236802</v>
      </c>
      <c r="K181">
        <v>77</v>
      </c>
      <c r="L181" s="49">
        <v>0.4861111111111111</v>
      </c>
      <c r="M181" s="49">
        <v>0.59375</v>
      </c>
      <c r="N181" s="49">
        <v>0.1076388888888889</v>
      </c>
    </row>
    <row r="182" spans="1:14">
      <c r="A182" t="s">
        <v>80</v>
      </c>
      <c r="B182" t="s">
        <v>57</v>
      </c>
      <c r="C182">
        <v>2971.33</v>
      </c>
      <c r="D182">
        <v>3350.4</v>
      </c>
      <c r="E182">
        <v>15</v>
      </c>
      <c r="F182">
        <v>2</v>
      </c>
      <c r="G182">
        <v>0</v>
      </c>
      <c r="H182">
        <v>0.58333333333333337</v>
      </c>
      <c r="I182">
        <v>236357</v>
      </c>
      <c r="J182">
        <v>236604</v>
      </c>
      <c r="K182">
        <v>247</v>
      </c>
      <c r="L182" s="49">
        <v>0.20833333333333334</v>
      </c>
      <c r="M182" s="49">
        <v>0.34722222222222227</v>
      </c>
      <c r="N182" s="49">
        <v>0.13888888888888892</v>
      </c>
    </row>
    <row r="183" spans="1:14">
      <c r="A183" t="s">
        <v>25</v>
      </c>
      <c r="B183" t="s">
        <v>57</v>
      </c>
      <c r="C183">
        <v>2885.74</v>
      </c>
      <c r="D183">
        <v>3261.01</v>
      </c>
      <c r="E183">
        <v>7</v>
      </c>
      <c r="F183">
        <v>3</v>
      </c>
      <c r="G183">
        <v>0</v>
      </c>
      <c r="H183">
        <v>0.58333333333333337</v>
      </c>
      <c r="I183">
        <v>236660</v>
      </c>
      <c r="J183">
        <v>236725</v>
      </c>
      <c r="K183">
        <v>65</v>
      </c>
      <c r="L183" s="49">
        <v>0.4201388888888889</v>
      </c>
      <c r="M183" s="49">
        <v>0.4861111111111111</v>
      </c>
      <c r="N183" s="49">
        <v>6.597222222222221E-2</v>
      </c>
    </row>
    <row r="184" spans="1:14">
      <c r="A184" t="s">
        <v>81</v>
      </c>
      <c r="B184" t="s">
        <v>57</v>
      </c>
      <c r="C184">
        <v>1446.17</v>
      </c>
      <c r="D184">
        <v>1635.05</v>
      </c>
      <c r="E184">
        <v>4</v>
      </c>
      <c r="F184">
        <v>1</v>
      </c>
      <c r="G184">
        <v>0</v>
      </c>
      <c r="H184">
        <v>0.58333333333333337</v>
      </c>
      <c r="I184">
        <v>236658</v>
      </c>
      <c r="J184">
        <v>236660</v>
      </c>
      <c r="K184">
        <v>2</v>
      </c>
      <c r="L184" s="49">
        <v>0.40277777777777773</v>
      </c>
      <c r="M184" s="49">
        <v>0.4201388888888889</v>
      </c>
      <c r="N184" s="49">
        <v>1.736111111111116E-2</v>
      </c>
    </row>
    <row r="185" spans="1:14">
      <c r="A185" t="s">
        <v>81</v>
      </c>
      <c r="B185" t="s">
        <v>57</v>
      </c>
      <c r="C185">
        <v>1444.52</v>
      </c>
      <c r="D185">
        <v>1628.35</v>
      </c>
      <c r="E185">
        <v>4</v>
      </c>
      <c r="F185">
        <v>1</v>
      </c>
      <c r="G185">
        <v>0</v>
      </c>
      <c r="H185">
        <v>0.58333333333333337</v>
      </c>
      <c r="I185">
        <v>236604</v>
      </c>
      <c r="J185">
        <v>236658</v>
      </c>
      <c r="K185">
        <v>54</v>
      </c>
      <c r="L185" s="49">
        <v>0.34722222222222227</v>
      </c>
      <c r="M185" s="49">
        <v>0.40277777777777773</v>
      </c>
      <c r="N185" s="49">
        <v>5.5555555555555469E-2</v>
      </c>
    </row>
    <row r="186" spans="1:14">
      <c r="A186" t="s">
        <v>19</v>
      </c>
      <c r="B186" t="s">
        <v>57</v>
      </c>
      <c r="D186">
        <v>0</v>
      </c>
      <c r="E186">
        <v>0</v>
      </c>
      <c r="F186">
        <v>0</v>
      </c>
      <c r="G186">
        <v>0</v>
      </c>
      <c r="H186">
        <v>0.58333333333333337</v>
      </c>
      <c r="I186">
        <v>236802</v>
      </c>
      <c r="J186">
        <v>236871</v>
      </c>
      <c r="K186">
        <v>69</v>
      </c>
      <c r="L186" s="49">
        <v>0.59375</v>
      </c>
      <c r="M186" s="49">
        <v>0.68055555555555547</v>
      </c>
      <c r="N186" s="49">
        <v>8.6805555555555469E-2</v>
      </c>
    </row>
    <row r="187" spans="1:14">
      <c r="A187" t="s">
        <v>40</v>
      </c>
      <c r="B187" t="s">
        <v>58</v>
      </c>
      <c r="C187">
        <v>3159.21</v>
      </c>
      <c r="D187">
        <v>3317.71</v>
      </c>
      <c r="E187">
        <v>2</v>
      </c>
      <c r="F187">
        <v>3</v>
      </c>
      <c r="G187">
        <v>3</v>
      </c>
      <c r="H187">
        <v>0.58333333333333337</v>
      </c>
      <c r="I187">
        <v>406122</v>
      </c>
      <c r="J187">
        <v>406123</v>
      </c>
      <c r="K187">
        <v>1</v>
      </c>
      <c r="L187" s="49">
        <v>0.37152777777777773</v>
      </c>
      <c r="M187" s="49">
        <v>930</v>
      </c>
      <c r="N187" s="49">
        <v>929.62847222222217</v>
      </c>
    </row>
    <row r="188" spans="1:14">
      <c r="A188" t="s">
        <v>82</v>
      </c>
      <c r="B188" t="s">
        <v>58</v>
      </c>
      <c r="C188">
        <v>97.56</v>
      </c>
      <c r="D188">
        <v>110.01</v>
      </c>
      <c r="E188">
        <v>0</v>
      </c>
      <c r="F188">
        <v>2</v>
      </c>
      <c r="G188">
        <v>0</v>
      </c>
      <c r="H188">
        <v>0.58333333333333337</v>
      </c>
      <c r="I188">
        <v>406250</v>
      </c>
      <c r="J188">
        <v>406258</v>
      </c>
      <c r="K188">
        <v>8</v>
      </c>
      <c r="L188" s="49">
        <v>0.66388888888888886</v>
      </c>
      <c r="M188" s="49">
        <v>0.69097222222222221</v>
      </c>
      <c r="N188" s="49">
        <v>2.7083333333333348E-2</v>
      </c>
    </row>
    <row r="189" spans="1:14">
      <c r="A189" t="s">
        <v>40</v>
      </c>
      <c r="B189" t="s">
        <v>58</v>
      </c>
      <c r="C189">
        <v>6907.33</v>
      </c>
      <c r="D189">
        <v>7200.11</v>
      </c>
      <c r="E189">
        <v>40</v>
      </c>
      <c r="F189">
        <v>0</v>
      </c>
      <c r="G189">
        <v>5</v>
      </c>
      <c r="H189">
        <v>0.58333333333333337</v>
      </c>
      <c r="I189">
        <v>406110</v>
      </c>
      <c r="J189">
        <v>406122</v>
      </c>
      <c r="K189">
        <v>12</v>
      </c>
      <c r="L189" s="49">
        <v>0.35416666666666669</v>
      </c>
      <c r="M189" s="49">
        <v>0.37152777777777773</v>
      </c>
      <c r="N189" s="49">
        <v>1.7361111111111049E-2</v>
      </c>
    </row>
    <row r="190" spans="1:14">
      <c r="A190" t="s">
        <v>41</v>
      </c>
      <c r="B190" t="s">
        <v>58</v>
      </c>
      <c r="C190">
        <v>1195.31</v>
      </c>
      <c r="D190">
        <v>1348.87</v>
      </c>
      <c r="E190">
        <v>7</v>
      </c>
      <c r="F190">
        <v>0</v>
      </c>
      <c r="G190">
        <v>0</v>
      </c>
      <c r="H190">
        <v>0.58333333333333337</v>
      </c>
      <c r="I190">
        <v>406123</v>
      </c>
      <c r="J190">
        <v>406185</v>
      </c>
      <c r="K190">
        <v>62</v>
      </c>
      <c r="L190" s="49">
        <v>0.39583333333333331</v>
      </c>
      <c r="M190" s="49">
        <v>0.47222222222222227</v>
      </c>
      <c r="N190" s="49">
        <v>7.6388888888888951E-2</v>
      </c>
    </row>
    <row r="191" spans="1:14">
      <c r="A191" t="s">
        <v>36</v>
      </c>
      <c r="B191" t="s">
        <v>58</v>
      </c>
      <c r="C191">
        <v>2981.43</v>
      </c>
      <c r="D191">
        <v>3101.21</v>
      </c>
      <c r="E191">
        <v>5</v>
      </c>
      <c r="F191">
        <v>0</v>
      </c>
      <c r="G191">
        <v>10</v>
      </c>
      <c r="H191">
        <v>0.58333333333333337</v>
      </c>
      <c r="I191">
        <v>406248</v>
      </c>
      <c r="J191">
        <v>406250</v>
      </c>
      <c r="K191">
        <v>2</v>
      </c>
      <c r="L191" s="49">
        <v>0.64444444444444449</v>
      </c>
      <c r="M191" s="49">
        <v>0.66388888888888886</v>
      </c>
      <c r="N191" s="49">
        <v>1.9444444444444375E-2</v>
      </c>
    </row>
    <row r="192" spans="1:14">
      <c r="A192" t="s">
        <v>61</v>
      </c>
      <c r="B192" t="s">
        <v>58</v>
      </c>
      <c r="C192">
        <v>2480.25</v>
      </c>
      <c r="D192">
        <v>2798.02</v>
      </c>
      <c r="E192">
        <v>12</v>
      </c>
      <c r="F192">
        <v>2</v>
      </c>
      <c r="G192">
        <v>0</v>
      </c>
      <c r="H192">
        <v>0.58333333333333337</v>
      </c>
      <c r="I192">
        <v>406185</v>
      </c>
      <c r="J192">
        <v>406200</v>
      </c>
      <c r="K192">
        <v>15</v>
      </c>
      <c r="L192" s="49">
        <v>0.47222222222222227</v>
      </c>
      <c r="M192" s="49">
        <v>0.5</v>
      </c>
      <c r="N192" s="49">
        <v>2.7777777777777735E-2</v>
      </c>
    </row>
    <row r="193" spans="1:14">
      <c r="A193" t="s">
        <v>42</v>
      </c>
      <c r="B193" t="s">
        <v>58</v>
      </c>
      <c r="C193">
        <v>2896.49</v>
      </c>
      <c r="D193">
        <v>3277.09</v>
      </c>
      <c r="E193">
        <v>12</v>
      </c>
      <c r="F193">
        <v>4</v>
      </c>
      <c r="G193">
        <v>0</v>
      </c>
      <c r="H193">
        <v>0.58333333333333337</v>
      </c>
      <c r="I193">
        <v>406260</v>
      </c>
      <c r="J193">
        <v>406267</v>
      </c>
      <c r="K193">
        <v>7</v>
      </c>
      <c r="L193" s="49">
        <v>0.69791666666666663</v>
      </c>
      <c r="M193" s="49">
        <v>0.71180555555555547</v>
      </c>
      <c r="N193" s="49">
        <v>1.388888888888884E-2</v>
      </c>
    </row>
    <row r="194" spans="1:14">
      <c r="A194" t="s">
        <v>36</v>
      </c>
      <c r="B194" t="s">
        <v>58</v>
      </c>
      <c r="C194">
        <v>1451.48</v>
      </c>
      <c r="D194">
        <v>1636.2</v>
      </c>
      <c r="E194">
        <v>9</v>
      </c>
      <c r="F194">
        <v>0</v>
      </c>
      <c r="G194">
        <v>0</v>
      </c>
      <c r="H194">
        <v>0.58333333333333337</v>
      </c>
      <c r="I194">
        <v>406258</v>
      </c>
      <c r="J194">
        <v>406260</v>
      </c>
      <c r="K194">
        <v>2</v>
      </c>
      <c r="L194" s="49">
        <v>0.69097222222222221</v>
      </c>
      <c r="M194" s="49">
        <v>0.69791666666666663</v>
      </c>
      <c r="N194" s="49">
        <v>6.9444444444444198E-3</v>
      </c>
    </row>
    <row r="195" spans="1:14">
      <c r="A195" t="s">
        <v>36</v>
      </c>
      <c r="B195" t="s">
        <v>58</v>
      </c>
      <c r="C195">
        <v>1074.25</v>
      </c>
      <c r="D195">
        <v>1210.96</v>
      </c>
      <c r="E195">
        <v>5</v>
      </c>
      <c r="F195">
        <v>0</v>
      </c>
      <c r="G195">
        <v>0</v>
      </c>
      <c r="H195">
        <v>0.58333333333333337</v>
      </c>
      <c r="I195">
        <v>406237</v>
      </c>
      <c r="J195">
        <v>406248</v>
      </c>
      <c r="K195">
        <v>11</v>
      </c>
      <c r="L195" s="49">
        <v>0.60416666666666663</v>
      </c>
      <c r="M195" s="49">
        <v>0.61805555555555558</v>
      </c>
      <c r="N195" s="49">
        <v>1.3888888888888951E-2</v>
      </c>
    </row>
    <row r="196" spans="1:14">
      <c r="A196" t="s">
        <v>36</v>
      </c>
      <c r="B196" t="s">
        <v>58</v>
      </c>
      <c r="C196">
        <v>2783.14</v>
      </c>
      <c r="D196">
        <v>3137.33</v>
      </c>
      <c r="E196">
        <v>17</v>
      </c>
      <c r="F196">
        <v>0</v>
      </c>
      <c r="G196">
        <v>0</v>
      </c>
      <c r="H196">
        <v>0.58333333333333337</v>
      </c>
      <c r="I196">
        <v>406240</v>
      </c>
      <c r="J196">
        <v>406248</v>
      </c>
      <c r="K196">
        <v>8</v>
      </c>
      <c r="L196" s="49">
        <v>0.61805555555555558</v>
      </c>
      <c r="M196" s="49">
        <v>0.64444444444444449</v>
      </c>
      <c r="N196" s="49">
        <v>2.6388888888888906E-2</v>
      </c>
    </row>
    <row r="197" spans="1:14">
      <c r="A197" t="s">
        <v>36</v>
      </c>
      <c r="B197" t="s">
        <v>58</v>
      </c>
      <c r="C197">
        <v>1051.79</v>
      </c>
      <c r="D197">
        <v>1185.6400000000001</v>
      </c>
      <c r="E197">
        <v>7</v>
      </c>
      <c r="F197">
        <v>0</v>
      </c>
      <c r="G197">
        <v>0</v>
      </c>
      <c r="H197">
        <v>0.58333333333333337</v>
      </c>
      <c r="I197">
        <v>406209</v>
      </c>
      <c r="J197">
        <v>406237</v>
      </c>
      <c r="K197">
        <v>28</v>
      </c>
      <c r="L197" s="49">
        <v>0.54861111111111105</v>
      </c>
      <c r="M197" s="49">
        <v>0.60416666666666663</v>
      </c>
      <c r="N197" s="49">
        <v>5.555555555555558E-2</v>
      </c>
    </row>
    <row r="198" spans="1:14">
      <c r="A198" t="s">
        <v>61</v>
      </c>
      <c r="B198" t="s">
        <v>58</v>
      </c>
      <c r="C198">
        <v>1894.78</v>
      </c>
      <c r="D198">
        <v>2133.87</v>
      </c>
      <c r="E198">
        <v>8</v>
      </c>
      <c r="F198">
        <v>0</v>
      </c>
      <c r="G198">
        <v>0</v>
      </c>
      <c r="H198">
        <v>0.58333333333333337</v>
      </c>
      <c r="I198">
        <v>406200</v>
      </c>
      <c r="J198">
        <v>406209</v>
      </c>
      <c r="K198">
        <v>9</v>
      </c>
      <c r="L198" s="49">
        <v>0.5</v>
      </c>
      <c r="M198" s="49">
        <v>0.54861111111111105</v>
      </c>
      <c r="N198" s="49">
        <v>4.8611111111111049E-2</v>
      </c>
    </row>
    <row r="199" spans="1:14">
      <c r="A199" t="s">
        <v>19</v>
      </c>
      <c r="B199" t="s">
        <v>58</v>
      </c>
      <c r="D199">
        <v>0</v>
      </c>
      <c r="E199">
        <v>0</v>
      </c>
      <c r="F199">
        <v>0</v>
      </c>
      <c r="G199">
        <v>0</v>
      </c>
      <c r="H199">
        <v>0.58333333333333337</v>
      </c>
      <c r="I199">
        <v>406267</v>
      </c>
      <c r="J199">
        <v>406382</v>
      </c>
      <c r="K199">
        <v>115</v>
      </c>
      <c r="L199" s="49">
        <v>0.71180555555555547</v>
      </c>
      <c r="M199" s="49">
        <v>0.79166666666666663</v>
      </c>
      <c r="N199" s="49">
        <v>7.986111111111116E-2</v>
      </c>
    </row>
    <row r="200" spans="1:14">
      <c r="A200" t="s">
        <v>37</v>
      </c>
      <c r="B200" t="s">
        <v>58</v>
      </c>
      <c r="C200">
        <v>2885.95</v>
      </c>
      <c r="D200">
        <v>3125.36</v>
      </c>
      <c r="E200">
        <v>4</v>
      </c>
      <c r="F200">
        <v>5</v>
      </c>
      <c r="G200">
        <v>5</v>
      </c>
      <c r="H200">
        <v>0.58333333333333337</v>
      </c>
      <c r="I200">
        <v>237104</v>
      </c>
      <c r="J200">
        <v>237162</v>
      </c>
      <c r="K200">
        <v>58</v>
      </c>
      <c r="L200" s="49">
        <v>0.45833333333333331</v>
      </c>
      <c r="M200" s="49">
        <v>0.63194444444444442</v>
      </c>
      <c r="N200" s="49">
        <v>0.1736111111111111</v>
      </c>
    </row>
    <row r="201" spans="1:14">
      <c r="A201" t="s">
        <v>40</v>
      </c>
      <c r="B201" t="s">
        <v>58</v>
      </c>
      <c r="C201">
        <v>6498</v>
      </c>
      <c r="D201">
        <v>7325.82</v>
      </c>
      <c r="E201">
        <v>45</v>
      </c>
      <c r="F201">
        <v>0</v>
      </c>
      <c r="G201">
        <v>0</v>
      </c>
      <c r="H201">
        <v>0.58333333333333337</v>
      </c>
      <c r="I201">
        <v>237162</v>
      </c>
      <c r="J201">
        <v>237199</v>
      </c>
      <c r="K201">
        <v>37</v>
      </c>
      <c r="L201" s="49">
        <v>0.63194444444444442</v>
      </c>
      <c r="M201" s="49">
        <v>0.65972222222222221</v>
      </c>
      <c r="N201" s="49">
        <v>2.777777777777779E-2</v>
      </c>
    </row>
    <row r="202" spans="1:14">
      <c r="A202" t="s">
        <v>19</v>
      </c>
      <c r="B202" t="s">
        <v>58</v>
      </c>
      <c r="C202">
        <v>1209.68</v>
      </c>
      <c r="D202">
        <v>1363.56</v>
      </c>
      <c r="E202">
        <v>7</v>
      </c>
      <c r="F202">
        <v>0</v>
      </c>
      <c r="G202">
        <v>0</v>
      </c>
      <c r="H202">
        <v>0.58333333333333337</v>
      </c>
      <c r="I202">
        <v>237199</v>
      </c>
      <c r="J202">
        <v>237213</v>
      </c>
      <c r="K202">
        <v>14</v>
      </c>
      <c r="L202" s="49">
        <v>0.70138888888888884</v>
      </c>
      <c r="M202" s="49">
        <v>0.73611111111111116</v>
      </c>
      <c r="N202" s="49">
        <v>3.4722222222222321E-2</v>
      </c>
    </row>
    <row r="203" spans="1:14">
      <c r="A203" t="s">
        <v>88</v>
      </c>
      <c r="B203" t="s">
        <v>4</v>
      </c>
      <c r="C203">
        <v>4369.7299999999996</v>
      </c>
      <c r="D203">
        <v>4432.7299999999996</v>
      </c>
      <c r="E203">
        <v>21</v>
      </c>
      <c r="F203">
        <v>0</v>
      </c>
      <c r="G203">
        <v>0</v>
      </c>
      <c r="H203">
        <v>0.58333333333333337</v>
      </c>
      <c r="I203">
        <v>237018</v>
      </c>
      <c r="J203">
        <v>237071</v>
      </c>
      <c r="K203">
        <v>53</v>
      </c>
      <c r="L203" s="49">
        <v>0.34027777777777773</v>
      </c>
      <c r="M203" s="49">
        <v>0.3888888888888889</v>
      </c>
      <c r="N203" s="49">
        <v>4.861111111111116E-2</v>
      </c>
    </row>
    <row r="204" spans="1:14">
      <c r="A204" t="s">
        <v>88</v>
      </c>
      <c r="B204" t="s">
        <v>4</v>
      </c>
      <c r="C204">
        <v>2445.48</v>
      </c>
      <c r="D204">
        <v>2564.33</v>
      </c>
      <c r="E204">
        <v>7</v>
      </c>
      <c r="F204">
        <v>11</v>
      </c>
      <c r="G204">
        <v>0</v>
      </c>
      <c r="H204">
        <v>0.58333333333333337</v>
      </c>
      <c r="I204">
        <v>237071</v>
      </c>
      <c r="J204">
        <v>237076</v>
      </c>
      <c r="K204">
        <v>5</v>
      </c>
      <c r="L204" s="49">
        <v>0.3888888888888889</v>
      </c>
      <c r="M204" s="49">
        <v>0.4236111111111111</v>
      </c>
      <c r="N204" s="49">
        <v>3.472222222222221E-2</v>
      </c>
    </row>
    <row r="205" spans="1:14">
      <c r="A205" t="s">
        <v>28</v>
      </c>
      <c r="B205" t="s">
        <v>59</v>
      </c>
      <c r="C205">
        <v>1649.52</v>
      </c>
      <c r="D205">
        <v>1850.66</v>
      </c>
      <c r="E205">
        <v>7</v>
      </c>
      <c r="F205">
        <v>2</v>
      </c>
      <c r="G205">
        <v>2</v>
      </c>
      <c r="H205">
        <v>0.58333333333333337</v>
      </c>
      <c r="I205">
        <v>236871</v>
      </c>
      <c r="J205">
        <v>237018</v>
      </c>
      <c r="K205">
        <v>147</v>
      </c>
      <c r="L205" s="49">
        <v>0.25</v>
      </c>
      <c r="M205" s="49">
        <v>0.34027777777777773</v>
      </c>
      <c r="N205" s="49">
        <v>9.0277777777777735E-2</v>
      </c>
    </row>
    <row r="206" spans="1:14">
      <c r="A206" t="s">
        <v>36</v>
      </c>
      <c r="B206" t="s">
        <v>58</v>
      </c>
      <c r="C206">
        <v>20965.84</v>
      </c>
      <c r="D206">
        <v>23641.66</v>
      </c>
      <c r="E206">
        <v>75</v>
      </c>
      <c r="F206">
        <v>0</v>
      </c>
      <c r="G206">
        <v>1</v>
      </c>
      <c r="H206">
        <v>0.58333333333333337</v>
      </c>
      <c r="I206">
        <v>237076</v>
      </c>
      <c r="J206">
        <v>237104</v>
      </c>
      <c r="K206">
        <v>28</v>
      </c>
      <c r="L206" s="49">
        <v>0.4236111111111111</v>
      </c>
      <c r="M206" s="49">
        <v>0.45833333333333331</v>
      </c>
      <c r="N206" s="49">
        <v>3.472222222222221E-2</v>
      </c>
    </row>
    <row r="207" spans="1:14">
      <c r="A207" t="s">
        <v>19</v>
      </c>
      <c r="B207" t="s">
        <v>58</v>
      </c>
      <c r="D207">
        <v>0</v>
      </c>
      <c r="E207">
        <v>0</v>
      </c>
      <c r="F207">
        <v>0</v>
      </c>
      <c r="G207">
        <v>0</v>
      </c>
      <c r="H207">
        <v>0.58333333333333337</v>
      </c>
      <c r="I207">
        <v>237213</v>
      </c>
      <c r="J207">
        <v>237215</v>
      </c>
      <c r="K207">
        <v>2</v>
      </c>
      <c r="L207" s="49">
        <v>0.73611111111111116</v>
      </c>
      <c r="M207" s="49">
        <v>0.76388888888888884</v>
      </c>
      <c r="N207" s="49">
        <v>2.7777777777777679E-2</v>
      </c>
    </row>
    <row r="208" spans="1:14">
      <c r="A208" t="s">
        <v>83</v>
      </c>
      <c r="B208" t="s">
        <v>56</v>
      </c>
      <c r="C208">
        <v>2060.9499999999998</v>
      </c>
      <c r="D208">
        <v>2246.21</v>
      </c>
      <c r="E208">
        <v>7</v>
      </c>
      <c r="F208">
        <v>2</v>
      </c>
      <c r="G208">
        <v>1</v>
      </c>
      <c r="H208">
        <v>0.58333333333333337</v>
      </c>
      <c r="I208">
        <v>406575</v>
      </c>
      <c r="J208">
        <v>406598</v>
      </c>
      <c r="K208">
        <v>23</v>
      </c>
      <c r="L208" s="49">
        <v>0.47916666666666669</v>
      </c>
      <c r="M208" s="49">
        <v>0.51388888888888895</v>
      </c>
      <c r="N208" s="49">
        <v>3.4722222222222265E-2</v>
      </c>
    </row>
    <row r="209" spans="1:14">
      <c r="A209" t="s">
        <v>74</v>
      </c>
      <c r="B209" t="s">
        <v>56</v>
      </c>
      <c r="C209">
        <v>1107.55</v>
      </c>
      <c r="D209">
        <v>1260.02</v>
      </c>
      <c r="E209">
        <v>2</v>
      </c>
      <c r="F209">
        <v>5</v>
      </c>
      <c r="G209">
        <v>0</v>
      </c>
      <c r="H209">
        <v>0.58333333333333337</v>
      </c>
      <c r="I209">
        <v>406401</v>
      </c>
      <c r="J209">
        <v>406523</v>
      </c>
      <c r="K209">
        <v>122</v>
      </c>
      <c r="L209" s="49">
        <v>0.28472222222222221</v>
      </c>
      <c r="M209" s="49">
        <v>0.33680555555555558</v>
      </c>
      <c r="N209" s="49">
        <v>5.208333333333337E-2</v>
      </c>
    </row>
    <row r="210" spans="1:14">
      <c r="A210" t="s">
        <v>75</v>
      </c>
      <c r="B210" t="s">
        <v>56</v>
      </c>
      <c r="C210">
        <v>4411.68</v>
      </c>
      <c r="D210">
        <v>4820.32</v>
      </c>
      <c r="E210">
        <v>18</v>
      </c>
      <c r="F210">
        <v>1</v>
      </c>
      <c r="G210">
        <v>2</v>
      </c>
      <c r="H210">
        <v>0.58333333333333337</v>
      </c>
      <c r="I210">
        <v>406598</v>
      </c>
      <c r="J210">
        <v>406649</v>
      </c>
      <c r="K210">
        <v>51</v>
      </c>
      <c r="L210" s="49">
        <v>0.51388888888888895</v>
      </c>
      <c r="M210" s="49">
        <v>0.55555555555555558</v>
      </c>
      <c r="N210" s="49">
        <v>4.166666666666663E-2</v>
      </c>
    </row>
    <row r="211" spans="1:14">
      <c r="A211" t="s">
        <v>75</v>
      </c>
      <c r="B211" t="s">
        <v>56</v>
      </c>
      <c r="C211">
        <v>2862.03</v>
      </c>
      <c r="D211">
        <v>3230.95</v>
      </c>
      <c r="E211">
        <v>14</v>
      </c>
      <c r="F211">
        <v>2</v>
      </c>
      <c r="G211">
        <v>0</v>
      </c>
      <c r="H211">
        <v>0.58333333333333337</v>
      </c>
      <c r="I211">
        <v>406649</v>
      </c>
      <c r="J211">
        <v>406650</v>
      </c>
      <c r="K211">
        <v>1</v>
      </c>
      <c r="L211" s="49">
        <v>0.55555555555555558</v>
      </c>
      <c r="M211" s="49">
        <v>0.57986111111111105</v>
      </c>
      <c r="N211" s="49">
        <v>2.4305555555555469E-2</v>
      </c>
    </row>
    <row r="212" spans="1:14">
      <c r="A212" t="s">
        <v>74</v>
      </c>
      <c r="B212" t="s">
        <v>56</v>
      </c>
      <c r="C212">
        <v>5811.33</v>
      </c>
      <c r="D212">
        <v>6555.7</v>
      </c>
      <c r="E212">
        <v>28</v>
      </c>
      <c r="F212">
        <v>4</v>
      </c>
      <c r="G212">
        <v>0</v>
      </c>
      <c r="H212">
        <v>0.58333333333333337</v>
      </c>
      <c r="I212">
        <v>406524</v>
      </c>
      <c r="J212">
        <v>406527</v>
      </c>
      <c r="K212">
        <v>3</v>
      </c>
      <c r="L212" s="49">
        <v>0.37847222222222227</v>
      </c>
      <c r="M212" s="49">
        <v>0.39583333333333331</v>
      </c>
      <c r="N212" s="49">
        <v>1.7361111111111049E-2</v>
      </c>
    </row>
    <row r="213" spans="1:14">
      <c r="A213" t="s">
        <v>76</v>
      </c>
      <c r="B213" t="s">
        <v>56</v>
      </c>
      <c r="C213">
        <v>1494.26</v>
      </c>
      <c r="D213">
        <v>1687.03</v>
      </c>
      <c r="E213">
        <v>5</v>
      </c>
      <c r="F213">
        <v>5</v>
      </c>
      <c r="G213">
        <v>0</v>
      </c>
      <c r="H213">
        <v>0.58333333333333337</v>
      </c>
      <c r="I213">
        <v>406527</v>
      </c>
      <c r="J213">
        <v>406575</v>
      </c>
      <c r="K213">
        <v>48</v>
      </c>
      <c r="L213" s="49">
        <v>0.39583333333333331</v>
      </c>
      <c r="M213" s="49">
        <v>0.47916666666666669</v>
      </c>
      <c r="N213" s="49">
        <v>8.333333333333337E-2</v>
      </c>
    </row>
    <row r="214" spans="1:14">
      <c r="A214" t="s">
        <v>74</v>
      </c>
      <c r="B214" t="s">
        <v>56</v>
      </c>
      <c r="C214">
        <v>794.5</v>
      </c>
      <c r="D214">
        <v>895.61</v>
      </c>
      <c r="E214">
        <v>3</v>
      </c>
      <c r="F214">
        <v>2</v>
      </c>
      <c r="G214">
        <v>0</v>
      </c>
      <c r="H214">
        <v>0.58333333333333337</v>
      </c>
      <c r="I214">
        <v>406523</v>
      </c>
      <c r="J214">
        <v>406524</v>
      </c>
      <c r="K214">
        <v>1</v>
      </c>
      <c r="L214" s="49">
        <v>0.33680555555555558</v>
      </c>
      <c r="M214" s="49">
        <v>0.37847222222222227</v>
      </c>
      <c r="N214" s="49">
        <v>4.1666666666666685E-2</v>
      </c>
    </row>
    <row r="215" spans="1:14">
      <c r="A215" t="s">
        <v>19</v>
      </c>
      <c r="B215" t="s">
        <v>56</v>
      </c>
      <c r="D215">
        <v>0</v>
      </c>
      <c r="E215">
        <v>0</v>
      </c>
      <c r="F215">
        <v>0</v>
      </c>
      <c r="G215">
        <v>0</v>
      </c>
      <c r="H215">
        <v>0.58333333333333337</v>
      </c>
      <c r="I215">
        <v>406650</v>
      </c>
      <c r="J215">
        <v>406747</v>
      </c>
      <c r="K215">
        <v>97</v>
      </c>
      <c r="L215" s="49">
        <v>0.57986111111111105</v>
      </c>
      <c r="M215" s="49">
        <v>0.67013888888888884</v>
      </c>
      <c r="N215" s="49">
        <v>9.027777777777779E-2</v>
      </c>
    </row>
    <row r="216" spans="1:14">
      <c r="A216" t="s">
        <v>86</v>
      </c>
      <c r="B216" t="s">
        <v>60</v>
      </c>
      <c r="C216">
        <v>2880.34</v>
      </c>
      <c r="D216">
        <v>3256.03</v>
      </c>
      <c r="E216">
        <v>11</v>
      </c>
      <c r="F216">
        <v>1</v>
      </c>
      <c r="G216">
        <v>0</v>
      </c>
      <c r="H216">
        <v>0.625</v>
      </c>
      <c r="I216">
        <v>407033</v>
      </c>
      <c r="J216">
        <v>407094</v>
      </c>
      <c r="K216">
        <v>61</v>
      </c>
      <c r="L216" s="49">
        <v>0.35416666666666669</v>
      </c>
      <c r="M216" s="49">
        <v>0.40972222222222227</v>
      </c>
      <c r="N216" s="49">
        <v>5.555555555555558E-2</v>
      </c>
    </row>
    <row r="217" spans="1:14">
      <c r="A217" t="s">
        <v>24</v>
      </c>
      <c r="B217" t="s">
        <v>60</v>
      </c>
      <c r="C217">
        <v>2567.23</v>
      </c>
      <c r="D217">
        <v>2771.3</v>
      </c>
      <c r="E217">
        <v>4</v>
      </c>
      <c r="F217">
        <v>7</v>
      </c>
      <c r="G217">
        <v>5</v>
      </c>
      <c r="H217">
        <v>0.625</v>
      </c>
      <c r="I217">
        <v>407094</v>
      </c>
      <c r="J217">
        <v>407117</v>
      </c>
      <c r="K217">
        <v>23</v>
      </c>
      <c r="L217" s="49">
        <v>0.40972222222222227</v>
      </c>
      <c r="M217" s="49">
        <v>0.47916666666666669</v>
      </c>
      <c r="N217" s="49">
        <v>6.944444444444442E-2</v>
      </c>
    </row>
    <row r="218" spans="1:14">
      <c r="A218" t="s">
        <v>85</v>
      </c>
      <c r="B218" t="s">
        <v>60</v>
      </c>
      <c r="C218">
        <v>1586.95</v>
      </c>
      <c r="D218">
        <v>1788.91</v>
      </c>
      <c r="E218">
        <v>10</v>
      </c>
      <c r="F218">
        <v>1</v>
      </c>
      <c r="G218">
        <v>0</v>
      </c>
      <c r="H218">
        <v>0.625</v>
      </c>
      <c r="I218">
        <v>406747</v>
      </c>
      <c r="J218">
        <v>407033</v>
      </c>
      <c r="K218">
        <v>286</v>
      </c>
      <c r="L218" s="49">
        <v>0.20833333333333334</v>
      </c>
      <c r="M218" s="49">
        <v>0.35416666666666669</v>
      </c>
      <c r="N218" s="49">
        <v>0.14583333333333334</v>
      </c>
    </row>
    <row r="219" spans="1:14">
      <c r="A219" t="s">
        <v>24</v>
      </c>
      <c r="B219" t="s">
        <v>60</v>
      </c>
      <c r="C219">
        <v>2970.44</v>
      </c>
      <c r="D219">
        <v>3353.95</v>
      </c>
      <c r="E219">
        <v>16</v>
      </c>
      <c r="F219">
        <v>2</v>
      </c>
      <c r="G219">
        <v>0</v>
      </c>
      <c r="H219">
        <v>0.625</v>
      </c>
      <c r="I219">
        <v>407117</v>
      </c>
      <c r="J219">
        <v>407120</v>
      </c>
      <c r="K219">
        <v>3</v>
      </c>
      <c r="L219" s="49">
        <v>0.47916666666666669</v>
      </c>
      <c r="M219" s="49">
        <v>0.55555555555555558</v>
      </c>
      <c r="N219" s="49">
        <v>7.6388888888888895E-2</v>
      </c>
    </row>
    <row r="220" spans="1:14">
      <c r="A220" t="s">
        <v>29</v>
      </c>
      <c r="B220" t="s">
        <v>60</v>
      </c>
      <c r="C220">
        <v>7102.58</v>
      </c>
      <c r="D220">
        <v>6955.2</v>
      </c>
      <c r="E220">
        <v>27</v>
      </c>
      <c r="F220">
        <v>9</v>
      </c>
      <c r="G220">
        <v>0</v>
      </c>
      <c r="H220">
        <v>0.625</v>
      </c>
      <c r="I220">
        <v>407120</v>
      </c>
      <c r="J220">
        <v>407190</v>
      </c>
      <c r="K220">
        <v>70</v>
      </c>
      <c r="L220" s="49">
        <v>0.55555555555555558</v>
      </c>
      <c r="M220" s="49">
        <v>0.61805555555555558</v>
      </c>
      <c r="N220" s="49">
        <v>6.25E-2</v>
      </c>
    </row>
    <row r="221" spans="1:14">
      <c r="A221" t="s">
        <v>87</v>
      </c>
      <c r="B221" t="s">
        <v>60</v>
      </c>
      <c r="C221">
        <v>6367.14</v>
      </c>
      <c r="D221">
        <v>7720.3799999999992</v>
      </c>
      <c r="E221">
        <v>23</v>
      </c>
      <c r="F221">
        <v>0</v>
      </c>
      <c r="G221">
        <v>2</v>
      </c>
      <c r="H221">
        <v>0.625</v>
      </c>
      <c r="I221">
        <v>407190</v>
      </c>
      <c r="J221">
        <v>407217</v>
      </c>
      <c r="K221">
        <v>27</v>
      </c>
      <c r="L221" s="49">
        <v>0.61805555555555558</v>
      </c>
      <c r="M221" s="49">
        <v>0.68055555555555547</v>
      </c>
      <c r="N221" s="49">
        <v>6.2499999999999889E-2</v>
      </c>
    </row>
    <row r="222" spans="1:14">
      <c r="A222" t="s">
        <v>19</v>
      </c>
      <c r="B222" t="s">
        <v>60</v>
      </c>
      <c r="D222">
        <v>0</v>
      </c>
      <c r="E222">
        <v>0</v>
      </c>
      <c r="F222">
        <v>0</v>
      </c>
      <c r="G222">
        <v>0</v>
      </c>
      <c r="I222">
        <v>407217</v>
      </c>
      <c r="J222">
        <v>407402</v>
      </c>
      <c r="K222">
        <v>185</v>
      </c>
      <c r="L222" s="49">
        <v>0.68055555555555547</v>
      </c>
      <c r="M222" s="49">
        <v>0.80555555555555547</v>
      </c>
      <c r="N222" s="49">
        <v>0.125</v>
      </c>
    </row>
    <row r="223" spans="1:14">
      <c r="A223" t="s">
        <v>36</v>
      </c>
      <c r="B223" t="s">
        <v>58</v>
      </c>
      <c r="C223">
        <v>1064.53</v>
      </c>
      <c r="D223">
        <v>1200.01</v>
      </c>
      <c r="E223">
        <v>2</v>
      </c>
      <c r="F223">
        <v>0</v>
      </c>
      <c r="G223">
        <v>0</v>
      </c>
      <c r="H223">
        <v>0.625</v>
      </c>
      <c r="I223">
        <v>237464</v>
      </c>
      <c r="J223">
        <v>237475</v>
      </c>
      <c r="K223">
        <v>11</v>
      </c>
      <c r="L223" s="49">
        <v>0.54166666666666663</v>
      </c>
      <c r="M223" s="49">
        <v>0.57638888888888895</v>
      </c>
      <c r="N223" s="49">
        <v>3.4722222222222321E-2</v>
      </c>
    </row>
    <row r="224" spans="1:14">
      <c r="A224" t="s">
        <v>82</v>
      </c>
      <c r="B224" t="s">
        <v>58</v>
      </c>
      <c r="C224">
        <v>5092.08</v>
      </c>
      <c r="D224">
        <v>5740.12</v>
      </c>
      <c r="E224">
        <v>35</v>
      </c>
      <c r="F224">
        <v>0</v>
      </c>
      <c r="G224">
        <v>0</v>
      </c>
      <c r="H224">
        <v>0.625</v>
      </c>
      <c r="I224">
        <v>237475</v>
      </c>
      <c r="J224">
        <v>237475</v>
      </c>
      <c r="K224">
        <v>0</v>
      </c>
      <c r="L224" s="49">
        <v>0.57638888888888895</v>
      </c>
      <c r="M224" s="49">
        <v>0.57638888888888895</v>
      </c>
      <c r="N224" s="49">
        <v>0</v>
      </c>
    </row>
    <row r="225" spans="1:14">
      <c r="A225" t="s">
        <v>37</v>
      </c>
      <c r="B225" t="s">
        <v>58</v>
      </c>
      <c r="C225">
        <v>2943.23</v>
      </c>
      <c r="D225">
        <v>3317.8</v>
      </c>
      <c r="E225">
        <v>21</v>
      </c>
      <c r="F225">
        <v>0</v>
      </c>
      <c r="G225">
        <v>0</v>
      </c>
      <c r="H225">
        <v>0.625</v>
      </c>
      <c r="I225">
        <v>237547</v>
      </c>
      <c r="J225">
        <v>237559</v>
      </c>
      <c r="K225">
        <v>12</v>
      </c>
      <c r="L225" s="49">
        <v>0.68402777777777779</v>
      </c>
      <c r="M225" s="49">
        <v>0.70833333333333337</v>
      </c>
      <c r="N225" s="49">
        <v>2.430555555555558E-2</v>
      </c>
    </row>
    <row r="226" spans="1:14">
      <c r="A226" t="s">
        <v>38</v>
      </c>
      <c r="B226" t="s">
        <v>4</v>
      </c>
      <c r="C226">
        <v>1565.52</v>
      </c>
      <c r="D226">
        <v>1764.75</v>
      </c>
      <c r="E226">
        <v>6</v>
      </c>
      <c r="F226">
        <v>0</v>
      </c>
      <c r="G226">
        <v>0</v>
      </c>
      <c r="H226">
        <v>0.625</v>
      </c>
      <c r="I226">
        <v>237215</v>
      </c>
      <c r="J226">
        <v>237371</v>
      </c>
      <c r="K226">
        <v>156</v>
      </c>
      <c r="L226" s="49">
        <v>0.25</v>
      </c>
      <c r="M226" s="49">
        <v>0.33333333333333331</v>
      </c>
      <c r="N226" s="49">
        <v>8.3333333333333315E-2</v>
      </c>
    </row>
    <row r="227" spans="1:14">
      <c r="A227" t="s">
        <v>5</v>
      </c>
      <c r="B227" t="s">
        <v>4</v>
      </c>
      <c r="C227">
        <v>2539.8200000000002</v>
      </c>
      <c r="D227">
        <v>2863.05</v>
      </c>
      <c r="E227">
        <v>15</v>
      </c>
      <c r="F227">
        <v>1</v>
      </c>
      <c r="G227">
        <v>0</v>
      </c>
      <c r="H227">
        <v>0.625</v>
      </c>
      <c r="I227">
        <v>237429</v>
      </c>
      <c r="J227">
        <v>237448</v>
      </c>
      <c r="K227">
        <v>19</v>
      </c>
      <c r="L227" s="49">
        <v>0.47222222222222227</v>
      </c>
      <c r="M227" s="49">
        <v>0.51388888888888895</v>
      </c>
      <c r="N227" s="49">
        <v>4.1666666666666685E-2</v>
      </c>
    </row>
    <row r="228" spans="1:14">
      <c r="A228" t="s">
        <v>41</v>
      </c>
      <c r="B228" t="s">
        <v>58</v>
      </c>
      <c r="C228">
        <v>461.28</v>
      </c>
      <c r="D228">
        <v>519.98</v>
      </c>
      <c r="E228">
        <v>1</v>
      </c>
      <c r="F228">
        <v>1</v>
      </c>
      <c r="G228">
        <v>0</v>
      </c>
      <c r="H228">
        <v>0.625</v>
      </c>
      <c r="I228">
        <v>237499</v>
      </c>
      <c r="J228">
        <v>237547</v>
      </c>
      <c r="K228">
        <v>48</v>
      </c>
      <c r="L228" s="49">
        <v>0.625</v>
      </c>
      <c r="M228" s="49">
        <v>0.68402777777777779</v>
      </c>
      <c r="N228" s="49">
        <v>5.902777777777779E-2</v>
      </c>
    </row>
    <row r="229" spans="1:14">
      <c r="A229" t="s">
        <v>36</v>
      </c>
      <c r="B229" t="s">
        <v>58</v>
      </c>
      <c r="C229">
        <v>1860.29</v>
      </c>
      <c r="D229">
        <v>3120.15</v>
      </c>
      <c r="E229">
        <v>5</v>
      </c>
      <c r="F229">
        <v>3</v>
      </c>
      <c r="G229">
        <v>5</v>
      </c>
      <c r="H229">
        <v>0.625</v>
      </c>
      <c r="I229">
        <v>237448</v>
      </c>
      <c r="J229">
        <v>237464</v>
      </c>
      <c r="K229">
        <v>16</v>
      </c>
      <c r="L229" s="49">
        <v>0.51388888888888895</v>
      </c>
      <c r="M229" s="49">
        <v>0.54166666666666663</v>
      </c>
      <c r="N229" s="49">
        <v>2.7777777777777679E-2</v>
      </c>
    </row>
    <row r="230" spans="1:14">
      <c r="A230" t="s">
        <v>88</v>
      </c>
      <c r="B230" t="s">
        <v>4</v>
      </c>
      <c r="C230">
        <v>869.37</v>
      </c>
      <c r="D230">
        <v>980.01</v>
      </c>
      <c r="E230">
        <v>4</v>
      </c>
      <c r="F230">
        <v>0</v>
      </c>
      <c r="G230">
        <v>0</v>
      </c>
      <c r="H230">
        <v>0.625</v>
      </c>
      <c r="I230">
        <v>237412</v>
      </c>
      <c r="J230">
        <v>237429</v>
      </c>
      <c r="K230">
        <v>17</v>
      </c>
      <c r="L230" s="49">
        <v>0.41666666666666669</v>
      </c>
      <c r="M230" s="49">
        <v>0.47222222222222227</v>
      </c>
      <c r="N230" s="49">
        <v>5.555555555555558E-2</v>
      </c>
    </row>
    <row r="231" spans="1:14">
      <c r="A231" t="s">
        <v>26</v>
      </c>
      <c r="B231" t="s">
        <v>4</v>
      </c>
      <c r="C231">
        <v>1532.2</v>
      </c>
      <c r="D231">
        <v>1727.19</v>
      </c>
      <c r="E231">
        <v>6</v>
      </c>
      <c r="F231">
        <v>2</v>
      </c>
      <c r="G231">
        <v>0</v>
      </c>
      <c r="H231">
        <v>0.625</v>
      </c>
      <c r="I231">
        <v>237371</v>
      </c>
      <c r="J231">
        <v>237412</v>
      </c>
      <c r="K231">
        <v>41</v>
      </c>
      <c r="L231" s="49">
        <v>0.33333333333333331</v>
      </c>
      <c r="M231" s="49">
        <v>0.41666666666666669</v>
      </c>
      <c r="N231" s="49">
        <v>8.333333333333337E-2</v>
      </c>
    </row>
    <row r="232" spans="1:14">
      <c r="A232" t="s">
        <v>39</v>
      </c>
      <c r="B232" t="s">
        <v>58</v>
      </c>
      <c r="C232">
        <v>1956.08</v>
      </c>
      <c r="D232">
        <v>2205.0100000000002</v>
      </c>
      <c r="E232">
        <v>11</v>
      </c>
      <c r="F232">
        <v>2</v>
      </c>
      <c r="G232">
        <v>0</v>
      </c>
      <c r="H232">
        <v>0.625</v>
      </c>
      <c r="I232">
        <v>237475</v>
      </c>
      <c r="J232">
        <v>237499</v>
      </c>
      <c r="K232">
        <v>24</v>
      </c>
      <c r="L232" s="49">
        <v>0.57638888888888895</v>
      </c>
      <c r="M232" s="49">
        <v>0.625</v>
      </c>
      <c r="N232" s="49">
        <v>4.8611111111111049E-2</v>
      </c>
    </row>
    <row r="233" spans="1:14">
      <c r="A233" t="s">
        <v>36</v>
      </c>
      <c r="B233" t="s">
        <v>58</v>
      </c>
      <c r="C233">
        <v>2088.14</v>
      </c>
      <c r="D233">
        <v>2353.88</v>
      </c>
      <c r="E233">
        <v>1</v>
      </c>
      <c r="F233">
        <v>10</v>
      </c>
      <c r="G233">
        <v>0</v>
      </c>
      <c r="H233">
        <v>0.625</v>
      </c>
      <c r="I233">
        <v>237475</v>
      </c>
      <c r="J233">
        <v>237475</v>
      </c>
      <c r="K233">
        <v>0</v>
      </c>
      <c r="L233" s="49">
        <v>0.57638888888888895</v>
      </c>
      <c r="M233" s="49">
        <v>0.57638888888888895</v>
      </c>
      <c r="N233" s="49">
        <v>0</v>
      </c>
    </row>
    <row r="234" spans="1:14">
      <c r="A234" t="s">
        <v>19</v>
      </c>
      <c r="B234" t="s">
        <v>58</v>
      </c>
      <c r="D234">
        <v>0</v>
      </c>
      <c r="E234">
        <v>0</v>
      </c>
      <c r="F234">
        <v>0</v>
      </c>
      <c r="G234">
        <v>0</v>
      </c>
      <c r="I234">
        <v>237559</v>
      </c>
      <c r="J234">
        <v>237600</v>
      </c>
      <c r="K234">
        <v>41</v>
      </c>
      <c r="L234" s="49">
        <v>0.70833333333333337</v>
      </c>
      <c r="M234" s="49">
        <v>0.74305555555555547</v>
      </c>
      <c r="N234" s="49">
        <v>3.4722222222222099E-2</v>
      </c>
    </row>
    <row r="235" spans="1:14">
      <c r="A235" t="s">
        <v>44</v>
      </c>
      <c r="B235" t="s">
        <v>53</v>
      </c>
      <c r="C235">
        <v>292.74</v>
      </c>
      <c r="D235">
        <v>330</v>
      </c>
      <c r="E235">
        <v>0</v>
      </c>
      <c r="F235">
        <v>1</v>
      </c>
      <c r="G235">
        <v>0</v>
      </c>
      <c r="H235">
        <v>0.58333333333333337</v>
      </c>
      <c r="I235">
        <v>237908</v>
      </c>
      <c r="J235">
        <v>237908</v>
      </c>
      <c r="K235">
        <v>0</v>
      </c>
      <c r="L235" s="49">
        <v>0.46180555555555558</v>
      </c>
      <c r="M235" s="49">
        <v>0.46180555555555558</v>
      </c>
      <c r="N235" s="49">
        <v>0</v>
      </c>
    </row>
    <row r="236" spans="1:14">
      <c r="A236" t="s">
        <v>44</v>
      </c>
      <c r="B236" t="s">
        <v>53</v>
      </c>
      <c r="C236">
        <v>975.09</v>
      </c>
      <c r="D236">
        <v>1106.0899999999999</v>
      </c>
      <c r="E236">
        <v>0</v>
      </c>
      <c r="F236">
        <v>7</v>
      </c>
      <c r="G236">
        <v>0</v>
      </c>
      <c r="H236">
        <v>0.58333333333333337</v>
      </c>
      <c r="I236">
        <v>237869</v>
      </c>
      <c r="J236">
        <v>237908</v>
      </c>
      <c r="K236">
        <v>39</v>
      </c>
      <c r="L236" s="49">
        <v>0.41666666666666669</v>
      </c>
      <c r="M236" s="49">
        <v>0.46180555555555558</v>
      </c>
      <c r="N236" s="49">
        <v>4.5138888888888895E-2</v>
      </c>
    </row>
    <row r="237" spans="1:14">
      <c r="A237" t="s">
        <v>48</v>
      </c>
      <c r="B237" t="s">
        <v>53</v>
      </c>
      <c r="C237">
        <v>891.67</v>
      </c>
      <c r="D237">
        <v>1009.47</v>
      </c>
      <c r="E237">
        <v>3</v>
      </c>
      <c r="F237">
        <v>0</v>
      </c>
      <c r="G237">
        <v>0</v>
      </c>
      <c r="H237">
        <v>0.58333333333333337</v>
      </c>
      <c r="I237">
        <v>237842</v>
      </c>
      <c r="J237">
        <v>237843</v>
      </c>
      <c r="K237">
        <v>1</v>
      </c>
      <c r="L237" s="49">
        <v>0.34722222222222227</v>
      </c>
      <c r="M237" s="49">
        <v>0.36805555555555558</v>
      </c>
      <c r="N237" s="49">
        <v>2.0833333333333315E-2</v>
      </c>
    </row>
    <row r="238" spans="1:14">
      <c r="A238" t="s">
        <v>48</v>
      </c>
      <c r="B238" t="s">
        <v>53</v>
      </c>
      <c r="C238">
        <v>1543.64</v>
      </c>
      <c r="D238">
        <v>1740.08</v>
      </c>
      <c r="E238">
        <v>5</v>
      </c>
      <c r="F238">
        <v>2</v>
      </c>
      <c r="G238">
        <v>0</v>
      </c>
      <c r="H238">
        <v>0.58333333333333337</v>
      </c>
      <c r="I238">
        <v>237600</v>
      </c>
      <c r="J238">
        <v>237842</v>
      </c>
      <c r="K238">
        <v>242</v>
      </c>
      <c r="L238" s="49">
        <v>0.20833333333333334</v>
      </c>
      <c r="M238" s="49">
        <v>0.34722222222222227</v>
      </c>
      <c r="N238" s="49">
        <v>0.13888888888888892</v>
      </c>
    </row>
    <row r="239" spans="1:14">
      <c r="A239" t="s">
        <v>78</v>
      </c>
      <c r="B239" t="s">
        <v>53</v>
      </c>
      <c r="C239">
        <v>2771.31</v>
      </c>
      <c r="D239">
        <v>3124.02</v>
      </c>
      <c r="E239">
        <v>13</v>
      </c>
      <c r="F239">
        <v>3</v>
      </c>
      <c r="G239">
        <v>0</v>
      </c>
      <c r="H239">
        <v>0.58333333333333337</v>
      </c>
      <c r="I239">
        <v>237908</v>
      </c>
      <c r="J239">
        <v>238034</v>
      </c>
      <c r="K239">
        <v>126</v>
      </c>
      <c r="L239" s="49">
        <v>0.46180555555555558</v>
      </c>
      <c r="M239" s="49">
        <v>0.59375</v>
      </c>
      <c r="N239" s="49">
        <v>0.13194444444444442</v>
      </c>
    </row>
    <row r="240" spans="1:14">
      <c r="A240" t="s">
        <v>90</v>
      </c>
      <c r="B240" t="s">
        <v>53</v>
      </c>
      <c r="C240">
        <v>2344.42</v>
      </c>
      <c r="D240">
        <v>2587.88</v>
      </c>
      <c r="E240">
        <v>8</v>
      </c>
      <c r="F240">
        <v>0</v>
      </c>
      <c r="G240">
        <v>2</v>
      </c>
      <c r="H240">
        <v>0.58333333333333337</v>
      </c>
      <c r="I240">
        <v>237845</v>
      </c>
      <c r="J240">
        <v>237869</v>
      </c>
      <c r="K240">
        <v>24</v>
      </c>
      <c r="L240" s="49">
        <v>0.3923611111111111</v>
      </c>
      <c r="M240" s="49">
        <v>0.41666666666666669</v>
      </c>
      <c r="N240" s="49">
        <v>2.430555555555558E-2</v>
      </c>
    </row>
    <row r="241" spans="1:14">
      <c r="A241" t="s">
        <v>48</v>
      </c>
      <c r="B241" t="s">
        <v>53</v>
      </c>
      <c r="C241">
        <v>1503.54</v>
      </c>
      <c r="D241">
        <v>1672.51</v>
      </c>
      <c r="E241">
        <v>4</v>
      </c>
      <c r="F241">
        <v>0</v>
      </c>
      <c r="G241">
        <v>3</v>
      </c>
      <c r="H241">
        <v>0.58333333333333337</v>
      </c>
      <c r="I241">
        <v>237843</v>
      </c>
      <c r="J241">
        <v>237845</v>
      </c>
      <c r="K241">
        <v>2</v>
      </c>
      <c r="L241" s="49">
        <v>0.36805555555555558</v>
      </c>
      <c r="M241" s="49">
        <v>0.3923611111111111</v>
      </c>
      <c r="N241" s="49">
        <v>2.4305555555555525E-2</v>
      </c>
    </row>
    <row r="242" spans="1:14">
      <c r="A242" t="s">
        <v>78</v>
      </c>
      <c r="B242" t="s">
        <v>53</v>
      </c>
      <c r="C242">
        <v>1202.42</v>
      </c>
      <c r="D242">
        <v>1298.6099999999999</v>
      </c>
      <c r="E242">
        <v>5</v>
      </c>
      <c r="F242">
        <v>0</v>
      </c>
      <c r="G242">
        <v>2</v>
      </c>
      <c r="H242">
        <v>0.58333333333333337</v>
      </c>
      <c r="I242">
        <v>238034</v>
      </c>
      <c r="J242">
        <v>238040</v>
      </c>
      <c r="K242">
        <v>6</v>
      </c>
      <c r="L242" s="49">
        <v>0.59375</v>
      </c>
      <c r="M242" s="49">
        <v>0.61805555555555558</v>
      </c>
      <c r="N242" s="49">
        <v>2.430555555555558E-2</v>
      </c>
    </row>
    <row r="243" spans="1:14">
      <c r="A243" t="s">
        <v>19</v>
      </c>
      <c r="B243" t="s">
        <v>53</v>
      </c>
      <c r="D243">
        <v>0</v>
      </c>
      <c r="E243">
        <v>0</v>
      </c>
      <c r="F243">
        <v>0</v>
      </c>
      <c r="G243">
        <v>0</v>
      </c>
      <c r="H243">
        <v>0.58333333333333337</v>
      </c>
      <c r="I243">
        <v>238040</v>
      </c>
      <c r="J243">
        <v>238250</v>
      </c>
      <c r="K243">
        <v>210</v>
      </c>
      <c r="L243" s="49">
        <v>0.61805555555555558</v>
      </c>
      <c r="M243" s="49">
        <v>0.73958333333333337</v>
      </c>
      <c r="N243" s="49">
        <v>0.12152777777777779</v>
      </c>
    </row>
    <row r="244" spans="1:14">
      <c r="A244" t="s">
        <v>79</v>
      </c>
      <c r="B244" t="s">
        <v>57</v>
      </c>
      <c r="C244">
        <v>2047.1</v>
      </c>
      <c r="D244">
        <v>2047.1</v>
      </c>
      <c r="E244">
        <v>0</v>
      </c>
      <c r="F244">
        <v>0</v>
      </c>
      <c r="G244">
        <v>10</v>
      </c>
      <c r="H244">
        <v>0.58333333333333337</v>
      </c>
      <c r="I244">
        <v>407402</v>
      </c>
      <c r="J244">
        <v>407476</v>
      </c>
      <c r="K244">
        <v>74</v>
      </c>
      <c r="L244" s="49">
        <v>0.35069444444444442</v>
      </c>
      <c r="M244" s="49">
        <v>0.41666666666666669</v>
      </c>
      <c r="N244" s="49">
        <v>6.5972222222222265E-2</v>
      </c>
    </row>
    <row r="245" spans="1:14">
      <c r="A245" t="s">
        <v>80</v>
      </c>
      <c r="B245" t="s">
        <v>57</v>
      </c>
      <c r="C245">
        <v>1587.9</v>
      </c>
      <c r="D245">
        <v>1789.98</v>
      </c>
      <c r="E245">
        <v>10</v>
      </c>
      <c r="F245">
        <v>0</v>
      </c>
      <c r="G245">
        <v>0</v>
      </c>
      <c r="H245">
        <v>0.58333333333333337</v>
      </c>
      <c r="I245">
        <v>407627</v>
      </c>
      <c r="J245">
        <v>407687</v>
      </c>
      <c r="K245">
        <v>60</v>
      </c>
      <c r="L245" s="49">
        <v>0.55902777777777779</v>
      </c>
      <c r="M245" s="49">
        <v>0.62847222222222221</v>
      </c>
      <c r="N245" s="49">
        <v>6.944444444444442E-2</v>
      </c>
    </row>
    <row r="246" spans="1:14">
      <c r="A246" t="s">
        <v>81</v>
      </c>
      <c r="B246" t="s">
        <v>57</v>
      </c>
      <c r="C246">
        <v>4714.97</v>
      </c>
      <c r="D246">
        <v>5360.05</v>
      </c>
      <c r="E246">
        <v>15</v>
      </c>
      <c r="F246">
        <v>1</v>
      </c>
      <c r="G246">
        <v>0</v>
      </c>
      <c r="H246">
        <v>0.58333333333333337</v>
      </c>
      <c r="I246">
        <v>407624</v>
      </c>
      <c r="J246">
        <v>407627</v>
      </c>
      <c r="K246">
        <v>3</v>
      </c>
      <c r="L246" s="49">
        <v>0.51388888888888895</v>
      </c>
      <c r="M246" s="49">
        <v>0.55902777777777779</v>
      </c>
      <c r="N246" s="49">
        <v>4.513888888888884E-2</v>
      </c>
    </row>
    <row r="247" spans="1:14">
      <c r="A247" t="s">
        <v>81</v>
      </c>
      <c r="B247" t="s">
        <v>57</v>
      </c>
      <c r="C247">
        <v>2224.81</v>
      </c>
      <c r="D247">
        <v>2507.94</v>
      </c>
      <c r="E247">
        <v>15</v>
      </c>
      <c r="F247">
        <v>0</v>
      </c>
      <c r="G247">
        <v>0</v>
      </c>
      <c r="H247">
        <v>0.58333333333333337</v>
      </c>
      <c r="I247">
        <v>407476</v>
      </c>
      <c r="J247">
        <v>407624</v>
      </c>
      <c r="K247">
        <v>148</v>
      </c>
      <c r="L247" s="49">
        <v>0.41666666666666669</v>
      </c>
      <c r="M247" s="49">
        <v>0.51388888888888895</v>
      </c>
      <c r="N247" s="49">
        <v>9.7222222222222265E-2</v>
      </c>
    </row>
    <row r="248" spans="1:14">
      <c r="A248" t="s">
        <v>19</v>
      </c>
      <c r="B248" t="s">
        <v>57</v>
      </c>
      <c r="D248">
        <v>0</v>
      </c>
      <c r="E248">
        <v>0</v>
      </c>
      <c r="F248">
        <v>0</v>
      </c>
      <c r="G248">
        <v>0</v>
      </c>
      <c r="H248">
        <v>0.58333333333333337</v>
      </c>
      <c r="I248">
        <v>407687</v>
      </c>
      <c r="J248">
        <v>407941</v>
      </c>
      <c r="K248">
        <v>254</v>
      </c>
      <c r="L248" s="49">
        <v>0.62847222222222221</v>
      </c>
      <c r="M248" s="49">
        <v>0.80555555555555547</v>
      </c>
      <c r="N248" s="49">
        <v>0.17708333333333326</v>
      </c>
    </row>
    <row r="249" spans="1:14">
      <c r="A249" t="s">
        <v>61</v>
      </c>
      <c r="B249" t="s">
        <v>58</v>
      </c>
      <c r="C249">
        <v>3229.22</v>
      </c>
      <c r="D249">
        <v>3652.86</v>
      </c>
      <c r="E249">
        <v>17</v>
      </c>
      <c r="F249">
        <v>0</v>
      </c>
      <c r="G249">
        <v>0</v>
      </c>
      <c r="H249">
        <v>0.58333333333333337</v>
      </c>
      <c r="I249">
        <v>408271</v>
      </c>
      <c r="J249">
        <v>408272</v>
      </c>
      <c r="K249">
        <v>1</v>
      </c>
      <c r="L249" s="49">
        <v>0.63888888888888895</v>
      </c>
      <c r="M249" s="49">
        <v>0.65486111111111112</v>
      </c>
      <c r="N249" s="49">
        <v>1.5972222222222165E-2</v>
      </c>
    </row>
    <row r="250" spans="1:14">
      <c r="A250" t="s">
        <v>37</v>
      </c>
      <c r="B250" t="s">
        <v>58</v>
      </c>
      <c r="C250">
        <v>3805.66</v>
      </c>
      <c r="D250">
        <v>4289.99</v>
      </c>
      <c r="E250">
        <v>9</v>
      </c>
      <c r="F250">
        <v>0</v>
      </c>
      <c r="G250">
        <v>0</v>
      </c>
      <c r="H250">
        <v>0.58333333333333337</v>
      </c>
      <c r="I250">
        <v>408304</v>
      </c>
      <c r="J250">
        <v>408311</v>
      </c>
      <c r="K250">
        <v>7</v>
      </c>
      <c r="L250" s="49">
        <v>0.69791666666666663</v>
      </c>
      <c r="M250" s="49">
        <v>0.71875</v>
      </c>
      <c r="N250" s="49">
        <v>2.083333333333337E-2</v>
      </c>
    </row>
    <row r="251" spans="1:14">
      <c r="A251" t="s">
        <v>37</v>
      </c>
      <c r="B251" t="s">
        <v>58</v>
      </c>
      <c r="C251">
        <v>761.14</v>
      </c>
      <c r="D251">
        <v>858</v>
      </c>
      <c r="E251">
        <v>1</v>
      </c>
      <c r="F251">
        <v>2</v>
      </c>
      <c r="G251">
        <v>0</v>
      </c>
      <c r="H251">
        <v>0.58333333333333337</v>
      </c>
      <c r="I251">
        <v>408280</v>
      </c>
      <c r="J251">
        <v>408304</v>
      </c>
      <c r="K251">
        <v>24</v>
      </c>
      <c r="L251" s="49">
        <v>0.67708333333333337</v>
      </c>
      <c r="M251" s="49">
        <v>0.69791666666666663</v>
      </c>
      <c r="N251" s="49">
        <v>2.0833333333333259E-2</v>
      </c>
    </row>
    <row r="252" spans="1:14">
      <c r="A252" t="s">
        <v>36</v>
      </c>
      <c r="B252" t="s">
        <v>58</v>
      </c>
      <c r="C252">
        <v>1749.6</v>
      </c>
      <c r="D252">
        <v>2279.3200000000002</v>
      </c>
      <c r="E252">
        <v>6</v>
      </c>
      <c r="F252">
        <v>2</v>
      </c>
      <c r="G252">
        <v>0</v>
      </c>
      <c r="H252">
        <v>0.58333333333333337</v>
      </c>
      <c r="I252">
        <v>408151</v>
      </c>
      <c r="J252">
        <v>408210</v>
      </c>
      <c r="K252">
        <v>59</v>
      </c>
      <c r="L252" s="49">
        <v>0.4548611111111111</v>
      </c>
      <c r="M252" s="49">
        <v>0.52083333333333337</v>
      </c>
      <c r="N252" s="49">
        <v>6.5972222222222265E-2</v>
      </c>
    </row>
    <row r="253" spans="1:14">
      <c r="A253" t="s">
        <v>61</v>
      </c>
      <c r="B253" t="s">
        <v>58</v>
      </c>
      <c r="C253">
        <v>842.76</v>
      </c>
      <c r="D253">
        <v>950.02</v>
      </c>
      <c r="E253">
        <v>1</v>
      </c>
      <c r="F253">
        <v>2</v>
      </c>
      <c r="G253">
        <v>0</v>
      </c>
      <c r="H253">
        <v>0.58333333333333337</v>
      </c>
      <c r="I253">
        <v>408272</v>
      </c>
      <c r="J253">
        <v>408280</v>
      </c>
      <c r="K253">
        <v>8</v>
      </c>
      <c r="L253" s="49">
        <v>0.65486111111111112</v>
      </c>
      <c r="M253" s="49">
        <v>0.67708333333333337</v>
      </c>
      <c r="N253" s="49">
        <v>2.2222222222222254E-2</v>
      </c>
    </row>
    <row r="254" spans="1:14">
      <c r="A254" t="s">
        <v>42</v>
      </c>
      <c r="B254" t="s">
        <v>58</v>
      </c>
      <c r="C254">
        <v>3104.36</v>
      </c>
      <c r="D254">
        <v>3434.06</v>
      </c>
      <c r="E254">
        <v>16</v>
      </c>
      <c r="F254">
        <v>3</v>
      </c>
      <c r="G254">
        <v>0</v>
      </c>
      <c r="H254">
        <v>0.58333333333333337</v>
      </c>
      <c r="I254">
        <v>408220</v>
      </c>
      <c r="J254">
        <v>408231</v>
      </c>
      <c r="K254">
        <v>11</v>
      </c>
      <c r="L254" s="49">
        <v>0.55208333333333337</v>
      </c>
      <c r="M254" s="49">
        <v>0.57291666666666663</v>
      </c>
      <c r="N254" s="49">
        <v>2.0833333333333259E-2</v>
      </c>
    </row>
    <row r="255" spans="1:14">
      <c r="A255" t="s">
        <v>36</v>
      </c>
      <c r="B255" t="s">
        <v>58</v>
      </c>
      <c r="C255">
        <v>846.29</v>
      </c>
      <c r="D255">
        <v>953.99</v>
      </c>
      <c r="E255">
        <v>2</v>
      </c>
      <c r="F255">
        <v>0</v>
      </c>
      <c r="G255">
        <v>0</v>
      </c>
      <c r="H255">
        <v>0.58333333333333337</v>
      </c>
      <c r="I255">
        <v>408210</v>
      </c>
      <c r="J255">
        <v>408220</v>
      </c>
      <c r="K255">
        <v>10</v>
      </c>
      <c r="L255" s="49">
        <v>0.52083333333333337</v>
      </c>
      <c r="M255" s="49">
        <v>0.55208333333333337</v>
      </c>
      <c r="N255" s="49">
        <v>3.125E-2</v>
      </c>
    </row>
    <row r="256" spans="1:14">
      <c r="A256" t="s">
        <v>27</v>
      </c>
      <c r="B256" t="s">
        <v>59</v>
      </c>
      <c r="C256">
        <v>2599.34</v>
      </c>
      <c r="D256">
        <v>2825.32</v>
      </c>
      <c r="E256">
        <v>3</v>
      </c>
      <c r="F256">
        <v>10</v>
      </c>
      <c r="G256">
        <v>2</v>
      </c>
      <c r="H256">
        <v>0.58333333333333337</v>
      </c>
      <c r="I256">
        <v>407984</v>
      </c>
      <c r="J256">
        <v>408151</v>
      </c>
      <c r="K256">
        <v>167</v>
      </c>
      <c r="L256" s="49">
        <v>0.34722222222222227</v>
      </c>
      <c r="M256" s="49">
        <v>0.4548611111111111</v>
      </c>
      <c r="N256" s="49">
        <v>0.10763888888888884</v>
      </c>
    </row>
    <row r="257" spans="1:14">
      <c r="A257" t="s">
        <v>61</v>
      </c>
      <c r="B257" t="s">
        <v>58</v>
      </c>
      <c r="C257">
        <v>651.32000000000005</v>
      </c>
      <c r="D257">
        <v>734.99</v>
      </c>
      <c r="E257">
        <v>2</v>
      </c>
      <c r="F257">
        <v>1</v>
      </c>
      <c r="G257">
        <v>0</v>
      </c>
      <c r="H257">
        <v>0.58333333333333337</v>
      </c>
      <c r="I257">
        <v>408231</v>
      </c>
      <c r="J257">
        <v>408271</v>
      </c>
      <c r="K257">
        <v>40</v>
      </c>
      <c r="L257" s="49">
        <v>0.57291666666666663</v>
      </c>
      <c r="M257" s="49">
        <v>0.63888888888888895</v>
      </c>
      <c r="N257" s="49">
        <v>6.5972222222222321E-2</v>
      </c>
    </row>
    <row r="258" spans="1:14">
      <c r="A258" t="s">
        <v>19</v>
      </c>
      <c r="B258" t="s">
        <v>58</v>
      </c>
      <c r="D258">
        <v>0</v>
      </c>
      <c r="E258">
        <v>0</v>
      </c>
      <c r="F258">
        <v>0</v>
      </c>
      <c r="G258">
        <v>0</v>
      </c>
      <c r="H258">
        <v>0.58333333333333337</v>
      </c>
      <c r="I258">
        <v>408311</v>
      </c>
      <c r="J258">
        <v>408356</v>
      </c>
      <c r="K258">
        <v>45</v>
      </c>
      <c r="L258" s="49">
        <v>0.71875</v>
      </c>
      <c r="M258" s="49">
        <v>0.76388888888888884</v>
      </c>
      <c r="N258" s="49">
        <v>4.513888888888884E-2</v>
      </c>
    </row>
    <row r="259" spans="1:14">
      <c r="A259" t="s">
        <v>74</v>
      </c>
      <c r="B259" t="s">
        <v>56</v>
      </c>
      <c r="C259">
        <v>858.1</v>
      </c>
      <c r="D259">
        <v>967.31</v>
      </c>
      <c r="E259">
        <v>4</v>
      </c>
      <c r="F259">
        <v>2</v>
      </c>
      <c r="G259">
        <v>0</v>
      </c>
      <c r="H259">
        <v>0.58333333333333337</v>
      </c>
      <c r="I259">
        <v>238250</v>
      </c>
      <c r="J259">
        <v>238363</v>
      </c>
      <c r="K259">
        <v>113</v>
      </c>
      <c r="L259" s="49">
        <v>0.34722222222222227</v>
      </c>
      <c r="M259" s="49">
        <v>0.42708333333333331</v>
      </c>
      <c r="N259" s="49">
        <v>7.9861111111111049E-2</v>
      </c>
    </row>
    <row r="260" spans="1:14">
      <c r="A260" t="s">
        <v>75</v>
      </c>
      <c r="B260" t="s">
        <v>56</v>
      </c>
      <c r="C260">
        <v>1704.78</v>
      </c>
      <c r="D260">
        <v>1921.75</v>
      </c>
      <c r="E260">
        <v>10</v>
      </c>
      <c r="F260">
        <v>1</v>
      </c>
      <c r="G260">
        <v>0</v>
      </c>
      <c r="H260">
        <v>0.58333333333333337</v>
      </c>
      <c r="I260">
        <v>238450</v>
      </c>
      <c r="J260">
        <v>238451</v>
      </c>
      <c r="K260">
        <v>1</v>
      </c>
      <c r="L260" s="49">
        <v>0.59722222222222221</v>
      </c>
      <c r="M260" s="49">
        <v>0.61805555555555558</v>
      </c>
      <c r="N260" s="49">
        <v>2.083333333333337E-2</v>
      </c>
    </row>
    <row r="261" spans="1:14">
      <c r="A261" t="s">
        <v>74</v>
      </c>
      <c r="B261" t="s">
        <v>56</v>
      </c>
      <c r="D261">
        <v>2176.14</v>
      </c>
      <c r="E261">
        <v>11</v>
      </c>
      <c r="F261">
        <v>2</v>
      </c>
      <c r="G261">
        <v>0</v>
      </c>
      <c r="H261">
        <v>0.58333333333333337</v>
      </c>
      <c r="I261">
        <v>238368</v>
      </c>
      <c r="J261">
        <v>238369</v>
      </c>
      <c r="K261">
        <v>1</v>
      </c>
      <c r="L261" s="49">
        <v>0.44444444444444442</v>
      </c>
      <c r="M261" s="49">
        <v>0.48958333333333331</v>
      </c>
      <c r="N261" s="49">
        <v>4.5138888888888895E-2</v>
      </c>
    </row>
    <row r="262" spans="1:14">
      <c r="A262" t="s">
        <v>75</v>
      </c>
      <c r="B262" t="s">
        <v>56</v>
      </c>
      <c r="C262">
        <v>1215.3399999999999</v>
      </c>
      <c r="D262">
        <v>1370.01</v>
      </c>
      <c r="E262">
        <v>4</v>
      </c>
      <c r="F262">
        <v>0</v>
      </c>
      <c r="G262">
        <v>0</v>
      </c>
      <c r="H262">
        <v>0.58333333333333337</v>
      </c>
      <c r="I262">
        <v>238410</v>
      </c>
      <c r="J262">
        <v>238447</v>
      </c>
      <c r="K262">
        <v>37</v>
      </c>
      <c r="L262" s="49">
        <v>0.54861111111111105</v>
      </c>
      <c r="M262" s="49">
        <v>0.58333333333333337</v>
      </c>
      <c r="N262" s="49">
        <v>3.4722222222222321E-2</v>
      </c>
    </row>
    <row r="263" spans="1:14">
      <c r="A263" t="s">
        <v>75</v>
      </c>
      <c r="B263" t="s">
        <v>56</v>
      </c>
      <c r="C263">
        <v>834.74</v>
      </c>
      <c r="D263">
        <v>940.97</v>
      </c>
      <c r="E263">
        <v>2</v>
      </c>
      <c r="F263">
        <v>0</v>
      </c>
      <c r="G263">
        <v>0</v>
      </c>
      <c r="H263">
        <v>0.58333333333333337</v>
      </c>
      <c r="I263">
        <v>238447</v>
      </c>
      <c r="J263">
        <v>238450</v>
      </c>
      <c r="K263">
        <v>3</v>
      </c>
      <c r="L263" s="49">
        <v>0.58333333333333337</v>
      </c>
      <c r="M263" s="49">
        <v>0.59722222222222221</v>
      </c>
      <c r="N263" s="49">
        <v>1.388888888888884E-2</v>
      </c>
    </row>
    <row r="264" spans="1:14">
      <c r="A264" t="s">
        <v>74</v>
      </c>
      <c r="B264" t="s">
        <v>56</v>
      </c>
      <c r="C264">
        <v>3975.5</v>
      </c>
      <c r="D264">
        <v>4089.95</v>
      </c>
      <c r="E264">
        <v>14</v>
      </c>
      <c r="F264">
        <v>1</v>
      </c>
      <c r="G264">
        <v>0</v>
      </c>
      <c r="H264">
        <v>0.58333333333333337</v>
      </c>
      <c r="I264">
        <v>238363</v>
      </c>
      <c r="J264">
        <v>238368</v>
      </c>
      <c r="K264">
        <v>5</v>
      </c>
      <c r="L264" s="49">
        <v>0.42708333333333331</v>
      </c>
      <c r="M264" s="49">
        <v>0.44444444444444442</v>
      </c>
      <c r="N264" s="49">
        <v>1.7361111111111105E-2</v>
      </c>
    </row>
    <row r="265" spans="1:14">
      <c r="A265" t="s">
        <v>76</v>
      </c>
      <c r="B265" t="s">
        <v>56</v>
      </c>
      <c r="C265">
        <v>2178.38</v>
      </c>
      <c r="D265">
        <v>2455.0300000000002</v>
      </c>
      <c r="E265">
        <v>10</v>
      </c>
      <c r="F265">
        <v>2</v>
      </c>
      <c r="G265">
        <v>0</v>
      </c>
      <c r="H265">
        <v>0.58333333333333337</v>
      </c>
      <c r="I265">
        <v>238369</v>
      </c>
      <c r="J265">
        <v>238410</v>
      </c>
      <c r="K265">
        <v>41</v>
      </c>
      <c r="L265" s="49">
        <v>0.48958333333333331</v>
      </c>
      <c r="M265" s="49">
        <v>0.54861111111111105</v>
      </c>
      <c r="N265" s="49">
        <v>5.9027777777777735E-2</v>
      </c>
    </row>
    <row r="266" spans="1:14">
      <c r="A266" t="s">
        <v>19</v>
      </c>
      <c r="B266" t="s">
        <v>56</v>
      </c>
      <c r="D266">
        <v>0</v>
      </c>
      <c r="E266">
        <v>0</v>
      </c>
      <c r="F266">
        <v>0</v>
      </c>
      <c r="G266">
        <v>0</v>
      </c>
      <c r="H266">
        <v>0.58333333333333337</v>
      </c>
      <c r="I266">
        <v>238451</v>
      </c>
      <c r="J266">
        <v>238515</v>
      </c>
      <c r="K266">
        <v>64</v>
      </c>
      <c r="L266" s="49">
        <v>0.61805555555555558</v>
      </c>
      <c r="M266" s="49">
        <v>0.67708333333333337</v>
      </c>
      <c r="N266" s="49">
        <v>5.902777777777779E-2</v>
      </c>
    </row>
    <row r="267" spans="1:14">
      <c r="A267" t="s">
        <v>38</v>
      </c>
      <c r="B267" t="s">
        <v>4</v>
      </c>
      <c r="C267">
        <v>1836.56</v>
      </c>
      <c r="D267">
        <v>2070.29</v>
      </c>
      <c r="E267">
        <v>5</v>
      </c>
      <c r="F267">
        <v>1</v>
      </c>
      <c r="G267">
        <v>0</v>
      </c>
      <c r="H267">
        <v>0.58333333333333337</v>
      </c>
      <c r="I267">
        <v>408807</v>
      </c>
      <c r="J267">
        <v>408886</v>
      </c>
      <c r="K267">
        <v>79</v>
      </c>
      <c r="L267" s="49">
        <v>0.47916666666666669</v>
      </c>
      <c r="M267" s="49">
        <v>0.5625</v>
      </c>
      <c r="N267" s="49">
        <v>8.3333333333333315E-2</v>
      </c>
    </row>
    <row r="268" spans="1:14">
      <c r="A268" t="s">
        <v>86</v>
      </c>
      <c r="B268" t="s">
        <v>60</v>
      </c>
      <c r="C268">
        <v>3824.99</v>
      </c>
      <c r="D268">
        <v>2440.6</v>
      </c>
      <c r="E268">
        <v>9</v>
      </c>
      <c r="F268">
        <v>1</v>
      </c>
      <c r="G268">
        <v>0</v>
      </c>
      <c r="H268">
        <v>0.58333333333333337</v>
      </c>
      <c r="I268">
        <v>408431</v>
      </c>
      <c r="J268">
        <v>408686</v>
      </c>
      <c r="K268">
        <v>255</v>
      </c>
      <c r="L268" s="49">
        <v>0.20138888888888887</v>
      </c>
      <c r="M268" s="49">
        <v>0.33333333333333331</v>
      </c>
      <c r="N268" s="49">
        <v>0.13194444444444445</v>
      </c>
    </row>
    <row r="269" spans="1:14">
      <c r="A269" t="s">
        <v>24</v>
      </c>
      <c r="B269" t="s">
        <v>60</v>
      </c>
      <c r="C269">
        <v>2165.0700000000002</v>
      </c>
      <c r="D269">
        <v>4332</v>
      </c>
      <c r="E269">
        <v>15</v>
      </c>
      <c r="F269">
        <v>3</v>
      </c>
      <c r="G269">
        <v>0</v>
      </c>
      <c r="H269">
        <v>0.58333333333333337</v>
      </c>
      <c r="I269">
        <v>408686</v>
      </c>
      <c r="J269">
        <v>408709</v>
      </c>
      <c r="K269">
        <v>23</v>
      </c>
      <c r="L269" s="49">
        <v>0.33333333333333331</v>
      </c>
      <c r="M269" s="49">
        <v>0.375</v>
      </c>
      <c r="N269" s="49">
        <v>4.1666666666666685E-2</v>
      </c>
    </row>
    <row r="270" spans="1:14">
      <c r="A270" t="s">
        <v>88</v>
      </c>
      <c r="B270" t="s">
        <v>4</v>
      </c>
      <c r="C270">
        <v>1018.89</v>
      </c>
      <c r="D270">
        <v>1135.3900000000001</v>
      </c>
      <c r="E270">
        <v>6</v>
      </c>
      <c r="F270">
        <v>0</v>
      </c>
      <c r="G270">
        <v>3</v>
      </c>
      <c r="H270">
        <v>0.58333333333333337</v>
      </c>
      <c r="I270">
        <v>408886</v>
      </c>
      <c r="J270">
        <v>408942</v>
      </c>
      <c r="K270">
        <v>56</v>
      </c>
      <c r="L270" s="49">
        <v>0.5625</v>
      </c>
      <c r="M270" s="49">
        <v>0.63888888888888895</v>
      </c>
      <c r="N270" s="49">
        <v>7.6388888888888951E-2</v>
      </c>
    </row>
    <row r="271" spans="1:14">
      <c r="A271" t="s">
        <v>87</v>
      </c>
      <c r="B271" t="s">
        <v>60</v>
      </c>
      <c r="C271">
        <v>4685.6899999999996</v>
      </c>
      <c r="D271">
        <v>5607.9400000000005</v>
      </c>
      <c r="E271">
        <v>25</v>
      </c>
      <c r="F271">
        <v>1</v>
      </c>
      <c r="G271">
        <v>0</v>
      </c>
      <c r="H271">
        <v>0.58333333333333337</v>
      </c>
      <c r="I271">
        <v>408709</v>
      </c>
      <c r="J271">
        <v>408807</v>
      </c>
      <c r="K271">
        <v>98</v>
      </c>
      <c r="L271" s="49">
        <v>0.375</v>
      </c>
      <c r="M271" s="49">
        <v>0.47916666666666669</v>
      </c>
      <c r="N271" s="49">
        <v>0.10416666666666669</v>
      </c>
    </row>
    <row r="272" spans="1:14">
      <c r="A272" t="s">
        <v>19</v>
      </c>
      <c r="B272" t="s">
        <v>60</v>
      </c>
      <c r="D272">
        <v>0</v>
      </c>
      <c r="E272">
        <v>0</v>
      </c>
      <c r="F272">
        <v>0</v>
      </c>
      <c r="G272">
        <v>0</v>
      </c>
      <c r="H272">
        <v>0.58333333333333337</v>
      </c>
      <c r="I272">
        <v>408942</v>
      </c>
      <c r="J272">
        <v>409069</v>
      </c>
      <c r="K272">
        <v>127</v>
      </c>
      <c r="L272" s="49">
        <v>0.63888888888888895</v>
      </c>
      <c r="M272" s="49">
        <v>0.70833333333333337</v>
      </c>
      <c r="N272" s="49">
        <v>6.944444444444442E-2</v>
      </c>
    </row>
    <row r="273" spans="1:14">
      <c r="A273" t="s">
        <v>40</v>
      </c>
      <c r="B273" t="s">
        <v>58</v>
      </c>
      <c r="C273">
        <v>734.66</v>
      </c>
      <c r="D273">
        <v>830.02</v>
      </c>
      <c r="E273">
        <v>1</v>
      </c>
      <c r="F273">
        <v>1</v>
      </c>
      <c r="G273">
        <v>0</v>
      </c>
      <c r="H273">
        <v>0.625</v>
      </c>
      <c r="I273">
        <v>409082</v>
      </c>
      <c r="J273">
        <v>409085</v>
      </c>
      <c r="K273">
        <v>3</v>
      </c>
      <c r="L273" s="49">
        <v>0.36458333333333331</v>
      </c>
      <c r="M273" s="49">
        <v>0.37847222222222227</v>
      </c>
      <c r="N273" s="49">
        <v>1.3888888888888951E-2</v>
      </c>
    </row>
    <row r="274" spans="1:14">
      <c r="A274" t="s">
        <v>40</v>
      </c>
      <c r="B274" t="s">
        <v>58</v>
      </c>
      <c r="C274">
        <v>5178.7299999999996</v>
      </c>
      <c r="D274">
        <v>5839.01</v>
      </c>
      <c r="E274">
        <v>18</v>
      </c>
      <c r="F274">
        <v>3</v>
      </c>
      <c r="G274">
        <v>0</v>
      </c>
      <c r="H274">
        <v>0.625</v>
      </c>
      <c r="I274">
        <v>409069</v>
      </c>
      <c r="J274">
        <v>409082</v>
      </c>
      <c r="K274">
        <v>13</v>
      </c>
      <c r="L274" s="49">
        <v>0.34375</v>
      </c>
      <c r="M274" s="49">
        <v>0.36458333333333331</v>
      </c>
      <c r="N274" s="49">
        <v>2.0833333333333315E-2</v>
      </c>
    </row>
    <row r="275" spans="1:14">
      <c r="A275" t="s">
        <v>19</v>
      </c>
      <c r="B275" t="s">
        <v>58</v>
      </c>
      <c r="D275">
        <v>0</v>
      </c>
      <c r="E275">
        <v>0</v>
      </c>
      <c r="F275">
        <v>0</v>
      </c>
      <c r="G275">
        <v>0</v>
      </c>
      <c r="I275">
        <v>409085</v>
      </c>
      <c r="J275">
        <v>409095</v>
      </c>
      <c r="K275">
        <v>10</v>
      </c>
      <c r="L275" s="49">
        <v>0.37847222222222227</v>
      </c>
      <c r="M275" s="49">
        <v>0.40625</v>
      </c>
      <c r="N275" s="49">
        <v>2.7777777777777735E-2</v>
      </c>
    </row>
    <row r="276" spans="1:14">
      <c r="A276" t="s">
        <v>44</v>
      </c>
      <c r="B276" t="s">
        <v>53</v>
      </c>
      <c r="C276">
        <v>2331.62</v>
      </c>
      <c r="D276">
        <v>2639.84</v>
      </c>
      <c r="E276">
        <v>1</v>
      </c>
      <c r="F276">
        <v>14</v>
      </c>
      <c r="G276">
        <v>0</v>
      </c>
      <c r="H276">
        <v>0.58333333333333337</v>
      </c>
      <c r="I276">
        <v>238801</v>
      </c>
      <c r="J276">
        <v>238841</v>
      </c>
      <c r="K276">
        <v>40</v>
      </c>
      <c r="L276" s="49">
        <v>0.3888888888888889</v>
      </c>
      <c r="M276" s="49">
        <v>0.4236111111111111</v>
      </c>
      <c r="N276" s="49">
        <v>3.472222222222221E-2</v>
      </c>
    </row>
    <row r="277" spans="1:14">
      <c r="A277" t="s">
        <v>48</v>
      </c>
      <c r="B277" t="s">
        <v>53</v>
      </c>
      <c r="C277">
        <v>2856.48</v>
      </c>
      <c r="D277">
        <v>3220</v>
      </c>
      <c r="E277">
        <v>19</v>
      </c>
      <c r="F277">
        <v>0</v>
      </c>
      <c r="G277">
        <v>0</v>
      </c>
      <c r="H277">
        <v>0.58333333333333337</v>
      </c>
      <c r="I277">
        <v>238774</v>
      </c>
      <c r="J277">
        <v>238775</v>
      </c>
      <c r="K277">
        <v>1</v>
      </c>
      <c r="L277" s="49">
        <v>0.3263888888888889</v>
      </c>
      <c r="M277" s="49">
        <v>0.35416666666666669</v>
      </c>
      <c r="N277" s="49">
        <v>2.777777777777779E-2</v>
      </c>
    </row>
    <row r="278" spans="1:14">
      <c r="A278" t="s">
        <v>48</v>
      </c>
      <c r="B278" t="s">
        <v>53</v>
      </c>
      <c r="C278">
        <v>1068.0999999999999</v>
      </c>
      <c r="D278">
        <v>1204.03</v>
      </c>
      <c r="E278">
        <v>7</v>
      </c>
      <c r="F278">
        <v>0</v>
      </c>
      <c r="G278">
        <v>0</v>
      </c>
      <c r="H278">
        <v>0.58333333333333337</v>
      </c>
      <c r="I278">
        <v>238515</v>
      </c>
      <c r="J278">
        <v>238774</v>
      </c>
      <c r="K278">
        <v>259</v>
      </c>
      <c r="L278" s="49">
        <v>0.19444444444444445</v>
      </c>
      <c r="M278" s="49">
        <v>0.3263888888888889</v>
      </c>
      <c r="N278" s="49">
        <v>0.13194444444444445</v>
      </c>
    </row>
    <row r="279" spans="1:14">
      <c r="A279" t="s">
        <v>78</v>
      </c>
      <c r="B279" t="s">
        <v>53</v>
      </c>
      <c r="C279">
        <v>2484.06</v>
      </c>
      <c r="D279">
        <v>2800.19</v>
      </c>
      <c r="E279">
        <v>16</v>
      </c>
      <c r="F279">
        <v>0</v>
      </c>
      <c r="G279">
        <v>0</v>
      </c>
      <c r="H279">
        <v>0.58333333333333337</v>
      </c>
      <c r="I279">
        <v>238967</v>
      </c>
      <c r="J279">
        <v>238969</v>
      </c>
      <c r="K279">
        <v>2</v>
      </c>
      <c r="L279" s="49">
        <v>0.51388888888888895</v>
      </c>
      <c r="M279" s="49">
        <v>0.53472222222222221</v>
      </c>
      <c r="N279" s="49">
        <v>2.0833333333333259E-2</v>
      </c>
    </row>
    <row r="280" spans="1:14">
      <c r="A280" t="s">
        <v>78</v>
      </c>
      <c r="B280" t="s">
        <v>53</v>
      </c>
      <c r="C280">
        <v>1078.07</v>
      </c>
      <c r="D280">
        <v>1216.5</v>
      </c>
      <c r="E280">
        <v>3</v>
      </c>
      <c r="F280">
        <v>4</v>
      </c>
      <c r="G280">
        <v>0</v>
      </c>
      <c r="H280">
        <v>0.58333333333333337</v>
      </c>
      <c r="I280">
        <v>238841</v>
      </c>
      <c r="J280">
        <v>238967</v>
      </c>
      <c r="K280">
        <v>126</v>
      </c>
      <c r="L280" s="49">
        <v>0.4236111111111111</v>
      </c>
      <c r="M280" s="49">
        <v>0.51388888888888895</v>
      </c>
      <c r="N280" s="49">
        <v>9.0277777777777846E-2</v>
      </c>
    </row>
    <row r="281" spans="1:14">
      <c r="A281" t="s">
        <v>90</v>
      </c>
      <c r="B281" t="s">
        <v>53</v>
      </c>
      <c r="C281">
        <v>883.12</v>
      </c>
      <c r="D281">
        <v>995.51</v>
      </c>
      <c r="E281">
        <v>5</v>
      </c>
      <c r="F281">
        <v>0</v>
      </c>
      <c r="G281">
        <v>0</v>
      </c>
      <c r="H281">
        <v>0.58333333333333337</v>
      </c>
      <c r="I281">
        <v>238775</v>
      </c>
      <c r="J281">
        <v>238801</v>
      </c>
      <c r="K281">
        <v>26</v>
      </c>
      <c r="L281" s="49">
        <v>0.35416666666666669</v>
      </c>
      <c r="M281" s="49">
        <v>0.3888888888888889</v>
      </c>
      <c r="N281" s="49">
        <v>3.472222222222221E-2</v>
      </c>
    </row>
    <row r="282" spans="1:14">
      <c r="A282" t="s">
        <v>19</v>
      </c>
      <c r="B282" t="s">
        <v>53</v>
      </c>
      <c r="D282">
        <v>0</v>
      </c>
      <c r="E282">
        <v>0</v>
      </c>
      <c r="F282">
        <v>0</v>
      </c>
      <c r="G282">
        <v>0</v>
      </c>
      <c r="H282">
        <v>0.58333333333333337</v>
      </c>
      <c r="I282">
        <v>238969</v>
      </c>
      <c r="J282">
        <v>239178</v>
      </c>
      <c r="K282">
        <v>209</v>
      </c>
      <c r="L282" s="49">
        <v>0.53472222222222221</v>
      </c>
      <c r="M282" s="49">
        <v>0.67708333333333337</v>
      </c>
      <c r="N282" s="49">
        <v>0.14236111111111116</v>
      </c>
    </row>
    <row r="283" spans="1:14">
      <c r="A283" t="s">
        <v>79</v>
      </c>
      <c r="B283" t="s">
        <v>57</v>
      </c>
      <c r="C283">
        <v>1058.54</v>
      </c>
      <c r="D283">
        <v>1193.25</v>
      </c>
      <c r="E283">
        <v>3</v>
      </c>
      <c r="F283">
        <v>3</v>
      </c>
      <c r="G283">
        <v>0</v>
      </c>
      <c r="H283">
        <v>0.58333333333333337</v>
      </c>
      <c r="I283">
        <v>409508</v>
      </c>
      <c r="J283">
        <v>409644</v>
      </c>
      <c r="K283">
        <v>136</v>
      </c>
      <c r="L283" s="49">
        <v>0.4861111111111111</v>
      </c>
      <c r="M283" s="49">
        <v>0.60416666666666663</v>
      </c>
      <c r="N283" s="49">
        <v>0.11805555555555552</v>
      </c>
    </row>
    <row r="284" spans="1:14">
      <c r="A284" t="s">
        <v>81</v>
      </c>
      <c r="B284" t="s">
        <v>57</v>
      </c>
      <c r="C284">
        <v>3412.56</v>
      </c>
      <c r="D284">
        <v>3844.91</v>
      </c>
      <c r="E284">
        <v>18</v>
      </c>
      <c r="F284">
        <v>0</v>
      </c>
      <c r="G284">
        <v>0</v>
      </c>
      <c r="H284">
        <v>0.58333333333333337</v>
      </c>
      <c r="I284">
        <v>409505</v>
      </c>
      <c r="J284">
        <v>409508</v>
      </c>
      <c r="K284">
        <v>3</v>
      </c>
      <c r="L284" s="49">
        <v>0.46527777777777773</v>
      </c>
      <c r="M284" s="49">
        <v>0.4861111111111111</v>
      </c>
      <c r="N284" s="49">
        <v>2.083333333333337E-2</v>
      </c>
    </row>
    <row r="285" spans="1:14">
      <c r="A285" t="s">
        <v>81</v>
      </c>
      <c r="B285" t="s">
        <v>57</v>
      </c>
      <c r="C285">
        <v>2019.89</v>
      </c>
      <c r="D285">
        <v>2276.9699999999998</v>
      </c>
      <c r="E285">
        <v>10</v>
      </c>
      <c r="F285">
        <v>0</v>
      </c>
      <c r="G285">
        <v>0</v>
      </c>
      <c r="H285">
        <v>0.58333333333333337</v>
      </c>
      <c r="I285">
        <v>409448</v>
      </c>
      <c r="J285">
        <v>409505</v>
      </c>
      <c r="K285">
        <v>57</v>
      </c>
      <c r="L285" s="49">
        <v>0.41666666666666669</v>
      </c>
      <c r="M285" s="49">
        <v>0.46527777777777773</v>
      </c>
      <c r="N285" s="49">
        <v>4.8611111111111049E-2</v>
      </c>
    </row>
    <row r="286" spans="1:14">
      <c r="A286" t="s">
        <v>80</v>
      </c>
      <c r="B286" t="s">
        <v>57</v>
      </c>
      <c r="C286">
        <v>1245.6500000000001</v>
      </c>
      <c r="D286">
        <v>1754.17</v>
      </c>
      <c r="E286">
        <v>10</v>
      </c>
      <c r="F286">
        <v>1</v>
      </c>
      <c r="G286">
        <v>0</v>
      </c>
      <c r="H286">
        <v>0.58333333333333337</v>
      </c>
      <c r="I286">
        <v>409190</v>
      </c>
      <c r="J286">
        <v>409448</v>
      </c>
      <c r="K286">
        <v>258</v>
      </c>
      <c r="L286" s="49">
        <v>0.22222222222222221</v>
      </c>
      <c r="M286" s="49">
        <v>0.41666666666666669</v>
      </c>
      <c r="N286" s="49">
        <v>0.19444444444444448</v>
      </c>
    </row>
    <row r="287" spans="1:14">
      <c r="A287" t="s">
        <v>19</v>
      </c>
      <c r="B287" t="s">
        <v>57</v>
      </c>
      <c r="D287">
        <v>0</v>
      </c>
      <c r="E287">
        <v>0</v>
      </c>
      <c r="F287">
        <v>0</v>
      </c>
      <c r="G287">
        <v>0</v>
      </c>
      <c r="H287">
        <v>0.58333333333333337</v>
      </c>
      <c r="I287">
        <v>409644</v>
      </c>
      <c r="J287">
        <v>409716</v>
      </c>
      <c r="K287">
        <v>72</v>
      </c>
      <c r="L287" s="49">
        <v>0.60416666666666663</v>
      </c>
      <c r="M287" s="49">
        <v>0.65972222222222221</v>
      </c>
      <c r="N287" s="49">
        <v>5.555555555555558E-2</v>
      </c>
    </row>
    <row r="288" spans="1:14">
      <c r="A288" t="s">
        <v>40</v>
      </c>
      <c r="B288" t="s">
        <v>58</v>
      </c>
      <c r="C288">
        <v>3524.94</v>
      </c>
      <c r="D288">
        <v>3565.89</v>
      </c>
      <c r="E288">
        <v>11</v>
      </c>
      <c r="F288">
        <v>3</v>
      </c>
      <c r="G288">
        <v>0</v>
      </c>
      <c r="H288">
        <v>0.5625</v>
      </c>
      <c r="I288">
        <v>410056</v>
      </c>
      <c r="J288">
        <v>410056</v>
      </c>
      <c r="K288">
        <v>0</v>
      </c>
      <c r="L288" s="49">
        <v>0.59375</v>
      </c>
      <c r="M288" s="49">
        <v>0.65625</v>
      </c>
      <c r="N288" s="49">
        <v>6.25E-2</v>
      </c>
    </row>
    <row r="289" spans="1:14">
      <c r="A289" t="s">
        <v>40</v>
      </c>
      <c r="B289" t="s">
        <v>58</v>
      </c>
      <c r="C289">
        <v>5091.71</v>
      </c>
      <c r="D289">
        <v>5739.7</v>
      </c>
      <c r="E289">
        <v>35</v>
      </c>
      <c r="F289">
        <v>0</v>
      </c>
      <c r="G289">
        <v>0</v>
      </c>
      <c r="H289">
        <v>0.5625</v>
      </c>
      <c r="I289">
        <v>410008</v>
      </c>
      <c r="J289">
        <v>410056</v>
      </c>
      <c r="K289">
        <v>48</v>
      </c>
      <c r="L289" s="49">
        <v>0.53819444444444442</v>
      </c>
      <c r="M289" s="49">
        <v>0.59375</v>
      </c>
      <c r="N289" s="49">
        <v>5.555555555555558E-2</v>
      </c>
    </row>
    <row r="290" spans="1:14">
      <c r="A290" t="s">
        <v>41</v>
      </c>
      <c r="B290" t="s">
        <v>58</v>
      </c>
      <c r="C290">
        <v>5864.61</v>
      </c>
      <c r="D290">
        <v>6610.97</v>
      </c>
      <c r="E290">
        <v>40</v>
      </c>
      <c r="F290">
        <v>0</v>
      </c>
      <c r="G290">
        <v>0</v>
      </c>
      <c r="H290">
        <v>0.5625</v>
      </c>
      <c r="I290">
        <v>409987</v>
      </c>
      <c r="J290">
        <v>410008</v>
      </c>
      <c r="K290">
        <v>21</v>
      </c>
      <c r="L290" s="49">
        <v>0.51736111111111105</v>
      </c>
      <c r="M290" s="49">
        <v>0.53819444444444442</v>
      </c>
      <c r="N290" s="49">
        <v>2.083333333333337E-2</v>
      </c>
    </row>
    <row r="291" spans="1:14">
      <c r="A291" t="s">
        <v>91</v>
      </c>
      <c r="B291" t="s">
        <v>59</v>
      </c>
      <c r="C291">
        <v>3051.03</v>
      </c>
      <c r="D291">
        <v>3439.33</v>
      </c>
      <c r="E291">
        <v>8</v>
      </c>
      <c r="F291">
        <v>6</v>
      </c>
      <c r="G291">
        <v>0</v>
      </c>
      <c r="H291">
        <v>0.5625</v>
      </c>
      <c r="I291">
        <v>409874</v>
      </c>
      <c r="J291">
        <v>409908</v>
      </c>
      <c r="K291">
        <v>34</v>
      </c>
      <c r="L291" s="49">
        <v>0.34722222222222227</v>
      </c>
      <c r="M291" s="49">
        <v>0.39583333333333331</v>
      </c>
      <c r="N291" s="49">
        <v>4.8611111111111049E-2</v>
      </c>
    </row>
    <row r="292" spans="1:14">
      <c r="A292" t="s">
        <v>42</v>
      </c>
      <c r="B292" t="s">
        <v>58</v>
      </c>
      <c r="C292">
        <v>1864.21</v>
      </c>
      <c r="D292">
        <v>2101.4499999999998</v>
      </c>
      <c r="E292">
        <v>5</v>
      </c>
      <c r="F292">
        <v>5</v>
      </c>
      <c r="G292">
        <v>0</v>
      </c>
      <c r="H292">
        <v>0.5625</v>
      </c>
      <c r="I292">
        <v>409908</v>
      </c>
      <c r="J292">
        <v>409947</v>
      </c>
      <c r="K292">
        <v>39</v>
      </c>
      <c r="L292" s="49">
        <v>0.39583333333333331</v>
      </c>
      <c r="M292" s="49">
        <v>0.4375</v>
      </c>
      <c r="N292" s="49">
        <v>4.1666666666666685E-2</v>
      </c>
    </row>
    <row r="293" spans="1:14">
      <c r="A293" t="s">
        <v>28</v>
      </c>
      <c r="B293" t="s">
        <v>59</v>
      </c>
      <c r="C293">
        <v>3058.03</v>
      </c>
      <c r="D293">
        <v>3449.83</v>
      </c>
      <c r="E293">
        <v>13</v>
      </c>
      <c r="F293">
        <v>4</v>
      </c>
      <c r="G293">
        <v>0</v>
      </c>
      <c r="H293">
        <v>0.5625</v>
      </c>
      <c r="I293">
        <v>409716</v>
      </c>
      <c r="J293">
        <v>409874</v>
      </c>
      <c r="K293">
        <v>158</v>
      </c>
      <c r="L293" s="49">
        <v>0.2638888888888889</v>
      </c>
      <c r="M293" s="49">
        <v>0.34722222222222227</v>
      </c>
      <c r="N293" s="49">
        <v>8.333333333333337E-2</v>
      </c>
    </row>
    <row r="294" spans="1:14">
      <c r="A294" t="s">
        <v>39</v>
      </c>
      <c r="B294" t="s">
        <v>58</v>
      </c>
      <c r="C294">
        <v>1452.03</v>
      </c>
      <c r="D294">
        <v>1636.82</v>
      </c>
      <c r="E294">
        <v>4</v>
      </c>
      <c r="F294">
        <v>5</v>
      </c>
      <c r="G294">
        <v>0</v>
      </c>
      <c r="H294">
        <v>0.5625</v>
      </c>
      <c r="I294">
        <v>409947</v>
      </c>
      <c r="J294">
        <v>409954</v>
      </c>
      <c r="K294">
        <v>7</v>
      </c>
      <c r="L294" s="49">
        <v>0.4375</v>
      </c>
      <c r="M294" s="49">
        <v>0.46875</v>
      </c>
      <c r="N294" s="49">
        <v>3.125E-2</v>
      </c>
    </row>
    <row r="295" spans="1:14">
      <c r="A295" t="s">
        <v>61</v>
      </c>
      <c r="B295" t="s">
        <v>58</v>
      </c>
      <c r="C295">
        <v>1042.4100000000001</v>
      </c>
      <c r="D295">
        <v>1178.8599999999999</v>
      </c>
      <c r="E295">
        <v>1</v>
      </c>
      <c r="F295">
        <v>6</v>
      </c>
      <c r="G295">
        <v>0</v>
      </c>
      <c r="H295">
        <v>0.5625</v>
      </c>
      <c r="I295">
        <v>409954</v>
      </c>
      <c r="J295">
        <v>409987</v>
      </c>
      <c r="K295">
        <v>33</v>
      </c>
      <c r="L295" s="49">
        <v>0.46875</v>
      </c>
      <c r="M295" s="49">
        <v>0.51736111111111105</v>
      </c>
      <c r="N295" s="49">
        <v>4.8611111111111049E-2</v>
      </c>
    </row>
    <row r="296" spans="1:14">
      <c r="A296" t="s">
        <v>19</v>
      </c>
      <c r="B296" t="s">
        <v>58</v>
      </c>
      <c r="D296">
        <v>0</v>
      </c>
      <c r="E296">
        <v>0</v>
      </c>
      <c r="F296">
        <v>0</v>
      </c>
      <c r="G296">
        <v>0</v>
      </c>
      <c r="H296">
        <v>0.5625</v>
      </c>
      <c r="I296">
        <v>410056</v>
      </c>
      <c r="J296">
        <v>410066</v>
      </c>
      <c r="K296">
        <v>10</v>
      </c>
      <c r="L296" s="49">
        <v>0.65625</v>
      </c>
      <c r="M296" s="49">
        <v>0.69444444444444453</v>
      </c>
      <c r="N296" s="49">
        <v>3.8194444444444531E-2</v>
      </c>
    </row>
    <row r="297" spans="1:14">
      <c r="A297" t="s">
        <v>74</v>
      </c>
      <c r="B297" t="s">
        <v>56</v>
      </c>
      <c r="C297">
        <v>607.94000000000005</v>
      </c>
      <c r="D297">
        <v>685.31</v>
      </c>
      <c r="E297">
        <v>2</v>
      </c>
      <c r="F297">
        <v>0</v>
      </c>
      <c r="G297">
        <v>0</v>
      </c>
      <c r="H297">
        <v>0.60416666666666663</v>
      </c>
      <c r="I297">
        <v>239317</v>
      </c>
      <c r="J297">
        <v>239321</v>
      </c>
      <c r="K297">
        <v>4</v>
      </c>
      <c r="L297" s="49">
        <v>0.53125</v>
      </c>
      <c r="M297" s="49">
        <v>0.5625</v>
      </c>
      <c r="N297" s="49">
        <v>3.125E-2</v>
      </c>
    </row>
    <row r="298" spans="1:14">
      <c r="A298" t="s">
        <v>89</v>
      </c>
      <c r="B298" t="s">
        <v>56</v>
      </c>
      <c r="C298">
        <v>3852.59</v>
      </c>
      <c r="D298">
        <v>4340.93</v>
      </c>
      <c r="E298">
        <v>19</v>
      </c>
      <c r="F298">
        <v>4</v>
      </c>
      <c r="G298">
        <v>0</v>
      </c>
      <c r="H298">
        <v>0.60416666666666663</v>
      </c>
      <c r="I298">
        <v>239236</v>
      </c>
      <c r="J298">
        <v>239260</v>
      </c>
      <c r="K298">
        <v>24</v>
      </c>
      <c r="L298" s="49">
        <v>0.3298611111111111</v>
      </c>
      <c r="M298" s="49">
        <v>0.37847222222222227</v>
      </c>
      <c r="N298" s="49">
        <v>4.861111111111116E-2</v>
      </c>
    </row>
    <row r="299" spans="1:14">
      <c r="A299" t="s">
        <v>37</v>
      </c>
      <c r="B299" t="s">
        <v>58</v>
      </c>
      <c r="C299">
        <v>2909.97</v>
      </c>
      <c r="D299">
        <v>3280.3</v>
      </c>
      <c r="E299">
        <v>20</v>
      </c>
      <c r="F299">
        <v>0</v>
      </c>
      <c r="G299">
        <v>0</v>
      </c>
      <c r="H299">
        <v>0.60416666666666663</v>
      </c>
      <c r="I299">
        <v>239356</v>
      </c>
      <c r="J299">
        <v>239468</v>
      </c>
      <c r="K299">
        <v>112</v>
      </c>
      <c r="L299" s="49">
        <v>0.59375</v>
      </c>
      <c r="M299" s="49">
        <v>0.6875</v>
      </c>
      <c r="N299" s="49">
        <v>9.375E-2</v>
      </c>
    </row>
    <row r="300" spans="1:14">
      <c r="A300" t="s">
        <v>75</v>
      </c>
      <c r="B300" t="s">
        <v>56</v>
      </c>
      <c r="C300">
        <v>1210.8699999999999</v>
      </c>
      <c r="D300">
        <v>1364.97</v>
      </c>
      <c r="E300">
        <v>7</v>
      </c>
      <c r="F300">
        <v>0</v>
      </c>
      <c r="G300">
        <v>0</v>
      </c>
      <c r="H300">
        <v>0.60416666666666663</v>
      </c>
      <c r="I300">
        <v>239178</v>
      </c>
      <c r="J300">
        <v>239236</v>
      </c>
      <c r="K300">
        <v>58</v>
      </c>
      <c r="L300" s="49">
        <v>0.27083333333333331</v>
      </c>
      <c r="M300" s="49">
        <v>0.3298611111111111</v>
      </c>
      <c r="N300" s="49">
        <v>5.902777777777779E-2</v>
      </c>
    </row>
    <row r="301" spans="1:14">
      <c r="A301" t="s">
        <v>74</v>
      </c>
      <c r="B301" t="s">
        <v>56</v>
      </c>
      <c r="C301">
        <v>5056.2700000000004</v>
      </c>
      <c r="D301">
        <v>5700.98</v>
      </c>
      <c r="E301">
        <v>25</v>
      </c>
      <c r="F301">
        <v>3</v>
      </c>
      <c r="G301">
        <v>0</v>
      </c>
      <c r="H301">
        <v>0.60416666666666663</v>
      </c>
      <c r="I301">
        <v>239316</v>
      </c>
      <c r="J301">
        <v>239317</v>
      </c>
      <c r="K301">
        <v>1</v>
      </c>
      <c r="L301" s="49">
        <v>0.50347222222222221</v>
      </c>
      <c r="M301" s="49">
        <v>0.53125</v>
      </c>
      <c r="N301" s="49">
        <v>2.777777777777779E-2</v>
      </c>
    </row>
    <row r="302" spans="1:14">
      <c r="A302" t="s">
        <v>84</v>
      </c>
      <c r="B302" t="s">
        <v>56</v>
      </c>
      <c r="C302">
        <v>1614.53</v>
      </c>
      <c r="D302">
        <v>1819.99</v>
      </c>
      <c r="E302">
        <v>7</v>
      </c>
      <c r="F302">
        <v>0</v>
      </c>
      <c r="G302">
        <v>0</v>
      </c>
      <c r="H302">
        <v>0.60416666666666663</v>
      </c>
      <c r="I302">
        <v>239321</v>
      </c>
      <c r="J302">
        <v>239356</v>
      </c>
      <c r="K302">
        <v>35</v>
      </c>
      <c r="L302" s="49">
        <v>0.5625</v>
      </c>
      <c r="M302" s="49">
        <v>0.59375</v>
      </c>
      <c r="N302" s="49">
        <v>3.125E-2</v>
      </c>
    </row>
    <row r="303" spans="1:14">
      <c r="A303" t="s">
        <v>74</v>
      </c>
      <c r="B303" t="s">
        <v>56</v>
      </c>
      <c r="C303">
        <v>2130.17</v>
      </c>
      <c r="D303">
        <v>2407.2199999999998</v>
      </c>
      <c r="E303">
        <v>9</v>
      </c>
      <c r="F303">
        <v>0</v>
      </c>
      <c r="G303">
        <v>0</v>
      </c>
      <c r="H303">
        <v>0.60416666666666663</v>
      </c>
      <c r="I303">
        <v>239272</v>
      </c>
      <c r="J303">
        <v>239316</v>
      </c>
      <c r="K303">
        <v>44</v>
      </c>
      <c r="L303" s="49">
        <v>0.4513888888888889</v>
      </c>
      <c r="M303" s="49">
        <v>0.50347222222222221</v>
      </c>
      <c r="N303" s="49">
        <v>5.2083333333333315E-2</v>
      </c>
    </row>
    <row r="304" spans="1:14">
      <c r="A304" t="s">
        <v>76</v>
      </c>
      <c r="B304" t="s">
        <v>56</v>
      </c>
      <c r="C304">
        <v>3181.88</v>
      </c>
      <c r="D304">
        <v>3604.96</v>
      </c>
      <c r="E304">
        <v>15</v>
      </c>
      <c r="F304">
        <v>1</v>
      </c>
      <c r="G304">
        <v>0</v>
      </c>
      <c r="H304">
        <v>0.60416666666666663</v>
      </c>
      <c r="I304">
        <v>239260</v>
      </c>
      <c r="J304">
        <v>239272</v>
      </c>
      <c r="K304">
        <v>12</v>
      </c>
      <c r="L304" s="49">
        <v>0.37847222222222227</v>
      </c>
      <c r="M304" s="49">
        <v>0.4513888888888889</v>
      </c>
      <c r="N304" s="49">
        <v>7.291666666666663E-2</v>
      </c>
    </row>
    <row r="305" spans="1:14">
      <c r="A305" t="s">
        <v>19</v>
      </c>
      <c r="B305" t="s">
        <v>56</v>
      </c>
      <c r="D305">
        <v>0</v>
      </c>
      <c r="E305">
        <v>0</v>
      </c>
      <c r="F305">
        <v>0</v>
      </c>
      <c r="G305">
        <v>0</v>
      </c>
      <c r="I305">
        <v>239468</v>
      </c>
      <c r="J305">
        <v>239509</v>
      </c>
      <c r="K305">
        <v>41</v>
      </c>
      <c r="L305" s="49">
        <v>0.6875</v>
      </c>
      <c r="M305" s="49">
        <v>0.72916666666666663</v>
      </c>
      <c r="N305" s="49">
        <v>4.166666666666663E-2</v>
      </c>
    </row>
    <row r="306" spans="1:14">
      <c r="A306" t="s">
        <v>36</v>
      </c>
      <c r="B306" t="s">
        <v>58</v>
      </c>
      <c r="C306">
        <v>4906.3</v>
      </c>
      <c r="D306">
        <v>5530.5</v>
      </c>
      <c r="E306">
        <v>35</v>
      </c>
      <c r="F306">
        <v>0</v>
      </c>
      <c r="G306">
        <v>0</v>
      </c>
      <c r="H306">
        <v>0.4861111111111111</v>
      </c>
      <c r="I306">
        <v>410112</v>
      </c>
      <c r="J306">
        <v>410208</v>
      </c>
      <c r="K306">
        <v>96</v>
      </c>
      <c r="L306" s="49">
        <v>0.5</v>
      </c>
      <c r="M306" s="49">
        <v>0.67013888888888884</v>
      </c>
      <c r="N306" s="49">
        <v>0.17013888888888884</v>
      </c>
    </row>
    <row r="307" spans="1:14">
      <c r="A307" t="s">
        <v>36</v>
      </c>
      <c r="B307" t="s">
        <v>58</v>
      </c>
      <c r="C307">
        <v>499.02</v>
      </c>
      <c r="D307">
        <v>2520.08</v>
      </c>
      <c r="E307">
        <v>5</v>
      </c>
      <c r="F307">
        <v>3</v>
      </c>
      <c r="G307">
        <v>0</v>
      </c>
      <c r="H307">
        <v>0.4861111111111111</v>
      </c>
      <c r="I307">
        <v>0</v>
      </c>
      <c r="J307">
        <v>0</v>
      </c>
      <c r="K307">
        <v>0</v>
      </c>
      <c r="L307" s="49">
        <v>0</v>
      </c>
      <c r="M307" s="49">
        <v>0</v>
      </c>
      <c r="N307" s="49">
        <v>0</v>
      </c>
    </row>
    <row r="308" spans="1:14">
      <c r="A308" t="s">
        <v>36</v>
      </c>
      <c r="B308" t="s">
        <v>58</v>
      </c>
      <c r="C308">
        <v>2554.86</v>
      </c>
      <c r="D308">
        <v>2880</v>
      </c>
      <c r="E308">
        <v>4</v>
      </c>
      <c r="F308">
        <v>0</v>
      </c>
      <c r="G308">
        <v>0</v>
      </c>
      <c r="H308">
        <v>0.4861111111111111</v>
      </c>
      <c r="I308">
        <v>0</v>
      </c>
      <c r="J308">
        <v>0</v>
      </c>
      <c r="K308">
        <v>0</v>
      </c>
      <c r="L308" s="49">
        <v>0</v>
      </c>
      <c r="M308" s="49">
        <v>0</v>
      </c>
      <c r="N308" s="49">
        <v>0</v>
      </c>
    </row>
    <row r="309" spans="1:14">
      <c r="A309" t="s">
        <v>36</v>
      </c>
      <c r="B309" t="s">
        <v>58</v>
      </c>
      <c r="C309">
        <v>4906.3</v>
      </c>
      <c r="D309">
        <v>5530.5</v>
      </c>
      <c r="E309">
        <v>35</v>
      </c>
      <c r="F309">
        <v>0</v>
      </c>
      <c r="G309">
        <v>0</v>
      </c>
      <c r="H309">
        <v>0.4861111111111111</v>
      </c>
      <c r="I309">
        <v>0</v>
      </c>
      <c r="J309">
        <v>0</v>
      </c>
      <c r="K309">
        <v>0</v>
      </c>
      <c r="L309" s="49">
        <v>0</v>
      </c>
      <c r="M309" s="49">
        <v>0</v>
      </c>
      <c r="N309" s="49">
        <v>0</v>
      </c>
    </row>
    <row r="310" spans="1:14">
      <c r="A310" t="s">
        <v>19</v>
      </c>
      <c r="B310" t="s">
        <v>58</v>
      </c>
      <c r="D310">
        <v>0</v>
      </c>
      <c r="E310">
        <v>0</v>
      </c>
      <c r="F310">
        <v>0</v>
      </c>
      <c r="G310">
        <v>0</v>
      </c>
      <c r="H310">
        <v>0.4861111111111111</v>
      </c>
      <c r="I310">
        <v>0</v>
      </c>
      <c r="J310">
        <v>0</v>
      </c>
      <c r="K310">
        <v>0</v>
      </c>
      <c r="L310" s="49">
        <v>0</v>
      </c>
      <c r="M310" s="49">
        <v>0</v>
      </c>
      <c r="N310" s="49">
        <v>0</v>
      </c>
    </row>
    <row r="311" spans="1:14">
      <c r="A311" t="s">
        <v>37</v>
      </c>
      <c r="B311" t="s">
        <v>58</v>
      </c>
      <c r="C311">
        <v>2276.9699999999998</v>
      </c>
      <c r="D311">
        <v>2568.9299999999998</v>
      </c>
      <c r="E311">
        <v>4</v>
      </c>
      <c r="F311">
        <v>5</v>
      </c>
      <c r="G311">
        <v>0</v>
      </c>
      <c r="H311">
        <v>0.58333333333333337</v>
      </c>
      <c r="I311">
        <v>410806</v>
      </c>
      <c r="J311">
        <v>410830</v>
      </c>
      <c r="K311">
        <v>24</v>
      </c>
      <c r="L311" s="49">
        <v>0.63194444444444442</v>
      </c>
      <c r="M311" s="49">
        <v>0.65277777777777779</v>
      </c>
      <c r="N311" s="49">
        <v>2.083333333333337E-2</v>
      </c>
    </row>
    <row r="312" spans="1:14">
      <c r="A312" t="s">
        <v>86</v>
      </c>
      <c r="B312" t="s">
        <v>60</v>
      </c>
      <c r="C312">
        <v>1438.12</v>
      </c>
      <c r="D312">
        <v>1375.47</v>
      </c>
      <c r="E312">
        <v>6</v>
      </c>
      <c r="F312">
        <v>0</v>
      </c>
      <c r="G312">
        <v>1</v>
      </c>
      <c r="H312">
        <v>0.58333333333333337</v>
      </c>
      <c r="I312">
        <v>410307</v>
      </c>
      <c r="J312">
        <v>410562</v>
      </c>
      <c r="K312">
        <v>255</v>
      </c>
      <c r="L312" s="49">
        <v>0.21527777777777779</v>
      </c>
      <c r="M312" s="49">
        <v>0.33680555555555558</v>
      </c>
      <c r="N312" s="49">
        <v>0.12152777777777779</v>
      </c>
    </row>
    <row r="313" spans="1:14">
      <c r="A313" t="s">
        <v>24</v>
      </c>
      <c r="B313" t="s">
        <v>60</v>
      </c>
      <c r="C313">
        <v>1632.7</v>
      </c>
      <c r="D313">
        <v>1855.04</v>
      </c>
      <c r="E313">
        <v>6</v>
      </c>
      <c r="F313">
        <v>2</v>
      </c>
      <c r="G313">
        <v>0</v>
      </c>
      <c r="H313">
        <v>0.58333333333333337</v>
      </c>
      <c r="I313">
        <v>410562</v>
      </c>
      <c r="J313">
        <v>410585</v>
      </c>
      <c r="K313">
        <v>23</v>
      </c>
      <c r="L313" s="49">
        <v>0.33680555555555558</v>
      </c>
      <c r="M313" s="49">
        <v>0.3923611111111111</v>
      </c>
      <c r="N313" s="49">
        <v>5.5555555555555525E-2</v>
      </c>
    </row>
    <row r="314" spans="1:14">
      <c r="A314" t="s">
        <v>61</v>
      </c>
      <c r="B314" t="s">
        <v>58</v>
      </c>
      <c r="C314">
        <v>1155.28</v>
      </c>
      <c r="D314">
        <v>1308.69</v>
      </c>
      <c r="E314">
        <v>3</v>
      </c>
      <c r="F314">
        <v>3</v>
      </c>
      <c r="G314">
        <v>0</v>
      </c>
      <c r="H314">
        <v>0.58333333333333337</v>
      </c>
      <c r="I314">
        <v>410799</v>
      </c>
      <c r="J314">
        <v>410806</v>
      </c>
      <c r="K314">
        <v>7</v>
      </c>
      <c r="L314" s="49">
        <v>0.61458333333333337</v>
      </c>
      <c r="M314" s="49">
        <v>0.63194444444444442</v>
      </c>
      <c r="N314" s="49">
        <v>1.7361111111111049E-2</v>
      </c>
    </row>
    <row r="315" spans="1:14">
      <c r="A315" t="s">
        <v>24</v>
      </c>
      <c r="B315" t="s">
        <v>60</v>
      </c>
      <c r="C315">
        <v>1139.06</v>
      </c>
      <c r="D315">
        <v>1284.02</v>
      </c>
      <c r="E315">
        <v>7</v>
      </c>
      <c r="F315">
        <v>1</v>
      </c>
      <c r="G315">
        <v>0</v>
      </c>
      <c r="H315">
        <v>0.58333333333333337</v>
      </c>
      <c r="I315">
        <v>410585</v>
      </c>
      <c r="J315">
        <v>410587</v>
      </c>
      <c r="K315">
        <v>2</v>
      </c>
      <c r="L315" s="49">
        <v>0.3923611111111111</v>
      </c>
      <c r="M315" s="49">
        <v>0.40972222222222227</v>
      </c>
      <c r="N315" s="49">
        <v>1.736111111111116E-2</v>
      </c>
    </row>
    <row r="316" spans="1:14">
      <c r="A316" t="s">
        <v>87</v>
      </c>
      <c r="B316" t="s">
        <v>60</v>
      </c>
      <c r="C316">
        <v>1808.81</v>
      </c>
      <c r="D316">
        <v>2038.99</v>
      </c>
      <c r="E316">
        <v>4</v>
      </c>
      <c r="F316">
        <v>2</v>
      </c>
      <c r="G316">
        <v>0</v>
      </c>
      <c r="H316">
        <v>0.58333333333333337</v>
      </c>
      <c r="I316">
        <v>410587</v>
      </c>
      <c r="J316">
        <v>410680</v>
      </c>
      <c r="K316">
        <v>93</v>
      </c>
      <c r="L316" s="49">
        <v>0.40972222222222227</v>
      </c>
      <c r="M316" s="49">
        <v>0.4861111111111111</v>
      </c>
      <c r="N316" s="49">
        <v>7.638888888888884E-2</v>
      </c>
    </row>
    <row r="317" spans="1:14">
      <c r="A317" t="s">
        <v>61</v>
      </c>
      <c r="B317" t="s">
        <v>58</v>
      </c>
      <c r="C317">
        <v>894.6</v>
      </c>
      <c r="D317">
        <v>1010.02</v>
      </c>
      <c r="E317">
        <v>2</v>
      </c>
      <c r="F317">
        <v>1</v>
      </c>
      <c r="G317">
        <v>0</v>
      </c>
      <c r="H317">
        <v>0.58333333333333337</v>
      </c>
      <c r="I317">
        <v>410684</v>
      </c>
      <c r="J317">
        <v>410799</v>
      </c>
      <c r="K317">
        <v>115</v>
      </c>
      <c r="L317" s="49">
        <v>0.49652777777777773</v>
      </c>
      <c r="M317" s="49">
        <v>0.61458333333333337</v>
      </c>
      <c r="N317" s="49">
        <v>0.11805555555555564</v>
      </c>
    </row>
    <row r="318" spans="1:14">
      <c r="A318" t="s">
        <v>87</v>
      </c>
      <c r="B318" t="s">
        <v>60</v>
      </c>
      <c r="C318">
        <v>236.21</v>
      </c>
      <c r="D318">
        <v>266.27</v>
      </c>
      <c r="E318">
        <v>0</v>
      </c>
      <c r="F318">
        <v>1</v>
      </c>
      <c r="G318">
        <v>0</v>
      </c>
      <c r="H318">
        <v>0.58333333333333337</v>
      </c>
      <c r="I318">
        <v>410680</v>
      </c>
      <c r="J318">
        <v>410684</v>
      </c>
      <c r="K318">
        <v>4</v>
      </c>
      <c r="L318" s="49">
        <v>0.4861111111111111</v>
      </c>
      <c r="M318" s="49">
        <v>0.49652777777777773</v>
      </c>
      <c r="N318" s="49">
        <v>1.041666666666663E-2</v>
      </c>
    </row>
    <row r="319" spans="1:14">
      <c r="A319" t="s">
        <v>19</v>
      </c>
      <c r="B319" t="s">
        <v>60</v>
      </c>
      <c r="D319">
        <v>0</v>
      </c>
      <c r="E319">
        <v>0</v>
      </c>
      <c r="F319">
        <v>0</v>
      </c>
      <c r="G319">
        <v>0</v>
      </c>
      <c r="H319">
        <v>0.58333333333333337</v>
      </c>
      <c r="I319">
        <v>410830</v>
      </c>
      <c r="J319">
        <v>410879</v>
      </c>
      <c r="K319">
        <v>49</v>
      </c>
      <c r="L319" s="49">
        <v>0.65277777777777779</v>
      </c>
      <c r="M319" s="49">
        <v>0.68402777777777779</v>
      </c>
      <c r="N319" s="49">
        <v>3.125E-2</v>
      </c>
    </row>
    <row r="320" spans="1:14">
      <c r="A320" t="s">
        <v>38</v>
      </c>
      <c r="B320" t="s">
        <v>4</v>
      </c>
      <c r="C320">
        <v>4348.37</v>
      </c>
      <c r="D320">
        <v>4893.6799999999994</v>
      </c>
      <c r="E320">
        <v>11</v>
      </c>
      <c r="F320">
        <v>4</v>
      </c>
      <c r="G320">
        <v>1</v>
      </c>
      <c r="H320">
        <v>0.58333333333333337</v>
      </c>
      <c r="I320">
        <v>239710</v>
      </c>
      <c r="J320">
        <v>239766</v>
      </c>
      <c r="K320">
        <v>56</v>
      </c>
      <c r="L320" s="49">
        <v>0.31944444444444448</v>
      </c>
      <c r="M320" s="49">
        <v>0.3923611111111111</v>
      </c>
      <c r="N320" s="49">
        <v>7.291666666666663E-2</v>
      </c>
    </row>
    <row r="321" spans="1:14">
      <c r="A321" t="s">
        <v>5</v>
      </c>
      <c r="B321" t="s">
        <v>4</v>
      </c>
      <c r="C321">
        <v>6368.38</v>
      </c>
      <c r="D321">
        <v>7059.12</v>
      </c>
      <c r="E321">
        <v>23</v>
      </c>
      <c r="F321">
        <v>2</v>
      </c>
      <c r="G321">
        <v>3</v>
      </c>
      <c r="H321">
        <v>0.58333333333333337</v>
      </c>
      <c r="I321">
        <v>239829</v>
      </c>
      <c r="J321">
        <v>239843</v>
      </c>
      <c r="K321">
        <v>14</v>
      </c>
      <c r="L321" s="49">
        <v>0.5</v>
      </c>
      <c r="M321" s="49">
        <v>0.53125</v>
      </c>
      <c r="N321" s="49">
        <v>3.125E-2</v>
      </c>
    </row>
    <row r="322" spans="1:14">
      <c r="A322" t="s">
        <v>88</v>
      </c>
      <c r="B322" t="s">
        <v>4</v>
      </c>
      <c r="C322">
        <v>2039.98</v>
      </c>
      <c r="D322">
        <v>2299.59</v>
      </c>
      <c r="E322">
        <v>10</v>
      </c>
      <c r="F322">
        <v>3</v>
      </c>
      <c r="G322">
        <v>0</v>
      </c>
      <c r="H322">
        <v>0.58333333333333337</v>
      </c>
      <c r="I322">
        <v>239807</v>
      </c>
      <c r="J322">
        <v>239829</v>
      </c>
      <c r="K322">
        <v>22</v>
      </c>
      <c r="L322" s="49">
        <v>0.4548611111111111</v>
      </c>
      <c r="M322" s="49">
        <v>0.5</v>
      </c>
      <c r="N322" s="49">
        <v>4.5138888888888895E-2</v>
      </c>
    </row>
    <row r="323" spans="1:14">
      <c r="A323" t="s">
        <v>26</v>
      </c>
      <c r="B323" t="s">
        <v>4</v>
      </c>
      <c r="C323">
        <v>1235.67</v>
      </c>
      <c r="D323">
        <v>1384.15</v>
      </c>
      <c r="E323">
        <v>5</v>
      </c>
      <c r="F323">
        <v>1</v>
      </c>
      <c r="G323">
        <v>2</v>
      </c>
      <c r="H323">
        <v>0.58333333333333337</v>
      </c>
      <c r="I323">
        <v>239766</v>
      </c>
      <c r="J323">
        <v>239807</v>
      </c>
      <c r="K323">
        <v>41</v>
      </c>
      <c r="L323" s="49">
        <v>0.3923611111111111</v>
      </c>
      <c r="M323" s="49">
        <v>0.4548611111111111</v>
      </c>
      <c r="N323" s="49">
        <v>6.25E-2</v>
      </c>
    </row>
    <row r="324" spans="1:14">
      <c r="A324" t="s">
        <v>92</v>
      </c>
      <c r="B324" t="s">
        <v>4</v>
      </c>
      <c r="C324">
        <v>1492.18</v>
      </c>
      <c r="D324">
        <v>1192.0999999999999</v>
      </c>
      <c r="E324">
        <v>5</v>
      </c>
      <c r="F324">
        <v>0</v>
      </c>
      <c r="G324">
        <v>0</v>
      </c>
      <c r="H324">
        <v>0.58333333333333337</v>
      </c>
      <c r="I324">
        <v>239509</v>
      </c>
      <c r="J324">
        <v>239710</v>
      </c>
      <c r="K324">
        <v>201</v>
      </c>
      <c r="L324" s="49">
        <v>0.20833333333333334</v>
      </c>
      <c r="M324" s="49">
        <v>0.31944444444444448</v>
      </c>
      <c r="N324" s="49">
        <v>0.11111111111111113</v>
      </c>
    </row>
    <row r="325" spans="1:14">
      <c r="A325" t="s">
        <v>19</v>
      </c>
      <c r="B325" t="s">
        <v>4</v>
      </c>
      <c r="D325">
        <v>0</v>
      </c>
      <c r="E325">
        <v>0</v>
      </c>
      <c r="F325">
        <v>0</v>
      </c>
      <c r="G325">
        <v>0</v>
      </c>
      <c r="H325">
        <v>0.58333333333333337</v>
      </c>
      <c r="I325">
        <v>239843</v>
      </c>
      <c r="J325">
        <v>239956</v>
      </c>
      <c r="K325">
        <v>113</v>
      </c>
      <c r="L325" s="49">
        <v>0.53125</v>
      </c>
      <c r="M325" s="49">
        <v>0.63888888888888895</v>
      </c>
      <c r="N325" s="49">
        <v>0.10763888888888895</v>
      </c>
    </row>
    <row r="326" spans="1:14">
      <c r="A326" t="s">
        <v>36</v>
      </c>
      <c r="B326" t="s">
        <v>58</v>
      </c>
      <c r="C326">
        <v>528.70000000000005</v>
      </c>
      <c r="D326">
        <v>595.98</v>
      </c>
      <c r="E326">
        <v>2</v>
      </c>
      <c r="F326">
        <v>0</v>
      </c>
      <c r="G326">
        <v>0</v>
      </c>
      <c r="H326">
        <v>0.5</v>
      </c>
      <c r="I326">
        <v>410879</v>
      </c>
      <c r="J326">
        <v>410976</v>
      </c>
      <c r="K326">
        <v>97</v>
      </c>
      <c r="L326" s="49">
        <v>0.36458333333333331</v>
      </c>
      <c r="M326" s="49">
        <v>0.42708333333333331</v>
      </c>
      <c r="N326" s="49">
        <v>6.25E-2</v>
      </c>
    </row>
    <row r="327" spans="1:14">
      <c r="A327" t="s">
        <v>36</v>
      </c>
      <c r="B327" t="s">
        <v>58</v>
      </c>
      <c r="C327">
        <v>3939.56</v>
      </c>
      <c r="D327">
        <v>4499.6499999999996</v>
      </c>
      <c r="E327">
        <v>15</v>
      </c>
      <c r="F327">
        <v>0</v>
      </c>
      <c r="G327">
        <v>0</v>
      </c>
      <c r="H327">
        <v>0.5</v>
      </c>
      <c r="I327">
        <v>410976</v>
      </c>
      <c r="J327">
        <v>410976</v>
      </c>
      <c r="K327">
        <v>0</v>
      </c>
      <c r="L327" s="49">
        <v>0.36458333333333331</v>
      </c>
      <c r="M327" s="49">
        <v>0.42708333333333331</v>
      </c>
      <c r="N327" s="49">
        <v>6.25E-2</v>
      </c>
    </row>
    <row r="328" spans="1:14">
      <c r="A328" t="s">
        <v>82</v>
      </c>
      <c r="B328" t="s">
        <v>58</v>
      </c>
      <c r="C328">
        <v>3251.95</v>
      </c>
      <c r="D328">
        <v>3654.99</v>
      </c>
      <c r="E328">
        <v>17</v>
      </c>
      <c r="F328">
        <v>0</v>
      </c>
      <c r="G328">
        <v>0</v>
      </c>
      <c r="H328">
        <v>0.5</v>
      </c>
      <c r="I328">
        <v>410976</v>
      </c>
      <c r="J328">
        <v>410976</v>
      </c>
      <c r="K328">
        <v>0</v>
      </c>
      <c r="L328" s="49">
        <v>0.36458333333333331</v>
      </c>
      <c r="M328" s="49">
        <v>0.42708333333333331</v>
      </c>
      <c r="N328" s="49">
        <v>6.25E-2</v>
      </c>
    </row>
    <row r="329" spans="1:14">
      <c r="A329" t="s">
        <v>36</v>
      </c>
      <c r="B329" t="s">
        <v>58</v>
      </c>
      <c r="C329">
        <v>17821.71</v>
      </c>
      <c r="D329">
        <v>19299.68</v>
      </c>
      <c r="E329">
        <v>110</v>
      </c>
      <c r="F329">
        <v>0</v>
      </c>
      <c r="G329">
        <v>0</v>
      </c>
      <c r="H329">
        <v>0.5</v>
      </c>
      <c r="I329">
        <v>410976</v>
      </c>
      <c r="J329">
        <v>410976</v>
      </c>
      <c r="K329">
        <v>0</v>
      </c>
      <c r="L329" s="49">
        <v>0.36458333333333331</v>
      </c>
      <c r="M329" s="49">
        <v>0.42708333333333331</v>
      </c>
      <c r="N329" s="49">
        <v>6.25E-2</v>
      </c>
    </row>
    <row r="330" spans="1:14">
      <c r="A330" t="s">
        <v>36</v>
      </c>
      <c r="B330" t="s">
        <v>58</v>
      </c>
      <c r="C330">
        <v>4441.4399999999996</v>
      </c>
      <c r="D330">
        <v>4991.8900000000003</v>
      </c>
      <c r="E330">
        <v>24</v>
      </c>
      <c r="F330">
        <v>0</v>
      </c>
      <c r="G330">
        <v>0</v>
      </c>
      <c r="H330">
        <v>0.5</v>
      </c>
      <c r="I330">
        <v>410976</v>
      </c>
      <c r="J330">
        <v>410976</v>
      </c>
      <c r="K330">
        <v>0</v>
      </c>
      <c r="L330" s="49">
        <v>0.36458333333333331</v>
      </c>
      <c r="M330" s="49">
        <v>0.42708333333333331</v>
      </c>
      <c r="N330" s="49">
        <v>6.25E-2</v>
      </c>
    </row>
    <row r="331" spans="1:14">
      <c r="A331" t="s">
        <v>19</v>
      </c>
      <c r="B331" t="s">
        <v>58</v>
      </c>
      <c r="D331">
        <v>0</v>
      </c>
      <c r="E331">
        <v>0</v>
      </c>
      <c r="F331">
        <v>0</v>
      </c>
      <c r="G331">
        <v>0</v>
      </c>
      <c r="H331">
        <v>0.5</v>
      </c>
      <c r="I331">
        <v>410976</v>
      </c>
      <c r="J331">
        <v>411075</v>
      </c>
      <c r="K331">
        <v>99</v>
      </c>
      <c r="L331" s="49">
        <v>0.42708333333333331</v>
      </c>
      <c r="M331" s="49">
        <v>0.52083333333333337</v>
      </c>
      <c r="N331" s="49">
        <v>9.3750000000000056E-2</v>
      </c>
    </row>
    <row r="332" spans="1:14">
      <c r="A332" t="s">
        <v>44</v>
      </c>
      <c r="B332" t="s">
        <v>53</v>
      </c>
      <c r="C332">
        <v>1250.8399999999999</v>
      </c>
      <c r="D332">
        <v>1410</v>
      </c>
      <c r="E332">
        <v>4</v>
      </c>
      <c r="F332">
        <v>0</v>
      </c>
      <c r="G332">
        <v>0</v>
      </c>
      <c r="H332">
        <v>0.58333333333333337</v>
      </c>
      <c r="I332">
        <v>240220</v>
      </c>
      <c r="J332">
        <v>240276</v>
      </c>
      <c r="K332">
        <v>56</v>
      </c>
      <c r="L332" s="49">
        <v>0.4236111111111111</v>
      </c>
      <c r="M332" s="49">
        <v>0.47569444444444442</v>
      </c>
      <c r="N332" s="49">
        <v>5.2083333333333315E-2</v>
      </c>
    </row>
    <row r="333" spans="1:14">
      <c r="A333" t="s">
        <v>44</v>
      </c>
      <c r="B333" t="s">
        <v>53</v>
      </c>
      <c r="C333">
        <v>1887.74</v>
      </c>
      <c r="D333">
        <v>2128.0500000000002</v>
      </c>
      <c r="E333">
        <v>2</v>
      </c>
      <c r="F333">
        <v>8</v>
      </c>
      <c r="G333">
        <v>0</v>
      </c>
      <c r="H333">
        <v>0.58333333333333337</v>
      </c>
      <c r="I333">
        <v>240276</v>
      </c>
      <c r="J333">
        <v>240276</v>
      </c>
      <c r="K333">
        <v>0</v>
      </c>
      <c r="L333" s="49">
        <v>0.4236111111111111</v>
      </c>
      <c r="M333" s="49">
        <v>0.47569444444444442</v>
      </c>
      <c r="N333" s="49">
        <v>5.2083333333333315E-2</v>
      </c>
    </row>
    <row r="334" spans="1:14">
      <c r="A334" t="s">
        <v>46</v>
      </c>
      <c r="B334" t="s">
        <v>53</v>
      </c>
      <c r="C334">
        <v>1234.96</v>
      </c>
      <c r="D334">
        <v>1394.02</v>
      </c>
      <c r="E334">
        <v>4</v>
      </c>
      <c r="F334">
        <v>1</v>
      </c>
      <c r="G334">
        <v>0</v>
      </c>
      <c r="H334">
        <v>0.58333333333333337</v>
      </c>
      <c r="I334">
        <v>239957</v>
      </c>
      <c r="J334">
        <v>240138</v>
      </c>
      <c r="K334">
        <v>181</v>
      </c>
      <c r="L334" s="49">
        <v>0.20833333333333334</v>
      </c>
      <c r="M334" s="49">
        <v>0.3125</v>
      </c>
      <c r="N334" s="49">
        <v>0.10416666666666666</v>
      </c>
    </row>
    <row r="335" spans="1:14">
      <c r="A335" t="s">
        <v>48</v>
      </c>
      <c r="B335" t="s">
        <v>53</v>
      </c>
      <c r="C335">
        <v>1954</v>
      </c>
      <c r="D335">
        <v>2073.9899999999998</v>
      </c>
      <c r="E335">
        <v>6</v>
      </c>
      <c r="F335">
        <v>0</v>
      </c>
      <c r="G335">
        <v>5</v>
      </c>
      <c r="H335">
        <v>0.58333333333333337</v>
      </c>
      <c r="I335">
        <v>240138</v>
      </c>
      <c r="J335">
        <v>240261</v>
      </c>
      <c r="K335">
        <v>123</v>
      </c>
      <c r="L335" s="49">
        <v>0.3125</v>
      </c>
      <c r="M335" s="49">
        <v>0.3611111111111111</v>
      </c>
      <c r="N335" s="49">
        <v>4.8611111111111105E-2</v>
      </c>
    </row>
    <row r="336" spans="1:14">
      <c r="A336" t="s">
        <v>48</v>
      </c>
      <c r="B336" t="s">
        <v>53</v>
      </c>
      <c r="C336">
        <v>946</v>
      </c>
      <c r="D336">
        <v>1066.99</v>
      </c>
      <c r="E336">
        <v>6</v>
      </c>
      <c r="F336">
        <v>0</v>
      </c>
      <c r="G336">
        <v>0</v>
      </c>
      <c r="H336">
        <v>0.58333333333333337</v>
      </c>
      <c r="I336">
        <v>240219</v>
      </c>
      <c r="J336">
        <v>240220</v>
      </c>
      <c r="K336">
        <v>1</v>
      </c>
      <c r="L336" s="49">
        <v>0.40277777777777773</v>
      </c>
      <c r="M336" s="49">
        <v>0.4236111111111111</v>
      </c>
      <c r="N336" s="49">
        <v>2.083333333333337E-2</v>
      </c>
    </row>
    <row r="337" spans="1:14">
      <c r="A337" t="s">
        <v>78</v>
      </c>
      <c r="B337" t="s">
        <v>53</v>
      </c>
      <c r="C337">
        <v>1393</v>
      </c>
      <c r="D337">
        <v>1568.88</v>
      </c>
      <c r="E337">
        <v>4</v>
      </c>
      <c r="F337">
        <v>1</v>
      </c>
      <c r="G337">
        <v>0</v>
      </c>
      <c r="H337">
        <v>0.58333333333333337</v>
      </c>
      <c r="I337">
        <v>240276</v>
      </c>
      <c r="J337">
        <v>240402</v>
      </c>
      <c r="K337">
        <v>126</v>
      </c>
      <c r="L337" s="49">
        <v>0.47569444444444442</v>
      </c>
      <c r="M337" s="49">
        <v>0.59722222222222221</v>
      </c>
      <c r="N337" s="49">
        <v>0.12152777777777779</v>
      </c>
    </row>
    <row r="338" spans="1:14">
      <c r="A338" t="s">
        <v>78</v>
      </c>
      <c r="B338" t="s">
        <v>53</v>
      </c>
      <c r="C338">
        <v>1808</v>
      </c>
      <c r="D338">
        <v>2037.92</v>
      </c>
      <c r="E338">
        <v>11</v>
      </c>
      <c r="F338">
        <v>0</v>
      </c>
      <c r="G338">
        <v>0</v>
      </c>
      <c r="H338">
        <v>0.58333333333333337</v>
      </c>
      <c r="I338">
        <v>240402</v>
      </c>
      <c r="J338">
        <v>240404</v>
      </c>
      <c r="K338">
        <v>2</v>
      </c>
      <c r="L338" s="49">
        <v>0.59722222222222221</v>
      </c>
      <c r="M338" s="49">
        <v>0.61805555555555558</v>
      </c>
      <c r="N338" s="49">
        <v>2.083333333333337E-2</v>
      </c>
    </row>
    <row r="339" spans="1:14">
      <c r="A339" t="s">
        <v>48</v>
      </c>
      <c r="B339" t="s">
        <v>53</v>
      </c>
      <c r="C339">
        <v>823</v>
      </c>
      <c r="D339">
        <v>932.48</v>
      </c>
      <c r="E339">
        <v>3</v>
      </c>
      <c r="F339">
        <v>1</v>
      </c>
      <c r="G339">
        <v>0</v>
      </c>
      <c r="H339">
        <v>0.58333333333333337</v>
      </c>
      <c r="I339">
        <v>240216</v>
      </c>
      <c r="J339">
        <v>240218</v>
      </c>
      <c r="K339">
        <v>2</v>
      </c>
      <c r="L339" s="49">
        <v>0.3611111111111111</v>
      </c>
      <c r="M339" s="49">
        <v>0.38541666666666669</v>
      </c>
      <c r="N339" s="49">
        <v>2.430555555555558E-2</v>
      </c>
    </row>
    <row r="340" spans="1:14">
      <c r="A340" t="s">
        <v>48</v>
      </c>
      <c r="B340" t="s">
        <v>53</v>
      </c>
      <c r="C340">
        <v>2085</v>
      </c>
      <c r="D340">
        <v>2224.4</v>
      </c>
      <c r="E340">
        <v>7</v>
      </c>
      <c r="F340">
        <v>0</v>
      </c>
      <c r="G340">
        <v>5</v>
      </c>
      <c r="H340">
        <v>0.58333333333333337</v>
      </c>
      <c r="I340">
        <v>240218</v>
      </c>
      <c r="J340">
        <v>240219</v>
      </c>
      <c r="K340">
        <v>1</v>
      </c>
      <c r="L340" s="49">
        <v>0.38541666666666669</v>
      </c>
      <c r="M340" s="49">
        <v>0.40277777777777773</v>
      </c>
      <c r="N340" s="49">
        <v>1.7361111111111049E-2</v>
      </c>
    </row>
    <row r="341" spans="1:14">
      <c r="A341" t="s">
        <v>19</v>
      </c>
      <c r="B341" t="s">
        <v>53</v>
      </c>
      <c r="D341">
        <v>0</v>
      </c>
      <c r="E341">
        <v>0</v>
      </c>
      <c r="F341">
        <v>0</v>
      </c>
      <c r="G341">
        <v>0</v>
      </c>
      <c r="H341">
        <v>0.58333333333333337</v>
      </c>
      <c r="I341">
        <v>240404</v>
      </c>
      <c r="J341">
        <v>240615</v>
      </c>
      <c r="K341">
        <v>211</v>
      </c>
      <c r="L341" s="49">
        <v>0.61805555555555558</v>
      </c>
      <c r="M341" s="49">
        <v>0.76041666666666663</v>
      </c>
      <c r="N341" s="49">
        <v>0.14236111111111105</v>
      </c>
    </row>
    <row r="342" spans="1:14">
      <c r="A342" t="s">
        <v>79</v>
      </c>
      <c r="B342" t="s">
        <v>57</v>
      </c>
      <c r="C342">
        <v>2712.59</v>
      </c>
      <c r="D342">
        <v>3057.8</v>
      </c>
      <c r="E342">
        <v>8</v>
      </c>
      <c r="F342">
        <v>1</v>
      </c>
      <c r="G342">
        <v>0</v>
      </c>
      <c r="H342">
        <v>0.58333333333333337</v>
      </c>
      <c r="I342">
        <v>411740</v>
      </c>
      <c r="J342">
        <v>411745</v>
      </c>
      <c r="K342">
        <v>5</v>
      </c>
      <c r="L342" s="49">
        <v>0.47222222222222227</v>
      </c>
      <c r="M342" s="49">
        <v>0.4861111111111111</v>
      </c>
      <c r="N342" s="49">
        <v>1.388888888888884E-2</v>
      </c>
    </row>
    <row r="343" spans="1:14">
      <c r="A343" t="s">
        <v>81</v>
      </c>
      <c r="B343" t="s">
        <v>57</v>
      </c>
      <c r="C343">
        <v>1990.45</v>
      </c>
      <c r="D343">
        <v>2794.5299999999997</v>
      </c>
      <c r="E343">
        <v>2</v>
      </c>
      <c r="F343">
        <v>3</v>
      </c>
      <c r="G343">
        <v>1</v>
      </c>
      <c r="H343">
        <v>0.58333333333333337</v>
      </c>
      <c r="I343">
        <v>411599</v>
      </c>
      <c r="J343">
        <v>411600</v>
      </c>
      <c r="K343">
        <v>1</v>
      </c>
      <c r="L343" s="49">
        <v>0.33333333333333331</v>
      </c>
      <c r="M343" s="49">
        <v>0.375</v>
      </c>
      <c r="N343" s="49">
        <v>4.1666666666666685E-2</v>
      </c>
    </row>
    <row r="344" spans="1:14">
      <c r="A344" t="s">
        <v>81</v>
      </c>
      <c r="B344" t="s">
        <v>57</v>
      </c>
      <c r="C344">
        <v>1613.53</v>
      </c>
      <c r="D344">
        <v>1739.5900000000001</v>
      </c>
      <c r="E344">
        <v>3</v>
      </c>
      <c r="F344">
        <v>2</v>
      </c>
      <c r="G344">
        <v>1</v>
      </c>
      <c r="H344">
        <v>0.58333333333333337</v>
      </c>
      <c r="I344">
        <v>411600</v>
      </c>
      <c r="J344">
        <v>411602</v>
      </c>
      <c r="K344">
        <v>2</v>
      </c>
      <c r="L344" s="49">
        <v>0.375</v>
      </c>
      <c r="M344" s="49">
        <v>0.3888888888888889</v>
      </c>
      <c r="N344" s="49">
        <v>1.3888888888888895E-2</v>
      </c>
    </row>
    <row r="345" spans="1:14">
      <c r="A345" t="s">
        <v>79</v>
      </c>
      <c r="B345" t="s">
        <v>57</v>
      </c>
      <c r="C345">
        <v>2753.71</v>
      </c>
      <c r="D345">
        <v>3109.95</v>
      </c>
      <c r="E345">
        <v>8</v>
      </c>
      <c r="F345">
        <v>2</v>
      </c>
      <c r="G345">
        <v>0</v>
      </c>
      <c r="H345">
        <v>0.58333333333333337</v>
      </c>
      <c r="I345">
        <v>411602</v>
      </c>
      <c r="J345">
        <v>411740</v>
      </c>
      <c r="K345">
        <v>138</v>
      </c>
      <c r="L345" s="49">
        <v>0.3888888888888889</v>
      </c>
      <c r="M345" s="49">
        <v>0.47222222222222227</v>
      </c>
      <c r="N345" s="49">
        <v>8.333333333333337E-2</v>
      </c>
    </row>
    <row r="346" spans="1:14">
      <c r="A346" t="s">
        <v>81</v>
      </c>
      <c r="B346" t="s">
        <v>57</v>
      </c>
      <c r="C346">
        <v>2750.7</v>
      </c>
      <c r="D346">
        <v>4422.76</v>
      </c>
      <c r="E346">
        <v>25</v>
      </c>
      <c r="F346">
        <v>0</v>
      </c>
      <c r="G346">
        <v>0</v>
      </c>
      <c r="H346">
        <v>0.58333333333333337</v>
      </c>
      <c r="I346">
        <v>411393</v>
      </c>
      <c r="J346">
        <v>411599</v>
      </c>
      <c r="K346">
        <v>206</v>
      </c>
      <c r="L346" s="49">
        <v>0.20486111111111113</v>
      </c>
      <c r="M346" s="49">
        <v>0.33333333333333331</v>
      </c>
      <c r="N346" s="49">
        <v>0.12847222222222218</v>
      </c>
    </row>
    <row r="347" spans="1:14">
      <c r="A347" t="s">
        <v>19</v>
      </c>
      <c r="B347" t="s">
        <v>57</v>
      </c>
      <c r="D347">
        <v>0</v>
      </c>
      <c r="E347">
        <v>0</v>
      </c>
      <c r="F347">
        <v>0</v>
      </c>
      <c r="G347">
        <v>0</v>
      </c>
      <c r="H347">
        <v>0.58333333333333337</v>
      </c>
      <c r="I347">
        <v>411745</v>
      </c>
      <c r="J347">
        <v>411814</v>
      </c>
      <c r="K347">
        <v>69</v>
      </c>
      <c r="M347" s="49">
        <v>0.54861111111111105</v>
      </c>
      <c r="N347" s="49">
        <v>0.54861111111111105</v>
      </c>
    </row>
    <row r="348" spans="1:14">
      <c r="A348" t="s">
        <v>40</v>
      </c>
      <c r="B348" t="s">
        <v>58</v>
      </c>
      <c r="C348">
        <v>1405.34</v>
      </c>
      <c r="D348">
        <v>1599.98</v>
      </c>
      <c r="E348">
        <v>2</v>
      </c>
      <c r="F348">
        <v>0</v>
      </c>
      <c r="G348">
        <v>0</v>
      </c>
      <c r="H348">
        <v>0.58333333333333337</v>
      </c>
      <c r="I348">
        <v>411338</v>
      </c>
      <c r="J348">
        <v>411340</v>
      </c>
      <c r="K348">
        <v>2</v>
      </c>
      <c r="L348" s="49">
        <v>0.54861111111111105</v>
      </c>
      <c r="M348" s="49">
        <v>0.56944444444444442</v>
      </c>
      <c r="N348" s="49">
        <v>2.083333333333337E-2</v>
      </c>
    </row>
    <row r="349" spans="1:14">
      <c r="A349" t="s">
        <v>37</v>
      </c>
      <c r="B349" t="s">
        <v>58</v>
      </c>
      <c r="C349">
        <v>4587</v>
      </c>
      <c r="D349">
        <v>5090.91</v>
      </c>
      <c r="E349">
        <v>21</v>
      </c>
      <c r="F349">
        <v>0</v>
      </c>
      <c r="G349">
        <v>1</v>
      </c>
      <c r="H349">
        <v>0.58333333333333337</v>
      </c>
      <c r="I349">
        <v>411267</v>
      </c>
      <c r="J349">
        <v>411303</v>
      </c>
      <c r="K349">
        <v>36</v>
      </c>
      <c r="L349" s="49">
        <v>0.44791666666666669</v>
      </c>
      <c r="M349" s="49">
        <v>0.49305555555555558</v>
      </c>
      <c r="N349" s="49">
        <v>4.5138888888888895E-2</v>
      </c>
    </row>
    <row r="350" spans="1:14">
      <c r="A350" t="s">
        <v>40</v>
      </c>
      <c r="B350" t="s">
        <v>58</v>
      </c>
      <c r="C350">
        <v>3627</v>
      </c>
      <c r="D350">
        <v>4105.9799999999996</v>
      </c>
      <c r="E350">
        <v>13</v>
      </c>
      <c r="F350">
        <v>0</v>
      </c>
      <c r="G350">
        <v>0</v>
      </c>
      <c r="H350">
        <v>0.58333333333333337</v>
      </c>
      <c r="I350">
        <v>411303</v>
      </c>
      <c r="J350">
        <v>411338</v>
      </c>
      <c r="K350">
        <v>35</v>
      </c>
      <c r="L350" s="49">
        <v>0.49305555555555558</v>
      </c>
      <c r="M350" s="49">
        <v>0.54861111111111105</v>
      </c>
      <c r="N350" s="49">
        <v>5.5555555555555469E-2</v>
      </c>
    </row>
    <row r="351" spans="1:14">
      <c r="A351" t="s">
        <v>42</v>
      </c>
      <c r="B351" t="s">
        <v>58</v>
      </c>
      <c r="C351">
        <v>1369.1599999999999</v>
      </c>
      <c r="D351">
        <v>1545.4</v>
      </c>
      <c r="E351">
        <v>5</v>
      </c>
      <c r="F351">
        <v>3</v>
      </c>
      <c r="G351">
        <v>0</v>
      </c>
      <c r="H351">
        <v>0.58333333333333337</v>
      </c>
      <c r="I351">
        <v>411206</v>
      </c>
      <c r="J351">
        <v>411227</v>
      </c>
      <c r="K351">
        <v>21</v>
      </c>
      <c r="L351" s="49">
        <v>0.35625000000000001</v>
      </c>
      <c r="M351" s="49">
        <v>0.3888888888888889</v>
      </c>
      <c r="N351" s="49">
        <v>3.2638888888888884E-2</v>
      </c>
    </row>
    <row r="352" spans="1:14">
      <c r="A352" t="s">
        <v>36</v>
      </c>
      <c r="B352" t="s">
        <v>58</v>
      </c>
      <c r="C352">
        <v>866</v>
      </c>
      <c r="D352">
        <v>976.47</v>
      </c>
      <c r="E352">
        <v>2</v>
      </c>
      <c r="F352">
        <v>3</v>
      </c>
      <c r="G352">
        <v>0</v>
      </c>
      <c r="H352">
        <v>0.58333333333333337</v>
      </c>
      <c r="I352">
        <v>411197</v>
      </c>
      <c r="J352">
        <v>411206</v>
      </c>
      <c r="K352">
        <v>9</v>
      </c>
      <c r="L352" s="49">
        <v>0.33333333333333331</v>
      </c>
      <c r="M352" s="49">
        <v>0.35625000000000001</v>
      </c>
      <c r="N352" s="49">
        <v>2.2916666666666696E-2</v>
      </c>
    </row>
    <row r="353" spans="1:14">
      <c r="A353" t="s">
        <v>36</v>
      </c>
      <c r="B353" t="s">
        <v>58</v>
      </c>
      <c r="C353">
        <v>1088</v>
      </c>
      <c r="D353">
        <v>1227.32</v>
      </c>
      <c r="E353">
        <v>4</v>
      </c>
      <c r="F353">
        <v>0</v>
      </c>
      <c r="G353">
        <v>0</v>
      </c>
      <c r="H353">
        <v>0.58333333333333337</v>
      </c>
      <c r="I353">
        <v>411099</v>
      </c>
      <c r="J353">
        <v>411197</v>
      </c>
      <c r="K353">
        <v>98</v>
      </c>
      <c r="L353" s="49">
        <v>0.27083333333333331</v>
      </c>
      <c r="M353" s="49">
        <v>0.33333333333333331</v>
      </c>
      <c r="N353" s="49">
        <v>6.25E-2</v>
      </c>
    </row>
    <row r="354" spans="1:14">
      <c r="A354" t="s">
        <v>39</v>
      </c>
      <c r="B354" t="s">
        <v>58</v>
      </c>
      <c r="C354">
        <v>986.74</v>
      </c>
      <c r="D354">
        <v>1114.4000000000001</v>
      </c>
      <c r="E354">
        <v>0</v>
      </c>
      <c r="F354">
        <v>7</v>
      </c>
      <c r="G354">
        <v>0</v>
      </c>
      <c r="H354">
        <v>0.58333333333333337</v>
      </c>
      <c r="I354">
        <v>411227</v>
      </c>
      <c r="J354">
        <v>411234</v>
      </c>
      <c r="K354">
        <v>7</v>
      </c>
      <c r="L354" s="49">
        <v>0.3888888888888889</v>
      </c>
      <c r="M354" s="49">
        <v>0.41319444444444442</v>
      </c>
      <c r="N354" s="49">
        <v>2.4305555555555525E-2</v>
      </c>
    </row>
    <row r="355" spans="1:14">
      <c r="A355" t="s">
        <v>61</v>
      </c>
      <c r="B355" t="s">
        <v>58</v>
      </c>
      <c r="C355">
        <v>1102.6600000000001</v>
      </c>
      <c r="D355">
        <v>883.01</v>
      </c>
      <c r="E355">
        <v>3</v>
      </c>
      <c r="F355">
        <v>0</v>
      </c>
      <c r="G355">
        <v>0</v>
      </c>
      <c r="H355">
        <v>0.58333333333333337</v>
      </c>
      <c r="I355">
        <v>411234</v>
      </c>
      <c r="J355">
        <v>411267</v>
      </c>
      <c r="K355">
        <v>33</v>
      </c>
      <c r="L355" s="49">
        <v>0.41319444444444442</v>
      </c>
      <c r="M355" s="49">
        <v>0.44791666666666669</v>
      </c>
      <c r="N355" s="49">
        <v>3.4722222222222265E-2</v>
      </c>
    </row>
    <row r="356" spans="1:14">
      <c r="A356" t="s">
        <v>19</v>
      </c>
      <c r="B356" t="s">
        <v>58</v>
      </c>
      <c r="D356">
        <v>0</v>
      </c>
      <c r="E356">
        <v>0</v>
      </c>
      <c r="F356">
        <v>0</v>
      </c>
      <c r="G356">
        <v>0</v>
      </c>
      <c r="H356">
        <v>0.58333333333333337</v>
      </c>
      <c r="I356">
        <v>411340</v>
      </c>
      <c r="J356">
        <v>411351</v>
      </c>
      <c r="K356">
        <v>11</v>
      </c>
      <c r="L356" s="49">
        <v>0.56944444444444442</v>
      </c>
      <c r="M356" s="49">
        <v>0.60416666666666663</v>
      </c>
      <c r="N356" s="49">
        <v>3.472222222222221E-2</v>
      </c>
    </row>
    <row r="357" spans="1:14">
      <c r="A357" t="s">
        <v>36</v>
      </c>
      <c r="B357" t="s">
        <v>58</v>
      </c>
      <c r="C357">
        <v>8551.73</v>
      </c>
      <c r="D357">
        <v>9640.0499999999993</v>
      </c>
      <c r="E357">
        <v>30</v>
      </c>
      <c r="F357">
        <v>0</v>
      </c>
      <c r="G357">
        <v>0</v>
      </c>
      <c r="H357">
        <v>0.5625</v>
      </c>
      <c r="I357">
        <v>240770</v>
      </c>
      <c r="J357">
        <v>240827</v>
      </c>
      <c r="K357">
        <v>57</v>
      </c>
      <c r="L357" s="49">
        <v>0.33680555555555558</v>
      </c>
      <c r="M357" s="49">
        <v>0.40277777777777773</v>
      </c>
      <c r="N357" s="49">
        <v>6.5972222222222154E-2</v>
      </c>
    </row>
    <row r="358" spans="1:14">
      <c r="A358" t="s">
        <v>36</v>
      </c>
      <c r="B358" t="s">
        <v>58</v>
      </c>
      <c r="C358">
        <v>2749.95</v>
      </c>
      <c r="D358">
        <v>3099.92</v>
      </c>
      <c r="E358">
        <v>10</v>
      </c>
      <c r="F358">
        <v>0</v>
      </c>
      <c r="G358">
        <v>0</v>
      </c>
      <c r="H358">
        <v>0.5625</v>
      </c>
      <c r="I358">
        <v>240827</v>
      </c>
      <c r="J358">
        <v>240827</v>
      </c>
      <c r="K358">
        <v>0</v>
      </c>
      <c r="L358" s="49">
        <v>0.40277777777777773</v>
      </c>
      <c r="M358" s="49">
        <v>0.40277777777777773</v>
      </c>
      <c r="N358" s="49">
        <v>0</v>
      </c>
    </row>
    <row r="359" spans="1:14">
      <c r="A359" t="s">
        <v>36</v>
      </c>
      <c r="B359" t="s">
        <v>58</v>
      </c>
      <c r="C359">
        <v>5287.28</v>
      </c>
      <c r="D359">
        <v>5960.16</v>
      </c>
      <c r="E359">
        <v>30</v>
      </c>
      <c r="F359">
        <v>0</v>
      </c>
      <c r="G359">
        <v>0</v>
      </c>
      <c r="H359">
        <v>0.5625</v>
      </c>
      <c r="I359">
        <v>240827</v>
      </c>
      <c r="J359">
        <v>240827</v>
      </c>
      <c r="K359">
        <v>0</v>
      </c>
      <c r="L359" s="49">
        <v>0.40277777777777773</v>
      </c>
      <c r="M359" s="49">
        <v>0.40277777777777773</v>
      </c>
      <c r="N359" s="49">
        <v>0</v>
      </c>
    </row>
    <row r="360" spans="1:14">
      <c r="A360" t="s">
        <v>36</v>
      </c>
      <c r="B360" t="s">
        <v>58</v>
      </c>
      <c r="C360">
        <v>1100</v>
      </c>
      <c r="D360">
        <v>1241.52</v>
      </c>
      <c r="E360">
        <v>2</v>
      </c>
      <c r="F360">
        <v>4</v>
      </c>
      <c r="G360">
        <v>0</v>
      </c>
      <c r="H360">
        <v>0.5625</v>
      </c>
      <c r="I360">
        <v>240827</v>
      </c>
      <c r="J360">
        <v>240828</v>
      </c>
      <c r="K360">
        <v>1</v>
      </c>
      <c r="L360" s="49">
        <v>0.40277777777777773</v>
      </c>
      <c r="M360" s="49">
        <v>0.45833333333333331</v>
      </c>
      <c r="N360" s="49">
        <v>5.555555555555558E-2</v>
      </c>
    </row>
    <row r="361" spans="1:14">
      <c r="A361" t="s">
        <v>28</v>
      </c>
      <c r="B361" t="s">
        <v>59</v>
      </c>
      <c r="C361">
        <v>1504.22</v>
      </c>
      <c r="D361">
        <v>1583.09</v>
      </c>
      <c r="E361">
        <v>4</v>
      </c>
      <c r="F361">
        <v>0</v>
      </c>
      <c r="G361">
        <v>3</v>
      </c>
      <c r="H361">
        <v>0.5625</v>
      </c>
      <c r="I361">
        <v>240615</v>
      </c>
      <c r="J361">
        <v>240770</v>
      </c>
      <c r="K361">
        <v>155</v>
      </c>
      <c r="L361" s="49">
        <v>0.25</v>
      </c>
      <c r="M361" s="49">
        <v>0.33680555555555558</v>
      </c>
      <c r="N361" s="49">
        <v>8.680555555555558E-2</v>
      </c>
    </row>
    <row r="362" spans="1:14">
      <c r="A362" t="s">
        <v>19</v>
      </c>
      <c r="B362" t="s">
        <v>59</v>
      </c>
      <c r="D362">
        <v>0</v>
      </c>
      <c r="E362">
        <v>0</v>
      </c>
      <c r="F362">
        <v>0</v>
      </c>
      <c r="G362">
        <v>0</v>
      </c>
      <c r="H362">
        <v>0.5625</v>
      </c>
      <c r="I362">
        <v>240828</v>
      </c>
      <c r="J362">
        <v>240920</v>
      </c>
      <c r="K362">
        <v>92</v>
      </c>
      <c r="L362" s="49">
        <v>0.45833333333333331</v>
      </c>
      <c r="M362" s="49">
        <v>0.5625</v>
      </c>
      <c r="N362" s="49">
        <v>0.10416666666666669</v>
      </c>
    </row>
    <row r="363" spans="1:14">
      <c r="A363" t="s">
        <v>74</v>
      </c>
      <c r="B363" t="s">
        <v>56</v>
      </c>
      <c r="C363">
        <v>884.15</v>
      </c>
      <c r="D363">
        <v>997.49</v>
      </c>
      <c r="E363">
        <v>5</v>
      </c>
      <c r="F363">
        <v>1</v>
      </c>
      <c r="G363">
        <v>0</v>
      </c>
      <c r="H363">
        <v>0.5625</v>
      </c>
      <c r="I363">
        <v>411913</v>
      </c>
      <c r="J363">
        <v>412034</v>
      </c>
      <c r="K363">
        <v>121</v>
      </c>
      <c r="L363" s="49">
        <v>0.2638888888888889</v>
      </c>
      <c r="M363" s="49">
        <v>0.33333333333333331</v>
      </c>
      <c r="N363" s="49">
        <v>6.944444444444442E-2</v>
      </c>
    </row>
    <row r="364" spans="1:14">
      <c r="A364" t="s">
        <v>83</v>
      </c>
      <c r="B364" t="s">
        <v>56</v>
      </c>
      <c r="C364">
        <v>2025.26</v>
      </c>
      <c r="D364">
        <v>2284.15</v>
      </c>
      <c r="E364">
        <v>10</v>
      </c>
      <c r="F364">
        <v>2</v>
      </c>
      <c r="G364">
        <v>0</v>
      </c>
      <c r="H364">
        <v>0.5625</v>
      </c>
      <c r="I364">
        <v>412084</v>
      </c>
      <c r="J364">
        <v>412107</v>
      </c>
      <c r="K364">
        <v>23</v>
      </c>
      <c r="L364" s="49">
        <v>0.4458333333333333</v>
      </c>
      <c r="M364" s="49">
        <v>0.46875</v>
      </c>
      <c r="N364" s="49">
        <v>2.2916666666666696E-2</v>
      </c>
    </row>
    <row r="365" spans="1:14">
      <c r="A365" t="s">
        <v>74</v>
      </c>
      <c r="B365" t="s">
        <v>56</v>
      </c>
      <c r="C365">
        <v>643</v>
      </c>
      <c r="D365">
        <v>727.93</v>
      </c>
      <c r="E365">
        <v>0</v>
      </c>
      <c r="F365">
        <v>4</v>
      </c>
      <c r="G365">
        <v>0</v>
      </c>
      <c r="H365">
        <v>0.5625</v>
      </c>
      <c r="I365">
        <v>412038</v>
      </c>
      <c r="J365">
        <v>412040</v>
      </c>
      <c r="K365">
        <v>2</v>
      </c>
      <c r="L365" s="49">
        <v>0.37152777777777773</v>
      </c>
      <c r="M365" s="49">
        <v>0.3979166666666667</v>
      </c>
      <c r="N365" s="49">
        <v>2.6388888888888962E-2</v>
      </c>
    </row>
    <row r="366" spans="1:14">
      <c r="A366" t="s">
        <v>75</v>
      </c>
      <c r="B366" t="s">
        <v>56</v>
      </c>
      <c r="C366">
        <v>955.91</v>
      </c>
      <c r="D366">
        <v>1077.57</v>
      </c>
      <c r="E366">
        <v>2</v>
      </c>
      <c r="F366">
        <v>2</v>
      </c>
      <c r="G366">
        <v>0</v>
      </c>
      <c r="H366">
        <v>0.5625</v>
      </c>
      <c r="I366">
        <v>412107</v>
      </c>
      <c r="J366">
        <v>412161</v>
      </c>
      <c r="K366">
        <v>54</v>
      </c>
      <c r="L366" s="49">
        <v>0.46875</v>
      </c>
      <c r="M366" s="49">
        <v>0.52430555555555558</v>
      </c>
      <c r="N366" s="49">
        <v>5.555555555555558E-2</v>
      </c>
    </row>
    <row r="367" spans="1:14">
      <c r="A367" t="s">
        <v>74</v>
      </c>
      <c r="B367" t="s">
        <v>56</v>
      </c>
      <c r="C367">
        <v>3138.56</v>
      </c>
      <c r="D367">
        <v>3541.9</v>
      </c>
      <c r="E367">
        <v>11</v>
      </c>
      <c r="F367">
        <v>13</v>
      </c>
      <c r="G367">
        <v>0</v>
      </c>
      <c r="H367">
        <v>0.5625</v>
      </c>
      <c r="I367">
        <v>412036</v>
      </c>
      <c r="J367">
        <v>412038</v>
      </c>
      <c r="K367">
        <v>2</v>
      </c>
      <c r="L367" s="49">
        <v>0.35069444444444442</v>
      </c>
      <c r="M367" s="49">
        <v>0.37152777777777773</v>
      </c>
      <c r="N367" s="49">
        <v>2.0833333333333315E-2</v>
      </c>
    </row>
    <row r="368" spans="1:14">
      <c r="A368" t="s">
        <v>74</v>
      </c>
      <c r="B368" t="s">
        <v>56</v>
      </c>
      <c r="C368">
        <v>2607.31</v>
      </c>
      <c r="D368">
        <v>2938.41</v>
      </c>
      <c r="E368">
        <v>9</v>
      </c>
      <c r="F368">
        <v>1</v>
      </c>
      <c r="G368">
        <v>0</v>
      </c>
      <c r="H368">
        <v>0.5625</v>
      </c>
      <c r="I368">
        <v>412034</v>
      </c>
      <c r="J368">
        <v>412036</v>
      </c>
      <c r="K368">
        <v>2</v>
      </c>
      <c r="L368" s="49">
        <v>0.33333333333333331</v>
      </c>
      <c r="M368" s="49">
        <v>0.35069444444444442</v>
      </c>
      <c r="N368" s="49">
        <v>1.7361111111111105E-2</v>
      </c>
    </row>
    <row r="369" spans="1:14">
      <c r="A369" t="s">
        <v>76</v>
      </c>
      <c r="B369" t="s">
        <v>56</v>
      </c>
      <c r="C369">
        <v>1074.56</v>
      </c>
      <c r="D369">
        <v>1282.48</v>
      </c>
      <c r="E369">
        <v>3</v>
      </c>
      <c r="F369">
        <v>2</v>
      </c>
      <c r="G369">
        <v>0</v>
      </c>
      <c r="H369">
        <v>0.5625</v>
      </c>
      <c r="I369">
        <v>412041</v>
      </c>
      <c r="J369">
        <v>412084</v>
      </c>
      <c r="K369">
        <v>43</v>
      </c>
      <c r="L369" s="49">
        <v>0.41319444444444442</v>
      </c>
      <c r="M369" s="49">
        <v>0.4458333333333333</v>
      </c>
      <c r="N369" s="49">
        <v>3.2638888888888884E-2</v>
      </c>
    </row>
    <row r="370" spans="1:14">
      <c r="A370" t="s">
        <v>74</v>
      </c>
      <c r="B370" t="s">
        <v>56</v>
      </c>
      <c r="C370">
        <v>920</v>
      </c>
      <c r="D370">
        <v>1037.57</v>
      </c>
      <c r="E370">
        <v>4</v>
      </c>
      <c r="F370">
        <v>1</v>
      </c>
      <c r="G370">
        <v>0</v>
      </c>
      <c r="H370">
        <v>0.5625</v>
      </c>
      <c r="I370">
        <v>412040</v>
      </c>
      <c r="J370">
        <v>412041</v>
      </c>
      <c r="K370">
        <v>1</v>
      </c>
      <c r="L370" s="49">
        <v>0.3979166666666667</v>
      </c>
      <c r="M370" s="49">
        <v>0.41319444444444442</v>
      </c>
      <c r="N370" s="49">
        <v>1.5277777777777724E-2</v>
      </c>
    </row>
    <row r="371" spans="1:14">
      <c r="A371" t="s">
        <v>19</v>
      </c>
      <c r="B371" t="s">
        <v>56</v>
      </c>
      <c r="D371">
        <v>0</v>
      </c>
      <c r="E371">
        <v>0</v>
      </c>
      <c r="F371">
        <v>0</v>
      </c>
      <c r="G371">
        <v>0</v>
      </c>
      <c r="H371">
        <v>0.5625</v>
      </c>
      <c r="I371">
        <v>412161</v>
      </c>
      <c r="J371">
        <v>412258</v>
      </c>
      <c r="K371">
        <v>97</v>
      </c>
      <c r="L371" s="49">
        <v>0.52430555555555558</v>
      </c>
      <c r="M371" s="49">
        <v>0.58333333333333337</v>
      </c>
      <c r="N371" s="49">
        <v>5.902777777777779E-2</v>
      </c>
    </row>
    <row r="372" spans="1:14">
      <c r="A372" t="s">
        <v>36</v>
      </c>
      <c r="B372" t="s">
        <v>58</v>
      </c>
      <c r="C372">
        <v>4905</v>
      </c>
      <c r="D372">
        <v>5529.67</v>
      </c>
      <c r="E372">
        <v>35</v>
      </c>
      <c r="F372">
        <v>0</v>
      </c>
      <c r="G372">
        <v>0</v>
      </c>
      <c r="H372">
        <v>0.5625</v>
      </c>
      <c r="I372">
        <v>241352</v>
      </c>
      <c r="J372">
        <v>241360</v>
      </c>
      <c r="K372">
        <v>8</v>
      </c>
      <c r="L372" s="49">
        <v>0.59027777777777779</v>
      </c>
      <c r="M372" s="49">
        <v>0.61111111111111105</v>
      </c>
      <c r="N372" s="49">
        <v>2.0833333333333259E-2</v>
      </c>
    </row>
    <row r="373" spans="1:14">
      <c r="A373" t="s">
        <v>24</v>
      </c>
      <c r="B373" t="s">
        <v>60</v>
      </c>
      <c r="C373">
        <v>3056.58</v>
      </c>
      <c r="D373">
        <v>3190.19</v>
      </c>
      <c r="E373">
        <v>1</v>
      </c>
      <c r="F373">
        <v>7</v>
      </c>
      <c r="G373">
        <v>10</v>
      </c>
      <c r="H373">
        <v>0.5625</v>
      </c>
      <c r="I373">
        <v>241158</v>
      </c>
      <c r="J373">
        <v>241160</v>
      </c>
      <c r="K373">
        <v>2</v>
      </c>
      <c r="L373" s="49">
        <v>0.33333333333333331</v>
      </c>
      <c r="M373" s="49">
        <v>0.35416666666666669</v>
      </c>
      <c r="N373" s="49">
        <v>2.083333333333337E-2</v>
      </c>
    </row>
    <row r="374" spans="1:14">
      <c r="A374" t="s">
        <v>36</v>
      </c>
      <c r="B374" t="s">
        <v>58</v>
      </c>
      <c r="C374">
        <v>4053.52</v>
      </c>
      <c r="D374">
        <v>5180.01</v>
      </c>
      <c r="E374">
        <v>9</v>
      </c>
      <c r="F374">
        <v>6</v>
      </c>
      <c r="G374">
        <v>5</v>
      </c>
      <c r="H374">
        <v>0.5625</v>
      </c>
      <c r="I374">
        <v>241271</v>
      </c>
      <c r="J374">
        <v>241346</v>
      </c>
      <c r="K374">
        <v>75</v>
      </c>
      <c r="L374" s="49">
        <v>0.47569444444444442</v>
      </c>
      <c r="M374" s="49">
        <v>0.55208333333333337</v>
      </c>
      <c r="N374" s="49">
        <v>7.6388888888888951E-2</v>
      </c>
    </row>
    <row r="375" spans="1:14">
      <c r="A375" t="s">
        <v>24</v>
      </c>
      <c r="B375" t="s">
        <v>60</v>
      </c>
      <c r="C375">
        <v>1894</v>
      </c>
      <c r="D375">
        <v>2135.91</v>
      </c>
      <c r="E375">
        <v>7</v>
      </c>
      <c r="F375">
        <v>2</v>
      </c>
      <c r="G375">
        <v>0</v>
      </c>
      <c r="H375">
        <v>0.5625</v>
      </c>
      <c r="I375">
        <v>240933</v>
      </c>
      <c r="J375">
        <v>241158</v>
      </c>
      <c r="K375">
        <v>225</v>
      </c>
      <c r="L375" s="49">
        <v>0.20833333333333334</v>
      </c>
      <c r="M375" s="49">
        <v>0.33333333333333331</v>
      </c>
      <c r="N375" s="49">
        <v>0.12499999999999997</v>
      </c>
    </row>
    <row r="376" spans="1:14">
      <c r="A376" t="s">
        <v>87</v>
      </c>
      <c r="B376" t="s">
        <v>60</v>
      </c>
      <c r="C376">
        <v>924</v>
      </c>
      <c r="D376">
        <v>1049.5</v>
      </c>
      <c r="E376">
        <v>1</v>
      </c>
      <c r="F376">
        <v>2</v>
      </c>
      <c r="G376">
        <v>0</v>
      </c>
      <c r="H376">
        <v>0.5625</v>
      </c>
      <c r="I376">
        <v>241227</v>
      </c>
      <c r="J376">
        <v>241270</v>
      </c>
      <c r="K376">
        <v>43</v>
      </c>
      <c r="L376" s="49">
        <v>0.41319444444444442</v>
      </c>
      <c r="M376" s="49">
        <v>0.46180555555555558</v>
      </c>
      <c r="N376" s="49">
        <v>4.861111111111116E-2</v>
      </c>
    </row>
    <row r="377" spans="1:14">
      <c r="A377" t="s">
        <v>29</v>
      </c>
      <c r="B377" t="s">
        <v>60</v>
      </c>
      <c r="C377">
        <v>3442.85</v>
      </c>
      <c r="D377">
        <v>3883.15</v>
      </c>
      <c r="E377">
        <v>13</v>
      </c>
      <c r="F377">
        <v>6</v>
      </c>
      <c r="G377">
        <v>0</v>
      </c>
      <c r="H377">
        <v>0.5625</v>
      </c>
      <c r="I377">
        <v>241160</v>
      </c>
      <c r="J377">
        <v>241227</v>
      </c>
      <c r="K377">
        <v>67</v>
      </c>
      <c r="L377" s="49">
        <v>0.35416666666666669</v>
      </c>
      <c r="M377" s="49">
        <v>0.41319444444444442</v>
      </c>
      <c r="N377" s="49">
        <v>5.9027777777777735E-2</v>
      </c>
    </row>
    <row r="378" spans="1:14">
      <c r="A378" t="s">
        <v>61</v>
      </c>
      <c r="B378" t="s">
        <v>58</v>
      </c>
      <c r="C378">
        <v>652.65</v>
      </c>
      <c r="D378">
        <v>737.01</v>
      </c>
      <c r="E378">
        <v>2</v>
      </c>
      <c r="F378">
        <v>1</v>
      </c>
      <c r="G378">
        <v>0</v>
      </c>
      <c r="H378">
        <v>0.5625</v>
      </c>
      <c r="I378">
        <v>241360</v>
      </c>
      <c r="J378">
        <v>241389</v>
      </c>
      <c r="K378">
        <v>29</v>
      </c>
      <c r="L378" s="49">
        <v>0.61111111111111105</v>
      </c>
      <c r="M378" s="49">
        <v>0.65625</v>
      </c>
      <c r="N378" s="49">
        <v>4.5138888888888951E-2</v>
      </c>
    </row>
    <row r="379" spans="1:14">
      <c r="A379" t="s">
        <v>87</v>
      </c>
      <c r="B379" t="s">
        <v>60</v>
      </c>
      <c r="C379">
        <v>1647</v>
      </c>
      <c r="D379">
        <v>1777.94</v>
      </c>
      <c r="E379">
        <v>3</v>
      </c>
      <c r="F379">
        <v>2</v>
      </c>
      <c r="G379">
        <v>1</v>
      </c>
      <c r="H379">
        <v>0.5625</v>
      </c>
      <c r="I379">
        <v>241270</v>
      </c>
      <c r="J379">
        <v>241271</v>
      </c>
      <c r="K379">
        <v>1</v>
      </c>
      <c r="L379" s="49">
        <v>0.46180555555555558</v>
      </c>
      <c r="M379" s="49">
        <v>0.47569444444444442</v>
      </c>
      <c r="N379" s="49">
        <v>1.388888888888884E-2</v>
      </c>
    </row>
    <row r="380" spans="1:14">
      <c r="A380" t="s">
        <v>36</v>
      </c>
      <c r="B380" t="s">
        <v>58</v>
      </c>
      <c r="C380">
        <v>822</v>
      </c>
      <c r="D380">
        <v>926.37</v>
      </c>
      <c r="E380">
        <v>3</v>
      </c>
      <c r="F380">
        <v>1</v>
      </c>
      <c r="G380">
        <v>0</v>
      </c>
      <c r="H380">
        <v>0.5625</v>
      </c>
      <c r="I380">
        <v>241346</v>
      </c>
      <c r="J380">
        <v>241352</v>
      </c>
      <c r="K380">
        <v>6</v>
      </c>
      <c r="L380" s="49">
        <v>0.55208333333333337</v>
      </c>
      <c r="M380" s="49">
        <v>0.59027777777777779</v>
      </c>
      <c r="N380" s="49">
        <v>3.819444444444442E-2</v>
      </c>
    </row>
    <row r="381" spans="1:14">
      <c r="A381" t="s">
        <v>19</v>
      </c>
      <c r="B381" t="s">
        <v>58</v>
      </c>
      <c r="D381">
        <v>0</v>
      </c>
      <c r="E381">
        <v>0</v>
      </c>
      <c r="F381">
        <v>0</v>
      </c>
      <c r="G381">
        <v>0</v>
      </c>
      <c r="H381">
        <v>0.5625</v>
      </c>
      <c r="I381">
        <v>241389</v>
      </c>
      <c r="J381">
        <v>241457</v>
      </c>
      <c r="K381">
        <v>68</v>
      </c>
      <c r="L381" s="49">
        <v>0.65625</v>
      </c>
      <c r="M381" s="49">
        <v>0.71527777777777779</v>
      </c>
      <c r="N381" s="49">
        <v>5.902777777777779E-2</v>
      </c>
    </row>
    <row r="382" spans="1:14">
      <c r="A382" t="s">
        <v>40</v>
      </c>
      <c r="B382" t="s">
        <v>58</v>
      </c>
      <c r="C382">
        <v>3439.94</v>
      </c>
      <c r="D382">
        <v>3640.99</v>
      </c>
      <c r="E382">
        <v>7</v>
      </c>
      <c r="F382">
        <v>1</v>
      </c>
      <c r="G382">
        <v>0</v>
      </c>
      <c r="H382">
        <v>0.5625</v>
      </c>
      <c r="I382">
        <v>412549</v>
      </c>
      <c r="J382">
        <v>412660</v>
      </c>
      <c r="K382">
        <v>111</v>
      </c>
      <c r="L382" s="49">
        <v>0.4548611111111111</v>
      </c>
      <c r="M382" s="49">
        <v>0.55208333333333337</v>
      </c>
      <c r="N382" s="49">
        <v>9.7222222222222265E-2</v>
      </c>
    </row>
    <row r="383" spans="1:14">
      <c r="A383" t="s">
        <v>35</v>
      </c>
      <c r="B383" t="s">
        <v>4</v>
      </c>
      <c r="C383">
        <v>4624.2700000000004</v>
      </c>
      <c r="D383">
        <v>5212.51</v>
      </c>
      <c r="E383">
        <v>11</v>
      </c>
      <c r="F383">
        <v>7</v>
      </c>
      <c r="G383">
        <v>0</v>
      </c>
      <c r="H383">
        <v>0.5625</v>
      </c>
      <c r="I383">
        <v>412258</v>
      </c>
      <c r="J383">
        <v>412435</v>
      </c>
      <c r="K383">
        <v>177</v>
      </c>
      <c r="L383" s="49">
        <v>0.22222222222222221</v>
      </c>
      <c r="M383" s="49">
        <v>0.31597222222222221</v>
      </c>
      <c r="N383" s="49">
        <v>9.375E-2</v>
      </c>
    </row>
    <row r="384" spans="1:14">
      <c r="A384" t="s">
        <v>38</v>
      </c>
      <c r="B384" t="s">
        <v>4</v>
      </c>
      <c r="C384">
        <v>2302.86</v>
      </c>
      <c r="D384">
        <v>2620.0700000000002</v>
      </c>
      <c r="E384">
        <v>10</v>
      </c>
      <c r="F384">
        <v>0</v>
      </c>
      <c r="G384">
        <v>0</v>
      </c>
      <c r="H384">
        <v>0.5625</v>
      </c>
      <c r="I384">
        <v>412435</v>
      </c>
      <c r="J384">
        <v>412475</v>
      </c>
      <c r="K384">
        <v>40</v>
      </c>
      <c r="L384" s="49">
        <v>0.31597222222222221</v>
      </c>
      <c r="M384" s="49">
        <v>0.36736111111111108</v>
      </c>
      <c r="N384" s="49">
        <v>5.1388888888888873E-2</v>
      </c>
    </row>
    <row r="385" spans="1:14">
      <c r="A385" t="s">
        <v>5</v>
      </c>
      <c r="B385" t="s">
        <v>4</v>
      </c>
      <c r="C385">
        <v>4104.0600000000004</v>
      </c>
      <c r="D385">
        <v>4648.57</v>
      </c>
      <c r="E385">
        <v>20</v>
      </c>
      <c r="F385">
        <v>2</v>
      </c>
      <c r="G385">
        <v>0</v>
      </c>
      <c r="H385">
        <v>0.5625</v>
      </c>
      <c r="I385">
        <v>412535</v>
      </c>
      <c r="J385">
        <v>412549</v>
      </c>
      <c r="K385">
        <v>14</v>
      </c>
      <c r="L385" s="49">
        <v>0.43055555555555558</v>
      </c>
      <c r="M385" s="49">
        <v>0.4548611111111111</v>
      </c>
      <c r="N385" s="49">
        <v>2.4305555555555525E-2</v>
      </c>
    </row>
    <row r="386" spans="1:14">
      <c r="A386" t="s">
        <v>88</v>
      </c>
      <c r="B386" t="s">
        <v>4</v>
      </c>
      <c r="C386">
        <v>1441</v>
      </c>
      <c r="D386">
        <v>1874.54</v>
      </c>
      <c r="E386">
        <v>7</v>
      </c>
      <c r="F386">
        <v>2</v>
      </c>
      <c r="G386">
        <v>0</v>
      </c>
      <c r="H386">
        <v>0.5625</v>
      </c>
      <c r="I386">
        <v>412475</v>
      </c>
      <c r="J386">
        <v>412535</v>
      </c>
      <c r="K386">
        <v>60</v>
      </c>
      <c r="L386" s="49">
        <v>0.36736111111111108</v>
      </c>
      <c r="M386" s="49">
        <v>0.43055555555555558</v>
      </c>
      <c r="N386" s="49">
        <v>6.3194444444444497E-2</v>
      </c>
    </row>
    <row r="387" spans="1:14">
      <c r="A387" t="s">
        <v>19</v>
      </c>
      <c r="B387" t="s">
        <v>4</v>
      </c>
      <c r="D387">
        <v>0</v>
      </c>
      <c r="E387">
        <v>0</v>
      </c>
      <c r="F387">
        <v>0</v>
      </c>
      <c r="G387">
        <v>0</v>
      </c>
      <c r="H387">
        <v>0.5625</v>
      </c>
      <c r="I387">
        <v>412660</v>
      </c>
      <c r="J387">
        <v>412670</v>
      </c>
      <c r="K387">
        <v>10</v>
      </c>
      <c r="L387" s="49">
        <v>0.55208333333333337</v>
      </c>
      <c r="M387" s="49">
        <v>0.59027777777777779</v>
      </c>
      <c r="N387" s="49">
        <v>3.819444444444442E-2</v>
      </c>
    </row>
    <row r="388" spans="1:14">
      <c r="A388" t="s">
        <v>36</v>
      </c>
      <c r="B388" t="s">
        <v>58</v>
      </c>
      <c r="C388">
        <v>5987.3</v>
      </c>
      <c r="D388">
        <v>6800.15</v>
      </c>
      <c r="E388">
        <v>20</v>
      </c>
      <c r="F388">
        <v>0</v>
      </c>
      <c r="G388">
        <v>0</v>
      </c>
      <c r="H388">
        <v>0.5</v>
      </c>
      <c r="I388">
        <v>241457</v>
      </c>
      <c r="J388">
        <v>241569</v>
      </c>
      <c r="K388">
        <v>112</v>
      </c>
      <c r="L388" s="49">
        <v>0.35416666666666669</v>
      </c>
      <c r="M388" s="49">
        <v>0.44097222222222227</v>
      </c>
      <c r="N388" s="49">
        <v>8.680555555555558E-2</v>
      </c>
    </row>
    <row r="389" spans="1:14">
      <c r="A389" t="s">
        <v>36</v>
      </c>
      <c r="B389" t="s">
        <v>58</v>
      </c>
      <c r="C389">
        <v>12927.259999999998</v>
      </c>
      <c r="D389">
        <v>12679.439999999999</v>
      </c>
      <c r="E389">
        <v>70</v>
      </c>
      <c r="F389">
        <v>0</v>
      </c>
      <c r="G389">
        <v>2</v>
      </c>
      <c r="H389">
        <v>0.5</v>
      </c>
      <c r="I389">
        <v>241569</v>
      </c>
      <c r="J389">
        <v>241569</v>
      </c>
      <c r="K389">
        <v>0</v>
      </c>
      <c r="L389" s="49">
        <v>0.44097222222222227</v>
      </c>
      <c r="M389" s="49">
        <v>0.44097222222222227</v>
      </c>
      <c r="N389" s="49">
        <v>0</v>
      </c>
    </row>
    <row r="390" spans="1:14">
      <c r="A390" t="s">
        <v>36</v>
      </c>
      <c r="B390" t="s">
        <v>58</v>
      </c>
      <c r="C390">
        <v>7478.09</v>
      </c>
      <c r="D390">
        <v>8429.7900000000009</v>
      </c>
      <c r="E390">
        <v>45</v>
      </c>
      <c r="F390">
        <v>0</v>
      </c>
      <c r="G390">
        <v>0</v>
      </c>
      <c r="H390">
        <v>0.5</v>
      </c>
      <c r="I390">
        <v>241569</v>
      </c>
      <c r="J390">
        <v>241569</v>
      </c>
      <c r="K390">
        <v>0</v>
      </c>
      <c r="L390" s="49">
        <v>0.44097222222222227</v>
      </c>
      <c r="M390" s="49">
        <v>0.44097222222222227</v>
      </c>
      <c r="N390" s="49">
        <v>0</v>
      </c>
    </row>
    <row r="391" spans="1:14">
      <c r="A391" t="s">
        <v>36</v>
      </c>
      <c r="B391" t="s">
        <v>58</v>
      </c>
      <c r="C391">
        <v>9127.24</v>
      </c>
      <c r="D391">
        <v>10288.799999999999</v>
      </c>
      <c r="E391">
        <v>70</v>
      </c>
      <c r="F391">
        <v>0</v>
      </c>
      <c r="G391">
        <v>0</v>
      </c>
      <c r="H391">
        <v>0.5</v>
      </c>
      <c r="I391">
        <v>241569</v>
      </c>
      <c r="J391">
        <v>241569</v>
      </c>
      <c r="K391">
        <v>0</v>
      </c>
      <c r="L391" s="49">
        <v>0.44097222222222227</v>
      </c>
      <c r="M391" s="49">
        <v>0.44097222222222227</v>
      </c>
      <c r="N391" s="49">
        <v>0</v>
      </c>
    </row>
    <row r="392" spans="1:14">
      <c r="A392" t="s">
        <v>61</v>
      </c>
      <c r="B392" t="s">
        <v>58</v>
      </c>
      <c r="C392">
        <v>3459.65</v>
      </c>
      <c r="D392">
        <v>4327.84</v>
      </c>
      <c r="E392">
        <v>10</v>
      </c>
      <c r="F392">
        <v>0</v>
      </c>
      <c r="G392">
        <v>0</v>
      </c>
      <c r="H392">
        <v>0.5</v>
      </c>
      <c r="I392">
        <v>241569</v>
      </c>
      <c r="J392">
        <v>241569</v>
      </c>
      <c r="K392">
        <v>0</v>
      </c>
      <c r="L392" s="49">
        <v>0.44097222222222227</v>
      </c>
      <c r="M392" s="49">
        <v>0.44097222222222227</v>
      </c>
      <c r="N392" s="49">
        <v>0</v>
      </c>
    </row>
    <row r="393" spans="1:14">
      <c r="A393" t="s">
        <v>19</v>
      </c>
      <c r="B393" t="s">
        <v>58</v>
      </c>
      <c r="D393">
        <v>0</v>
      </c>
      <c r="E393">
        <v>0</v>
      </c>
      <c r="F393">
        <v>0</v>
      </c>
      <c r="G393">
        <v>0</v>
      </c>
      <c r="H393">
        <v>0.5</v>
      </c>
      <c r="I393">
        <v>241569</v>
      </c>
      <c r="J393">
        <v>241663</v>
      </c>
      <c r="K393">
        <v>94</v>
      </c>
      <c r="L393" s="49">
        <v>0.44097222222222227</v>
      </c>
      <c r="M393" s="49">
        <v>0.54861111111111105</v>
      </c>
      <c r="N393" s="49">
        <v>0.10763888888888878</v>
      </c>
    </row>
    <row r="394" spans="1:14">
      <c r="A394" t="s">
        <v>44</v>
      </c>
      <c r="B394" t="s">
        <v>53</v>
      </c>
      <c r="C394">
        <v>2984.72</v>
      </c>
      <c r="D394">
        <v>3777.01</v>
      </c>
      <c r="E394">
        <v>15</v>
      </c>
      <c r="F394">
        <v>5</v>
      </c>
      <c r="G394">
        <v>0</v>
      </c>
      <c r="H394">
        <v>0.60416666666666663</v>
      </c>
      <c r="I394">
        <v>413003</v>
      </c>
      <c r="J394">
        <v>413013</v>
      </c>
      <c r="K394">
        <v>10</v>
      </c>
      <c r="L394" s="49">
        <v>0.41319444444444442</v>
      </c>
      <c r="M394" s="49">
        <v>0.46875</v>
      </c>
      <c r="N394" s="49">
        <v>5.555555555555558E-2</v>
      </c>
    </row>
    <row r="395" spans="1:14">
      <c r="A395" t="s">
        <v>44</v>
      </c>
      <c r="B395" t="s">
        <v>53</v>
      </c>
      <c r="C395">
        <v>5455.25</v>
      </c>
      <c r="D395">
        <v>6551.25</v>
      </c>
      <c r="E395">
        <v>37</v>
      </c>
      <c r="F395">
        <v>0</v>
      </c>
      <c r="G395">
        <v>0</v>
      </c>
      <c r="H395">
        <v>0.60416666666666663</v>
      </c>
      <c r="I395">
        <v>413013</v>
      </c>
      <c r="J395">
        <v>413016</v>
      </c>
      <c r="K395">
        <v>3</v>
      </c>
      <c r="L395" s="49">
        <v>0.46875</v>
      </c>
      <c r="M395" s="49">
        <v>0.50694444444444442</v>
      </c>
      <c r="N395" s="49">
        <v>3.819444444444442E-2</v>
      </c>
    </row>
    <row r="396" spans="1:14">
      <c r="A396" t="s">
        <v>77</v>
      </c>
      <c r="B396" t="s">
        <v>53</v>
      </c>
      <c r="C396">
        <v>2569.9</v>
      </c>
      <c r="D396">
        <v>2843.37</v>
      </c>
      <c r="E396">
        <v>9</v>
      </c>
      <c r="F396">
        <v>2</v>
      </c>
      <c r="G396">
        <v>2</v>
      </c>
      <c r="H396">
        <v>0.60416666666666663</v>
      </c>
      <c r="I396">
        <v>413016</v>
      </c>
      <c r="J396">
        <v>413063</v>
      </c>
      <c r="K396">
        <v>47</v>
      </c>
      <c r="L396" s="49">
        <v>0.50694444444444442</v>
      </c>
      <c r="M396" s="49">
        <v>0.56597222222222221</v>
      </c>
      <c r="N396" s="49">
        <v>5.902777777777779E-2</v>
      </c>
    </row>
    <row r="397" spans="1:14">
      <c r="A397" t="s">
        <v>48</v>
      </c>
      <c r="B397" t="s">
        <v>53</v>
      </c>
      <c r="C397">
        <v>2164</v>
      </c>
      <c r="D397">
        <v>2439.94</v>
      </c>
      <c r="E397">
        <v>8</v>
      </c>
      <c r="F397">
        <v>0</v>
      </c>
      <c r="G397">
        <v>0</v>
      </c>
      <c r="H397">
        <v>0.60416666666666663</v>
      </c>
      <c r="I397">
        <v>412670</v>
      </c>
      <c r="J397">
        <v>412943</v>
      </c>
      <c r="K397">
        <v>273</v>
      </c>
      <c r="L397" s="49">
        <v>0.20833333333333334</v>
      </c>
      <c r="M397" s="49">
        <v>0.34027777777777773</v>
      </c>
      <c r="N397" s="49">
        <v>0.13194444444444439</v>
      </c>
    </row>
    <row r="398" spans="1:14">
      <c r="A398" t="s">
        <v>78</v>
      </c>
      <c r="B398" t="s">
        <v>53</v>
      </c>
      <c r="C398">
        <v>1990.45</v>
      </c>
      <c r="D398">
        <v>2245.9899999999998</v>
      </c>
      <c r="E398">
        <v>13</v>
      </c>
      <c r="F398">
        <v>0</v>
      </c>
      <c r="G398">
        <v>0</v>
      </c>
      <c r="H398">
        <v>0.60416666666666663</v>
      </c>
      <c r="I398">
        <v>413063</v>
      </c>
      <c r="J398">
        <v>413152</v>
      </c>
      <c r="K398">
        <v>89</v>
      </c>
      <c r="L398" s="49">
        <v>0.56597222222222221</v>
      </c>
      <c r="M398" s="49">
        <v>0.62916666666666665</v>
      </c>
      <c r="N398" s="49">
        <v>6.3194444444444442E-2</v>
      </c>
    </row>
    <row r="399" spans="1:14">
      <c r="A399" t="s">
        <v>78</v>
      </c>
      <c r="B399" t="s">
        <v>53</v>
      </c>
      <c r="C399">
        <v>1570.74</v>
      </c>
      <c r="D399">
        <v>1777.63</v>
      </c>
      <c r="E399">
        <v>5</v>
      </c>
      <c r="F399">
        <v>3</v>
      </c>
      <c r="G399">
        <v>0</v>
      </c>
      <c r="H399">
        <v>0.60416666666666663</v>
      </c>
      <c r="I399">
        <v>413152</v>
      </c>
      <c r="J399">
        <v>413153</v>
      </c>
      <c r="K399">
        <v>1</v>
      </c>
      <c r="L399" s="49">
        <v>0.62916666666666665</v>
      </c>
      <c r="M399" s="49">
        <v>0.63541666666666663</v>
      </c>
      <c r="N399" s="49">
        <v>6.2499999999999778E-3</v>
      </c>
    </row>
    <row r="400" spans="1:14">
      <c r="A400" t="s">
        <v>48</v>
      </c>
      <c r="B400" t="s">
        <v>53</v>
      </c>
      <c r="C400">
        <v>817.1</v>
      </c>
      <c r="D400">
        <v>921.95</v>
      </c>
      <c r="E400">
        <v>4</v>
      </c>
      <c r="F400">
        <v>2</v>
      </c>
      <c r="G400">
        <v>0</v>
      </c>
      <c r="H400">
        <v>0.60416666666666663</v>
      </c>
      <c r="I400">
        <v>412943</v>
      </c>
      <c r="J400">
        <v>412945</v>
      </c>
      <c r="K400">
        <v>2</v>
      </c>
      <c r="L400" s="49">
        <v>0.34027777777777773</v>
      </c>
      <c r="M400" s="49">
        <v>0.3576388888888889</v>
      </c>
      <c r="N400" s="49">
        <v>1.736111111111116E-2</v>
      </c>
    </row>
    <row r="401" spans="1:14">
      <c r="A401" t="s">
        <v>44</v>
      </c>
      <c r="B401" t="s">
        <v>53</v>
      </c>
      <c r="C401">
        <v>4238.34</v>
      </c>
      <c r="D401">
        <v>4889.82</v>
      </c>
      <c r="E401">
        <v>15</v>
      </c>
      <c r="F401">
        <v>0</v>
      </c>
      <c r="G401">
        <v>0</v>
      </c>
      <c r="H401">
        <v>0.60416666666666663</v>
      </c>
      <c r="I401">
        <v>412945</v>
      </c>
      <c r="J401">
        <v>413003</v>
      </c>
      <c r="K401">
        <v>58</v>
      </c>
      <c r="L401" s="49">
        <v>0.3576388888888889</v>
      </c>
      <c r="M401" s="49">
        <v>0.41319444444444442</v>
      </c>
      <c r="N401" s="49">
        <v>5.5555555555555525E-2</v>
      </c>
    </row>
    <row r="402" spans="1:14">
      <c r="A402" t="s">
        <v>19</v>
      </c>
      <c r="B402" t="s">
        <v>53</v>
      </c>
      <c r="D402">
        <v>0</v>
      </c>
      <c r="E402">
        <v>0</v>
      </c>
      <c r="F402">
        <v>0</v>
      </c>
      <c r="G402">
        <v>0</v>
      </c>
      <c r="H402">
        <v>0.60416666666666663</v>
      </c>
      <c r="I402">
        <v>413153</v>
      </c>
      <c r="J402">
        <v>413379</v>
      </c>
      <c r="K402">
        <v>226</v>
      </c>
      <c r="L402" s="49">
        <v>0.63541666666666663</v>
      </c>
      <c r="M402" s="49">
        <v>0.76388888888888884</v>
      </c>
      <c r="N402" s="49">
        <v>0.12847222222222221</v>
      </c>
    </row>
    <row r="403" spans="1:14">
      <c r="A403" t="s">
        <v>79</v>
      </c>
      <c r="B403" t="s">
        <v>57</v>
      </c>
      <c r="C403">
        <v>3449.03</v>
      </c>
      <c r="D403">
        <v>3892.34</v>
      </c>
      <c r="E403">
        <v>10</v>
      </c>
      <c r="F403">
        <v>3</v>
      </c>
      <c r="G403">
        <v>0</v>
      </c>
      <c r="H403">
        <v>0.5625</v>
      </c>
      <c r="I403">
        <v>241663</v>
      </c>
      <c r="J403">
        <v>241856</v>
      </c>
      <c r="K403">
        <v>193</v>
      </c>
      <c r="L403" s="49">
        <v>0.20833333333333334</v>
      </c>
      <c r="M403" s="49">
        <v>0.32291666666666669</v>
      </c>
      <c r="N403" s="49">
        <v>0.11458333333333334</v>
      </c>
    </row>
    <row r="404" spans="1:14">
      <c r="A404" t="s">
        <v>81</v>
      </c>
      <c r="B404" t="s">
        <v>57</v>
      </c>
      <c r="C404">
        <v>2391.5500000000002</v>
      </c>
      <c r="D404">
        <v>2620.0700000000002</v>
      </c>
      <c r="E404">
        <v>2</v>
      </c>
      <c r="F404">
        <v>6</v>
      </c>
      <c r="G404">
        <v>1</v>
      </c>
      <c r="H404">
        <v>0.5625</v>
      </c>
      <c r="I404">
        <v>241856</v>
      </c>
      <c r="J404">
        <v>241986</v>
      </c>
      <c r="K404">
        <v>130</v>
      </c>
      <c r="L404" s="49">
        <v>0.32291666666666669</v>
      </c>
      <c r="M404" s="49">
        <v>0.44097222222222227</v>
      </c>
      <c r="N404" s="49">
        <v>0.11805555555555558</v>
      </c>
    </row>
    <row r="405" spans="1:14">
      <c r="A405" t="s">
        <v>79</v>
      </c>
      <c r="B405" t="s">
        <v>57</v>
      </c>
      <c r="C405">
        <v>656.47</v>
      </c>
      <c r="D405">
        <v>812.89</v>
      </c>
      <c r="E405">
        <v>2</v>
      </c>
      <c r="F405">
        <v>1</v>
      </c>
      <c r="G405">
        <v>0</v>
      </c>
      <c r="H405">
        <v>0.5625</v>
      </c>
      <c r="I405">
        <v>241985</v>
      </c>
      <c r="J405">
        <v>241988</v>
      </c>
      <c r="K405">
        <v>3</v>
      </c>
      <c r="L405" s="49">
        <v>0.44097222222222227</v>
      </c>
      <c r="M405" s="49">
        <v>0.4548611111111111</v>
      </c>
      <c r="N405" s="49">
        <v>1.388888888888884E-2</v>
      </c>
    </row>
    <row r="406" spans="1:14">
      <c r="A406" t="s">
        <v>19</v>
      </c>
      <c r="B406" t="s">
        <v>57</v>
      </c>
      <c r="D406">
        <v>0</v>
      </c>
      <c r="E406">
        <v>0</v>
      </c>
      <c r="F406">
        <v>0</v>
      </c>
      <c r="G406">
        <v>0</v>
      </c>
      <c r="H406">
        <v>0.5625</v>
      </c>
      <c r="I406">
        <v>241988</v>
      </c>
      <c r="J406">
        <v>242057</v>
      </c>
      <c r="K406">
        <v>69</v>
      </c>
      <c r="L406" s="49">
        <v>0.4548611111111111</v>
      </c>
      <c r="M406" s="49">
        <v>0.50694444444444442</v>
      </c>
      <c r="N406" s="49">
        <v>5.2083333333333315E-2</v>
      </c>
    </row>
    <row r="407" spans="1:14">
      <c r="A407" t="s">
        <v>40</v>
      </c>
      <c r="B407" t="s">
        <v>58</v>
      </c>
      <c r="C407">
        <v>2779.54</v>
      </c>
      <c r="D407">
        <v>3355.01</v>
      </c>
      <c r="E407">
        <v>5</v>
      </c>
      <c r="F407">
        <v>0</v>
      </c>
      <c r="G407">
        <v>0</v>
      </c>
      <c r="H407">
        <v>0.5625</v>
      </c>
      <c r="I407">
        <v>413601</v>
      </c>
      <c r="J407">
        <v>413602</v>
      </c>
      <c r="K407">
        <v>1</v>
      </c>
      <c r="L407" s="49">
        <v>0.61458333333333337</v>
      </c>
      <c r="M407" s="49">
        <v>0.65138888888888891</v>
      </c>
      <c r="N407" s="49">
        <v>3.6805555555555536E-2</v>
      </c>
    </row>
    <row r="408" spans="1:14">
      <c r="A408" t="s">
        <v>36</v>
      </c>
      <c r="B408" t="s">
        <v>58</v>
      </c>
      <c r="C408">
        <v>1543.75</v>
      </c>
      <c r="D408">
        <v>1740.21</v>
      </c>
      <c r="E408">
        <v>0</v>
      </c>
      <c r="F408">
        <v>6</v>
      </c>
      <c r="G408">
        <v>0</v>
      </c>
      <c r="H408">
        <v>0.5625</v>
      </c>
      <c r="I408">
        <v>413379</v>
      </c>
      <c r="J408">
        <v>413476</v>
      </c>
      <c r="K408">
        <v>97</v>
      </c>
      <c r="L408" s="49">
        <v>0.34722222222222227</v>
      </c>
      <c r="M408" s="49">
        <v>0.40972222222222227</v>
      </c>
      <c r="N408" s="49">
        <v>6.25E-2</v>
      </c>
    </row>
    <row r="409" spans="1:14">
      <c r="A409" t="s">
        <v>36</v>
      </c>
      <c r="B409" t="s">
        <v>58</v>
      </c>
      <c r="C409">
        <v>3122.7</v>
      </c>
      <c r="D409">
        <v>3520.12</v>
      </c>
      <c r="E409">
        <v>1</v>
      </c>
      <c r="F409">
        <v>10</v>
      </c>
      <c r="G409">
        <v>0</v>
      </c>
      <c r="H409">
        <v>0.5625</v>
      </c>
      <c r="I409">
        <v>413476</v>
      </c>
      <c r="J409">
        <v>413476</v>
      </c>
      <c r="K409">
        <v>0</v>
      </c>
      <c r="L409" s="49">
        <v>0.40972222222222227</v>
      </c>
      <c r="M409" s="49">
        <v>0.40972222222222227</v>
      </c>
      <c r="N409" s="49">
        <v>0</v>
      </c>
    </row>
    <row r="410" spans="1:14">
      <c r="A410" t="s">
        <v>36</v>
      </c>
      <c r="B410" t="s">
        <v>58</v>
      </c>
      <c r="C410">
        <v>2918.68</v>
      </c>
      <c r="D410">
        <v>3290.13</v>
      </c>
      <c r="E410">
        <v>0</v>
      </c>
      <c r="F410">
        <v>15</v>
      </c>
      <c r="G410">
        <v>0</v>
      </c>
      <c r="H410">
        <v>0.5625</v>
      </c>
      <c r="I410">
        <v>413476</v>
      </c>
      <c r="J410">
        <v>413476</v>
      </c>
      <c r="K410">
        <v>0</v>
      </c>
      <c r="L410" s="49">
        <v>0.40972222222222227</v>
      </c>
      <c r="M410" s="49">
        <v>0.40972222222222227</v>
      </c>
      <c r="N410" s="49">
        <v>0</v>
      </c>
    </row>
    <row r="411" spans="1:14">
      <c r="A411" t="s">
        <v>37</v>
      </c>
      <c r="B411" t="s">
        <v>58</v>
      </c>
      <c r="C411">
        <v>2059.77</v>
      </c>
      <c r="D411">
        <v>2321.9</v>
      </c>
      <c r="E411">
        <v>9</v>
      </c>
      <c r="F411">
        <v>0</v>
      </c>
      <c r="G411">
        <v>0</v>
      </c>
      <c r="H411">
        <v>0.5625</v>
      </c>
      <c r="I411">
        <v>413545</v>
      </c>
      <c r="J411">
        <v>413563</v>
      </c>
      <c r="K411">
        <v>18</v>
      </c>
      <c r="L411" s="49">
        <v>0.53472222222222221</v>
      </c>
      <c r="M411" s="49">
        <v>0.56597222222222221</v>
      </c>
      <c r="N411" s="49">
        <v>3.125E-2</v>
      </c>
    </row>
    <row r="412" spans="1:14">
      <c r="A412" t="s">
        <v>40</v>
      </c>
      <c r="B412" t="s">
        <v>58</v>
      </c>
      <c r="C412">
        <v>1782</v>
      </c>
      <c r="D412">
        <v>2008.74</v>
      </c>
      <c r="E412">
        <v>10</v>
      </c>
      <c r="F412">
        <v>0</v>
      </c>
      <c r="G412">
        <v>0</v>
      </c>
      <c r="H412">
        <v>0.5625</v>
      </c>
      <c r="I412">
        <v>413563</v>
      </c>
      <c r="J412">
        <v>413601</v>
      </c>
      <c r="K412">
        <v>38</v>
      </c>
      <c r="L412" s="49">
        <v>0.56597222222222221</v>
      </c>
      <c r="M412" s="49">
        <v>0.61458333333333337</v>
      </c>
      <c r="N412" s="49">
        <v>4.861111111111116E-2</v>
      </c>
    </row>
    <row r="413" spans="1:14">
      <c r="A413" t="s">
        <v>41</v>
      </c>
      <c r="B413" t="s">
        <v>58</v>
      </c>
      <c r="C413">
        <v>1627.39</v>
      </c>
      <c r="D413">
        <v>1756.92</v>
      </c>
      <c r="E413">
        <v>6</v>
      </c>
      <c r="F413">
        <v>0</v>
      </c>
      <c r="G413">
        <v>1</v>
      </c>
      <c r="H413">
        <v>0.5625</v>
      </c>
      <c r="I413">
        <v>413525</v>
      </c>
      <c r="J413">
        <v>413545</v>
      </c>
      <c r="K413">
        <v>20</v>
      </c>
      <c r="L413" s="49">
        <v>0.51041666666666663</v>
      </c>
      <c r="M413" s="49">
        <v>0.53472222222222221</v>
      </c>
      <c r="N413" s="49">
        <v>2.430555555555558E-2</v>
      </c>
    </row>
    <row r="414" spans="1:14">
      <c r="A414" t="s">
        <v>42</v>
      </c>
      <c r="B414" t="s">
        <v>58</v>
      </c>
      <c r="C414">
        <v>1487.62</v>
      </c>
      <c r="D414">
        <v>1677</v>
      </c>
      <c r="E414">
        <v>8</v>
      </c>
      <c r="F414">
        <v>3</v>
      </c>
      <c r="G414">
        <v>0</v>
      </c>
      <c r="H414">
        <v>0.5625</v>
      </c>
      <c r="I414">
        <v>413476</v>
      </c>
      <c r="J414">
        <v>413484</v>
      </c>
      <c r="K414">
        <v>8</v>
      </c>
      <c r="L414" s="49">
        <v>0.40972222222222227</v>
      </c>
      <c r="M414" s="49">
        <v>0.44444444444444442</v>
      </c>
      <c r="N414" s="49">
        <v>3.4722222222222154E-2</v>
      </c>
    </row>
    <row r="415" spans="1:14">
      <c r="A415" t="s">
        <v>61</v>
      </c>
      <c r="B415" t="s">
        <v>58</v>
      </c>
      <c r="C415">
        <v>3113.78</v>
      </c>
      <c r="D415">
        <v>3510.06</v>
      </c>
      <c r="E415">
        <v>0</v>
      </c>
      <c r="F415">
        <v>17</v>
      </c>
      <c r="G415">
        <v>0</v>
      </c>
      <c r="H415">
        <v>0.5625</v>
      </c>
      <c r="I415">
        <v>413476</v>
      </c>
      <c r="J415">
        <v>413476</v>
      </c>
      <c r="K415">
        <v>0</v>
      </c>
      <c r="L415" s="49">
        <v>0.40972222222222227</v>
      </c>
      <c r="M415" s="49">
        <v>0.40972222222222227</v>
      </c>
      <c r="N415" s="49">
        <v>0</v>
      </c>
    </row>
    <row r="416" spans="1:14">
      <c r="A416" t="s">
        <v>39</v>
      </c>
      <c r="B416" t="s">
        <v>58</v>
      </c>
      <c r="C416">
        <v>2021.49</v>
      </c>
      <c r="D416">
        <v>3373.76</v>
      </c>
      <c r="E416">
        <v>6</v>
      </c>
      <c r="F416">
        <v>6</v>
      </c>
      <c r="G416">
        <v>0</v>
      </c>
      <c r="H416">
        <v>0.5625</v>
      </c>
      <c r="I416">
        <v>413484</v>
      </c>
      <c r="J416">
        <v>413491</v>
      </c>
      <c r="K416">
        <v>7</v>
      </c>
      <c r="L416" s="49">
        <v>0.44444444444444442</v>
      </c>
      <c r="M416" s="49">
        <v>0.46388888888888885</v>
      </c>
      <c r="N416" s="49">
        <v>1.9444444444444431E-2</v>
      </c>
    </row>
    <row r="417" spans="1:14">
      <c r="A417" t="s">
        <v>61</v>
      </c>
      <c r="B417" t="s">
        <v>58</v>
      </c>
      <c r="C417">
        <v>1411.8000000000002</v>
      </c>
      <c r="D417">
        <v>1590.03</v>
      </c>
      <c r="E417">
        <v>5</v>
      </c>
      <c r="F417">
        <v>0</v>
      </c>
      <c r="G417">
        <v>0</v>
      </c>
      <c r="H417">
        <v>0.5625</v>
      </c>
      <c r="I417">
        <v>413491</v>
      </c>
      <c r="J417">
        <v>413525</v>
      </c>
      <c r="K417">
        <v>34</v>
      </c>
      <c r="L417" s="49">
        <v>0.46388888888888885</v>
      </c>
      <c r="M417" s="49">
        <v>0.51041666666666663</v>
      </c>
      <c r="N417" s="49">
        <v>4.6527777777777779E-2</v>
      </c>
    </row>
    <row r="418" spans="1:14">
      <c r="A418" t="s">
        <v>19</v>
      </c>
      <c r="B418" t="s">
        <v>58</v>
      </c>
      <c r="D418">
        <v>0</v>
      </c>
      <c r="E418">
        <v>0</v>
      </c>
      <c r="F418">
        <v>0</v>
      </c>
      <c r="G418">
        <v>0</v>
      </c>
      <c r="H418">
        <v>0.5625</v>
      </c>
      <c r="J418">
        <v>4.9000000000000004</v>
      </c>
      <c r="K418">
        <v>4.9000000000000004</v>
      </c>
      <c r="N418" s="49">
        <v>0</v>
      </c>
    </row>
    <row r="419" spans="1:14">
      <c r="A419" t="s">
        <v>36</v>
      </c>
      <c r="B419" t="s">
        <v>58</v>
      </c>
      <c r="C419">
        <v>5125.03</v>
      </c>
      <c r="D419">
        <v>5800.1</v>
      </c>
      <c r="E419">
        <v>8</v>
      </c>
      <c r="F419">
        <v>0</v>
      </c>
      <c r="G419">
        <v>0</v>
      </c>
      <c r="H419">
        <v>0.5</v>
      </c>
      <c r="I419">
        <v>413643</v>
      </c>
      <c r="J419">
        <v>413740</v>
      </c>
      <c r="K419">
        <v>97</v>
      </c>
      <c r="L419" s="49">
        <v>0.34375</v>
      </c>
      <c r="M419" s="49">
        <v>0.4145833333333333</v>
      </c>
      <c r="N419" s="49">
        <v>7.0833333333333304E-2</v>
      </c>
    </row>
    <row r="420" spans="1:14">
      <c r="A420" t="s">
        <v>36</v>
      </c>
      <c r="B420" t="s">
        <v>58</v>
      </c>
      <c r="C420">
        <v>7357.59</v>
      </c>
      <c r="D420">
        <v>8293.9500000000007</v>
      </c>
      <c r="E420">
        <v>18</v>
      </c>
      <c r="F420">
        <v>0</v>
      </c>
      <c r="G420">
        <v>0</v>
      </c>
      <c r="H420">
        <v>0.5</v>
      </c>
      <c r="I420">
        <v>413740</v>
      </c>
      <c r="J420">
        <v>413740</v>
      </c>
      <c r="K420">
        <v>0</v>
      </c>
      <c r="L420" s="49">
        <v>0.4145833333333333</v>
      </c>
      <c r="M420" s="49">
        <v>0.4145833333333333</v>
      </c>
      <c r="N420" s="49">
        <v>0</v>
      </c>
    </row>
    <row r="421" spans="1:14">
      <c r="A421" t="s">
        <v>36</v>
      </c>
      <c r="B421" t="s">
        <v>58</v>
      </c>
      <c r="C421">
        <v>11270.39</v>
      </c>
      <c r="D421">
        <v>12704.7</v>
      </c>
      <c r="E421">
        <v>50</v>
      </c>
      <c r="F421">
        <v>0</v>
      </c>
      <c r="G421">
        <v>0</v>
      </c>
      <c r="H421">
        <v>0.5</v>
      </c>
      <c r="I421">
        <v>413740</v>
      </c>
      <c r="J421">
        <v>413740</v>
      </c>
      <c r="K421">
        <v>0</v>
      </c>
      <c r="L421" s="49">
        <v>0.4145833333333333</v>
      </c>
      <c r="M421" s="49">
        <v>0.4145833333333333</v>
      </c>
      <c r="N421" s="49">
        <v>0</v>
      </c>
    </row>
    <row r="422" spans="1:14">
      <c r="A422" t="s">
        <v>82</v>
      </c>
      <c r="B422" t="s">
        <v>58</v>
      </c>
      <c r="C422">
        <v>4083.63</v>
      </c>
      <c r="D422">
        <v>4595.05</v>
      </c>
      <c r="E422">
        <v>23</v>
      </c>
      <c r="F422">
        <v>0</v>
      </c>
      <c r="G422">
        <v>0</v>
      </c>
      <c r="H422">
        <v>0.5</v>
      </c>
      <c r="I422">
        <v>413740</v>
      </c>
      <c r="J422">
        <v>413740</v>
      </c>
      <c r="K422">
        <v>0</v>
      </c>
      <c r="L422" s="49">
        <v>0.4145833333333333</v>
      </c>
      <c r="M422" s="49">
        <v>0.4145833333333333</v>
      </c>
      <c r="N422" s="49">
        <v>0</v>
      </c>
    </row>
    <row r="423" spans="1:14">
      <c r="A423" t="s">
        <v>36</v>
      </c>
      <c r="B423" t="s">
        <v>58</v>
      </c>
      <c r="C423">
        <v>2860.98</v>
      </c>
      <c r="D423">
        <v>3225.09</v>
      </c>
      <c r="E423">
        <v>15</v>
      </c>
      <c r="F423">
        <v>0</v>
      </c>
      <c r="G423">
        <v>0</v>
      </c>
      <c r="H423">
        <v>0.5</v>
      </c>
      <c r="I423">
        <v>413740</v>
      </c>
      <c r="J423">
        <v>413740</v>
      </c>
      <c r="K423">
        <v>0</v>
      </c>
      <c r="L423" s="49">
        <v>0.4145833333333333</v>
      </c>
      <c r="M423" s="49">
        <v>0.4145833333333333</v>
      </c>
      <c r="N423" s="49">
        <v>0</v>
      </c>
    </row>
    <row r="424" spans="1:14">
      <c r="A424" t="s">
        <v>19</v>
      </c>
      <c r="B424" t="s">
        <v>58</v>
      </c>
      <c r="D424">
        <v>0</v>
      </c>
      <c r="E424">
        <v>0</v>
      </c>
      <c r="F424">
        <v>0</v>
      </c>
      <c r="G424">
        <v>0</v>
      </c>
      <c r="H424">
        <v>0.5</v>
      </c>
      <c r="I424">
        <v>413740</v>
      </c>
      <c r="J424">
        <v>413842</v>
      </c>
      <c r="K424">
        <v>102</v>
      </c>
      <c r="L424" s="49">
        <v>0.4145833333333333</v>
      </c>
      <c r="M424" s="49">
        <v>0.5</v>
      </c>
      <c r="N424" s="49">
        <v>8.5416666666666696E-2</v>
      </c>
    </row>
    <row r="425" spans="1:14">
      <c r="A425" t="s">
        <v>37</v>
      </c>
      <c r="B425" t="s">
        <v>58</v>
      </c>
      <c r="C425">
        <v>319.35000000000002</v>
      </c>
      <c r="D425">
        <v>359.99</v>
      </c>
      <c r="E425">
        <v>1</v>
      </c>
      <c r="F425">
        <v>0</v>
      </c>
      <c r="G425">
        <v>0</v>
      </c>
      <c r="H425">
        <v>0.61458333333333337</v>
      </c>
      <c r="I425">
        <v>242361</v>
      </c>
      <c r="J425">
        <v>242393</v>
      </c>
      <c r="K425">
        <v>32</v>
      </c>
      <c r="L425" s="49">
        <v>0.60069444444444442</v>
      </c>
      <c r="M425" s="49">
        <v>0.62847222222222221</v>
      </c>
      <c r="N425" s="49">
        <v>2.777777777777779E-2</v>
      </c>
    </row>
    <row r="426" spans="1:14">
      <c r="A426" t="s">
        <v>36</v>
      </c>
      <c r="B426" t="s">
        <v>58</v>
      </c>
      <c r="C426">
        <v>2127.2800000000002</v>
      </c>
      <c r="D426">
        <v>4161.04</v>
      </c>
      <c r="E426">
        <v>10</v>
      </c>
      <c r="F426">
        <v>4</v>
      </c>
      <c r="G426">
        <v>0</v>
      </c>
      <c r="H426">
        <v>0.61458333333333337</v>
      </c>
      <c r="I426">
        <v>242290</v>
      </c>
      <c r="J426">
        <v>242292</v>
      </c>
      <c r="K426">
        <v>2</v>
      </c>
      <c r="L426" s="49">
        <v>0.47569444444444442</v>
      </c>
      <c r="M426" s="49">
        <v>0.49652777777777773</v>
      </c>
      <c r="N426" s="49">
        <v>2.0833333333333315E-2</v>
      </c>
    </row>
    <row r="427" spans="1:14">
      <c r="A427" t="s">
        <v>61</v>
      </c>
      <c r="B427" t="s">
        <v>58</v>
      </c>
      <c r="C427">
        <v>984.71</v>
      </c>
      <c r="D427">
        <v>1110.03</v>
      </c>
      <c r="E427">
        <v>4</v>
      </c>
      <c r="F427">
        <v>1</v>
      </c>
      <c r="G427">
        <v>0</v>
      </c>
      <c r="H427">
        <v>0.61458333333333337</v>
      </c>
      <c r="I427">
        <v>242325</v>
      </c>
      <c r="J427">
        <v>242361</v>
      </c>
      <c r="K427">
        <v>36</v>
      </c>
      <c r="L427" s="49">
        <v>0.52777777777777779</v>
      </c>
      <c r="M427" s="49">
        <v>0.60069444444444442</v>
      </c>
      <c r="N427" s="49">
        <v>7.291666666666663E-2</v>
      </c>
    </row>
    <row r="428" spans="1:14">
      <c r="A428" t="s">
        <v>36</v>
      </c>
      <c r="B428" t="s">
        <v>58</v>
      </c>
      <c r="C428">
        <v>1872.89</v>
      </c>
      <c r="D428">
        <v>2101.08</v>
      </c>
      <c r="E428">
        <v>11</v>
      </c>
      <c r="F428">
        <v>0</v>
      </c>
      <c r="G428">
        <v>2</v>
      </c>
      <c r="H428">
        <v>0.61458333333333337</v>
      </c>
      <c r="I428">
        <v>242232</v>
      </c>
      <c r="J428">
        <v>242290</v>
      </c>
      <c r="K428">
        <v>58</v>
      </c>
      <c r="L428" s="49">
        <v>0.41666666666666669</v>
      </c>
      <c r="M428" s="49">
        <v>0.47569444444444442</v>
      </c>
      <c r="N428" s="49">
        <v>5.9027777777777735E-2</v>
      </c>
    </row>
    <row r="429" spans="1:14">
      <c r="A429" t="s">
        <v>28</v>
      </c>
      <c r="B429" t="s">
        <v>59</v>
      </c>
      <c r="C429">
        <v>841.2</v>
      </c>
      <c r="D429">
        <v>951.12</v>
      </c>
      <c r="E429">
        <v>1</v>
      </c>
      <c r="F429">
        <v>5</v>
      </c>
      <c r="G429">
        <v>0</v>
      </c>
      <c r="H429">
        <v>0.61458333333333337</v>
      </c>
      <c r="I429">
        <v>242171</v>
      </c>
      <c r="J429">
        <v>242232</v>
      </c>
      <c r="K429">
        <v>61</v>
      </c>
      <c r="L429" s="49">
        <v>0.34027777777777773</v>
      </c>
      <c r="M429" s="49">
        <v>0.41666666666666669</v>
      </c>
      <c r="N429" s="49">
        <v>7.6388888888888951E-2</v>
      </c>
    </row>
    <row r="430" spans="1:14">
      <c r="A430" t="s">
        <v>39</v>
      </c>
      <c r="B430" t="s">
        <v>58</v>
      </c>
      <c r="C430">
        <v>1287.28</v>
      </c>
      <c r="D430">
        <v>1460.01</v>
      </c>
      <c r="E430">
        <v>2</v>
      </c>
      <c r="F430">
        <v>2</v>
      </c>
      <c r="G430">
        <v>0</v>
      </c>
      <c r="H430">
        <v>0.61458333333333337</v>
      </c>
      <c r="I430">
        <v>242292</v>
      </c>
      <c r="J430">
        <v>242325</v>
      </c>
      <c r="K430">
        <v>33</v>
      </c>
      <c r="L430" s="49">
        <v>0.49652777777777773</v>
      </c>
      <c r="M430" s="49">
        <v>0.52777777777777779</v>
      </c>
      <c r="N430" s="49">
        <v>3.1250000000000056E-2</v>
      </c>
    </row>
    <row r="431" spans="1:14">
      <c r="A431" t="s">
        <v>93</v>
      </c>
      <c r="B431" t="s">
        <v>4</v>
      </c>
      <c r="C431">
        <v>9139.19</v>
      </c>
      <c r="D431">
        <v>10042.870000000001</v>
      </c>
      <c r="E431">
        <v>48</v>
      </c>
      <c r="F431">
        <v>0</v>
      </c>
      <c r="G431">
        <v>10</v>
      </c>
      <c r="H431">
        <v>0.61458333333333337</v>
      </c>
      <c r="I431">
        <v>242057</v>
      </c>
      <c r="J431">
        <v>242171</v>
      </c>
      <c r="K431">
        <v>114</v>
      </c>
      <c r="L431" s="49">
        <v>0.25694444444444448</v>
      </c>
      <c r="M431" s="49">
        <v>0.34027777777777773</v>
      </c>
      <c r="N431" s="49">
        <v>8.3333333333333259E-2</v>
      </c>
    </row>
    <row r="432" spans="1:14">
      <c r="A432" t="s">
        <v>19</v>
      </c>
      <c r="B432" t="s">
        <v>4</v>
      </c>
      <c r="D432">
        <v>0</v>
      </c>
      <c r="E432">
        <v>0</v>
      </c>
      <c r="F432">
        <v>0</v>
      </c>
      <c r="G432">
        <v>0</v>
      </c>
      <c r="H432">
        <v>0.61458333333333337</v>
      </c>
      <c r="I432">
        <v>242393</v>
      </c>
      <c r="J432">
        <v>242435</v>
      </c>
      <c r="K432">
        <v>42</v>
      </c>
      <c r="L432" s="49">
        <v>0.62847222222222221</v>
      </c>
      <c r="M432" s="49">
        <v>0.67708333333333337</v>
      </c>
      <c r="N432" s="49">
        <v>4.861111111111116E-2</v>
      </c>
    </row>
    <row r="433" spans="1:14">
      <c r="A433" t="s">
        <v>36</v>
      </c>
      <c r="B433" t="s">
        <v>58</v>
      </c>
      <c r="C433">
        <v>754</v>
      </c>
      <c r="D433">
        <v>849.97</v>
      </c>
      <c r="E433">
        <v>0</v>
      </c>
      <c r="F433">
        <v>10</v>
      </c>
      <c r="G433">
        <v>0</v>
      </c>
      <c r="H433">
        <v>0.625</v>
      </c>
      <c r="I433">
        <v>413973</v>
      </c>
      <c r="J433">
        <v>413976</v>
      </c>
      <c r="K433">
        <v>3</v>
      </c>
      <c r="L433" s="49">
        <v>0.36458333333333331</v>
      </c>
      <c r="M433" s="49">
        <v>0.39930555555555558</v>
      </c>
      <c r="N433" s="49">
        <v>3.4722222222222265E-2</v>
      </c>
    </row>
    <row r="434" spans="1:14">
      <c r="A434" t="s">
        <v>89</v>
      </c>
      <c r="B434" t="s">
        <v>56</v>
      </c>
      <c r="C434">
        <v>1922.26</v>
      </c>
      <c r="D434">
        <v>2166.84</v>
      </c>
      <c r="E434">
        <v>12</v>
      </c>
      <c r="F434">
        <v>2</v>
      </c>
      <c r="G434">
        <v>0</v>
      </c>
      <c r="H434">
        <v>0.625</v>
      </c>
      <c r="I434">
        <v>414128</v>
      </c>
      <c r="J434">
        <v>414154</v>
      </c>
      <c r="K434">
        <v>26</v>
      </c>
      <c r="L434" s="49">
        <v>0.59722222222222221</v>
      </c>
      <c r="M434" s="49">
        <v>0.62847222222222221</v>
      </c>
      <c r="N434" s="49">
        <v>3.125E-2</v>
      </c>
    </row>
    <row r="435" spans="1:14">
      <c r="A435" t="s">
        <v>83</v>
      </c>
      <c r="B435" t="s">
        <v>56</v>
      </c>
      <c r="C435">
        <v>1178.078</v>
      </c>
      <c r="D435">
        <v>1327.96</v>
      </c>
      <c r="E435">
        <v>3</v>
      </c>
      <c r="F435">
        <v>3</v>
      </c>
      <c r="G435">
        <v>0</v>
      </c>
      <c r="H435">
        <v>0.625</v>
      </c>
      <c r="I435">
        <v>414105</v>
      </c>
      <c r="J435">
        <v>414128</v>
      </c>
      <c r="K435">
        <v>23</v>
      </c>
      <c r="L435" s="49">
        <v>0.56944444444444442</v>
      </c>
      <c r="M435" s="49">
        <v>0.59722222222222221</v>
      </c>
      <c r="N435" s="49">
        <v>2.777777777777779E-2</v>
      </c>
    </row>
    <row r="436" spans="1:14">
      <c r="A436" t="s">
        <v>75</v>
      </c>
      <c r="B436" t="s">
        <v>56</v>
      </c>
      <c r="C436">
        <v>2321.21</v>
      </c>
      <c r="D436">
        <v>2621.58</v>
      </c>
      <c r="E436">
        <v>10</v>
      </c>
      <c r="F436">
        <v>2</v>
      </c>
      <c r="G436">
        <v>0</v>
      </c>
      <c r="H436">
        <v>0.625</v>
      </c>
      <c r="I436">
        <v>414186</v>
      </c>
      <c r="J436">
        <v>414188</v>
      </c>
      <c r="K436">
        <v>2</v>
      </c>
      <c r="L436" s="49">
        <v>0.6875</v>
      </c>
      <c r="M436" s="49">
        <v>0.70486111111111116</v>
      </c>
      <c r="N436" s="49">
        <v>1.736111111111116E-2</v>
      </c>
    </row>
    <row r="437" spans="1:14">
      <c r="A437" t="s">
        <v>74</v>
      </c>
      <c r="B437" t="s">
        <v>56</v>
      </c>
      <c r="C437">
        <v>3369.55</v>
      </c>
      <c r="D437">
        <v>3811.06</v>
      </c>
      <c r="E437">
        <v>9</v>
      </c>
      <c r="F437">
        <v>11</v>
      </c>
      <c r="G437">
        <v>0</v>
      </c>
      <c r="H437">
        <v>0.625</v>
      </c>
      <c r="I437">
        <v>413988</v>
      </c>
      <c r="J437">
        <v>414062</v>
      </c>
      <c r="K437">
        <v>74</v>
      </c>
      <c r="L437" s="49">
        <v>0.42708333333333331</v>
      </c>
      <c r="M437" s="49">
        <v>0.50347222222222221</v>
      </c>
      <c r="N437" s="49">
        <v>7.6388888888888895E-2</v>
      </c>
    </row>
    <row r="438" spans="1:14">
      <c r="A438" t="s">
        <v>75</v>
      </c>
      <c r="B438" t="s">
        <v>56</v>
      </c>
      <c r="C438">
        <v>1519.42</v>
      </c>
      <c r="D438">
        <v>1718.01</v>
      </c>
      <c r="E438">
        <v>7</v>
      </c>
      <c r="F438">
        <v>0</v>
      </c>
      <c r="G438">
        <v>0</v>
      </c>
      <c r="H438">
        <v>0.625</v>
      </c>
      <c r="I438">
        <v>414154</v>
      </c>
      <c r="J438">
        <v>414182</v>
      </c>
      <c r="K438">
        <v>28</v>
      </c>
      <c r="L438" s="49">
        <v>0.62847222222222221</v>
      </c>
      <c r="M438" s="49">
        <v>0.67013888888888884</v>
      </c>
      <c r="N438" s="49">
        <v>4.166666666666663E-2</v>
      </c>
    </row>
    <row r="439" spans="1:14">
      <c r="A439" t="s">
        <v>36</v>
      </c>
      <c r="B439" t="s">
        <v>58</v>
      </c>
      <c r="C439">
        <v>1144</v>
      </c>
      <c r="D439">
        <v>1902.44</v>
      </c>
      <c r="E439">
        <v>4</v>
      </c>
      <c r="F439">
        <v>0</v>
      </c>
      <c r="G439">
        <v>0</v>
      </c>
      <c r="H439">
        <v>0.625</v>
      </c>
      <c r="I439">
        <v>413946</v>
      </c>
      <c r="J439">
        <v>413973</v>
      </c>
      <c r="K439">
        <v>27</v>
      </c>
      <c r="L439" s="49">
        <v>0.3263888888888889</v>
      </c>
      <c r="M439" s="49">
        <v>0.36458333333333331</v>
      </c>
      <c r="N439" s="49">
        <v>3.819444444444442E-2</v>
      </c>
    </row>
    <row r="440" spans="1:14">
      <c r="A440" t="s">
        <v>75</v>
      </c>
      <c r="B440" t="s">
        <v>56</v>
      </c>
      <c r="C440">
        <v>1428.86</v>
      </c>
      <c r="D440">
        <v>1610.69</v>
      </c>
      <c r="E440">
        <v>9</v>
      </c>
      <c r="F440">
        <v>0</v>
      </c>
      <c r="G440">
        <v>0</v>
      </c>
      <c r="H440">
        <v>0.625</v>
      </c>
      <c r="I440">
        <v>414182</v>
      </c>
      <c r="J440">
        <v>414186</v>
      </c>
      <c r="K440">
        <v>4</v>
      </c>
      <c r="L440" s="49">
        <v>0.67013888888888884</v>
      </c>
      <c r="M440" s="49">
        <v>0.6875</v>
      </c>
      <c r="N440" s="49">
        <v>1.736111111111116E-2</v>
      </c>
    </row>
    <row r="441" spans="1:14">
      <c r="A441" t="s">
        <v>39</v>
      </c>
      <c r="B441" t="s">
        <v>58</v>
      </c>
      <c r="C441">
        <v>750.58</v>
      </c>
      <c r="D441">
        <v>854.97</v>
      </c>
      <c r="E441">
        <v>1</v>
      </c>
      <c r="F441">
        <v>2</v>
      </c>
      <c r="G441">
        <v>0</v>
      </c>
      <c r="H441">
        <v>0.625</v>
      </c>
      <c r="I441">
        <v>413843</v>
      </c>
      <c r="J441">
        <v>413946</v>
      </c>
      <c r="K441">
        <v>103</v>
      </c>
      <c r="L441" s="49">
        <v>0.25</v>
      </c>
      <c r="M441" s="49">
        <v>0.3263888888888889</v>
      </c>
      <c r="N441" s="49">
        <v>7.6388888888888895E-2</v>
      </c>
    </row>
    <row r="442" spans="1:14">
      <c r="A442" t="s">
        <v>76</v>
      </c>
      <c r="B442" t="s">
        <v>56</v>
      </c>
      <c r="C442">
        <v>1319.64</v>
      </c>
      <c r="D442">
        <v>1490.01</v>
      </c>
      <c r="E442">
        <v>4</v>
      </c>
      <c r="F442">
        <v>2</v>
      </c>
      <c r="G442">
        <v>0</v>
      </c>
      <c r="H442">
        <v>0.625</v>
      </c>
      <c r="I442">
        <v>414062</v>
      </c>
      <c r="J442">
        <v>414105</v>
      </c>
      <c r="K442">
        <v>43</v>
      </c>
      <c r="L442" s="49">
        <v>0.50347222222222221</v>
      </c>
      <c r="M442" s="49">
        <v>0.56944444444444442</v>
      </c>
      <c r="N442" s="49">
        <v>6.597222222222221E-2</v>
      </c>
    </row>
    <row r="443" spans="1:14">
      <c r="A443" t="s">
        <v>36</v>
      </c>
      <c r="B443" t="s">
        <v>58</v>
      </c>
      <c r="C443">
        <v>4105.4799999999996</v>
      </c>
      <c r="D443">
        <v>4231.9799999999996</v>
      </c>
      <c r="E443">
        <v>9</v>
      </c>
      <c r="F443">
        <v>0</v>
      </c>
      <c r="G443">
        <v>1</v>
      </c>
      <c r="H443">
        <v>0.625</v>
      </c>
      <c r="I443">
        <v>413976</v>
      </c>
      <c r="J443">
        <v>413988</v>
      </c>
      <c r="K443">
        <v>12</v>
      </c>
      <c r="L443" s="49">
        <v>0.39930555555555558</v>
      </c>
      <c r="M443" s="49">
        <v>0.42708333333333331</v>
      </c>
      <c r="N443" s="49">
        <v>2.7777777777777735E-2</v>
      </c>
    </row>
    <row r="444" spans="1:14">
      <c r="A444" t="s">
        <v>19</v>
      </c>
      <c r="B444" t="s">
        <v>58</v>
      </c>
      <c r="D444">
        <v>0</v>
      </c>
      <c r="E444">
        <v>0</v>
      </c>
      <c r="F444">
        <v>0</v>
      </c>
      <c r="G444">
        <v>0</v>
      </c>
      <c r="H444">
        <v>0.625</v>
      </c>
      <c r="I444">
        <v>414188</v>
      </c>
      <c r="J444">
        <v>414285</v>
      </c>
      <c r="K444">
        <v>97</v>
      </c>
      <c r="L444" s="49">
        <v>0.70486111111111116</v>
      </c>
      <c r="M444" s="49">
        <v>0.77430555555555547</v>
      </c>
      <c r="N444" s="49">
        <v>6.9444444444444309E-2</v>
      </c>
    </row>
    <row r="445" spans="1:14">
      <c r="A445" t="s">
        <v>35</v>
      </c>
      <c r="B445" t="s">
        <v>4</v>
      </c>
      <c r="C445">
        <v>9529.33</v>
      </c>
      <c r="D445">
        <v>10742.6</v>
      </c>
      <c r="E445">
        <v>31</v>
      </c>
      <c r="F445">
        <v>18</v>
      </c>
      <c r="G445">
        <v>0</v>
      </c>
      <c r="H445">
        <v>0.58333333333333337</v>
      </c>
      <c r="I445">
        <v>414285</v>
      </c>
      <c r="J445">
        <v>414460</v>
      </c>
      <c r="K445">
        <v>175</v>
      </c>
      <c r="L445" s="49">
        <v>0.35069444444444442</v>
      </c>
      <c r="M445" s="49">
        <v>0.4548611111111111</v>
      </c>
      <c r="N445" s="49">
        <v>0.10416666666666669</v>
      </c>
    </row>
    <row r="446" spans="1:14">
      <c r="A446" t="s">
        <v>38</v>
      </c>
      <c r="B446" t="s">
        <v>4</v>
      </c>
      <c r="C446">
        <v>3195.86</v>
      </c>
      <c r="D446">
        <v>3650.1</v>
      </c>
      <c r="E446">
        <v>8</v>
      </c>
      <c r="F446">
        <v>1</v>
      </c>
      <c r="G446">
        <v>0</v>
      </c>
      <c r="H446">
        <v>0.58333333333333337</v>
      </c>
      <c r="I446">
        <v>414460</v>
      </c>
      <c r="J446">
        <v>414500</v>
      </c>
      <c r="K446">
        <v>40</v>
      </c>
      <c r="L446" s="49">
        <v>0.4548611111111111</v>
      </c>
      <c r="M446" s="49">
        <v>0.625</v>
      </c>
      <c r="N446" s="49">
        <v>0.1701388888888889</v>
      </c>
    </row>
    <row r="447" spans="1:14">
      <c r="A447" t="s">
        <v>5</v>
      </c>
      <c r="B447" t="s">
        <v>4</v>
      </c>
      <c r="C447">
        <v>975</v>
      </c>
      <c r="D447">
        <v>1099.96</v>
      </c>
      <c r="E447">
        <v>5</v>
      </c>
      <c r="F447">
        <v>2</v>
      </c>
      <c r="G447">
        <v>0</v>
      </c>
      <c r="H447">
        <v>0.58333333333333337</v>
      </c>
      <c r="I447">
        <v>414544</v>
      </c>
      <c r="J447">
        <v>414578</v>
      </c>
      <c r="K447">
        <v>34</v>
      </c>
      <c r="L447" s="49">
        <v>0.70972222222222225</v>
      </c>
      <c r="M447" s="49">
        <v>0.77083333333333337</v>
      </c>
      <c r="N447" s="49">
        <v>6.1111111111111116E-2</v>
      </c>
    </row>
    <row r="448" spans="1:14">
      <c r="A448" t="s">
        <v>88</v>
      </c>
      <c r="B448" t="s">
        <v>4</v>
      </c>
      <c r="C448">
        <v>4997.42</v>
      </c>
      <c r="D448">
        <v>5633.2</v>
      </c>
      <c r="E448">
        <v>29</v>
      </c>
      <c r="F448">
        <v>0</v>
      </c>
      <c r="G448">
        <v>0</v>
      </c>
      <c r="H448">
        <v>0.58333333333333337</v>
      </c>
      <c r="I448">
        <v>414830</v>
      </c>
      <c r="J448">
        <v>414843</v>
      </c>
      <c r="K448">
        <v>13</v>
      </c>
      <c r="L448" s="49">
        <v>0.53472222222222221</v>
      </c>
      <c r="M448" s="49">
        <v>0.56597222222222221</v>
      </c>
      <c r="N448" s="49">
        <v>3.125E-2</v>
      </c>
    </row>
    <row r="449" spans="1:14">
      <c r="A449" t="s">
        <v>26</v>
      </c>
      <c r="B449" t="s">
        <v>4</v>
      </c>
      <c r="C449">
        <v>1747</v>
      </c>
      <c r="D449">
        <v>2031.02</v>
      </c>
      <c r="E449">
        <v>5</v>
      </c>
      <c r="F449">
        <v>5</v>
      </c>
      <c r="G449">
        <v>0</v>
      </c>
      <c r="H449">
        <v>0.58333333333333337</v>
      </c>
      <c r="I449">
        <v>414500</v>
      </c>
      <c r="J449">
        <v>414544</v>
      </c>
      <c r="K449">
        <v>44</v>
      </c>
      <c r="L449" s="49">
        <v>0.625</v>
      </c>
      <c r="M449" s="49">
        <v>0.70972222222222225</v>
      </c>
      <c r="N449" s="49">
        <v>8.4722222222222254E-2</v>
      </c>
    </row>
    <row r="450" spans="1:14">
      <c r="A450" t="s">
        <v>40</v>
      </c>
      <c r="B450" t="s">
        <v>58</v>
      </c>
      <c r="C450">
        <v>2601.2400000000002</v>
      </c>
      <c r="D450">
        <v>2946.01</v>
      </c>
      <c r="E450">
        <v>5</v>
      </c>
      <c r="F450">
        <v>2</v>
      </c>
      <c r="G450">
        <v>0</v>
      </c>
      <c r="H450">
        <v>0.58333333333333337</v>
      </c>
      <c r="I450">
        <v>414702</v>
      </c>
      <c r="J450">
        <v>414715</v>
      </c>
      <c r="K450">
        <v>13</v>
      </c>
      <c r="L450" s="49">
        <v>0.35416666666666669</v>
      </c>
      <c r="M450" s="49">
        <v>0.375</v>
      </c>
      <c r="N450" s="49">
        <v>2.0833333333333315E-2</v>
      </c>
    </row>
    <row r="451" spans="1:14">
      <c r="A451" t="s">
        <v>41</v>
      </c>
      <c r="B451" t="s">
        <v>58</v>
      </c>
      <c r="D451">
        <v>730</v>
      </c>
      <c r="E451">
        <v>2</v>
      </c>
      <c r="F451">
        <v>0</v>
      </c>
      <c r="G451">
        <v>0</v>
      </c>
      <c r="H451">
        <v>0.33333333333333331</v>
      </c>
      <c r="I451">
        <v>414718</v>
      </c>
      <c r="J451">
        <v>414766</v>
      </c>
      <c r="K451">
        <v>48</v>
      </c>
      <c r="L451" s="49">
        <v>0.39583333333333331</v>
      </c>
      <c r="M451" s="49">
        <v>0.47916666666666669</v>
      </c>
      <c r="N451" s="49">
        <v>8.333333333333337E-2</v>
      </c>
    </row>
    <row r="452" spans="1:14">
      <c r="A452" t="s">
        <v>40</v>
      </c>
      <c r="B452" t="s">
        <v>58</v>
      </c>
      <c r="C452">
        <v>2211.87</v>
      </c>
      <c r="D452">
        <v>2260.0100000000002</v>
      </c>
      <c r="E452">
        <v>4</v>
      </c>
      <c r="F452">
        <v>3</v>
      </c>
      <c r="G452">
        <v>0</v>
      </c>
      <c r="H452">
        <v>0.625</v>
      </c>
      <c r="I452">
        <v>414715</v>
      </c>
      <c r="J452">
        <v>414718</v>
      </c>
      <c r="K452">
        <v>3</v>
      </c>
      <c r="L452" s="49">
        <v>0.375</v>
      </c>
      <c r="M452" s="49">
        <v>0.39583333333333331</v>
      </c>
      <c r="N452" s="49">
        <v>2.0833333333333315E-2</v>
      </c>
    </row>
    <row r="453" spans="1:14">
      <c r="A453" t="s">
        <v>93</v>
      </c>
      <c r="B453" t="s">
        <v>4</v>
      </c>
      <c r="C453">
        <v>3077.91</v>
      </c>
      <c r="D453">
        <v>3210.19</v>
      </c>
      <c r="E453">
        <v>0</v>
      </c>
      <c r="F453">
        <v>6</v>
      </c>
      <c r="G453">
        <v>10</v>
      </c>
      <c r="H453">
        <v>0.58333333333333337</v>
      </c>
      <c r="I453">
        <v>414766</v>
      </c>
      <c r="J453">
        <v>414830</v>
      </c>
      <c r="K453">
        <v>64</v>
      </c>
      <c r="L453" s="49">
        <v>0.47916666666666669</v>
      </c>
      <c r="M453" s="49">
        <v>0.53472222222222221</v>
      </c>
      <c r="N453" s="49">
        <v>5.5555555555555525E-2</v>
      </c>
    </row>
    <row r="454" spans="1:14">
      <c r="A454" t="s">
        <v>19</v>
      </c>
      <c r="B454" t="s">
        <v>4</v>
      </c>
      <c r="D454">
        <v>0</v>
      </c>
      <c r="E454">
        <v>0</v>
      </c>
      <c r="F454">
        <v>0</v>
      </c>
      <c r="G454">
        <v>0</v>
      </c>
      <c r="H454">
        <v>0.58333333333333337</v>
      </c>
      <c r="I454">
        <v>414843</v>
      </c>
      <c r="J454">
        <v>414996</v>
      </c>
      <c r="K454">
        <v>153</v>
      </c>
      <c r="L454" s="49">
        <v>0.56597222222222221</v>
      </c>
      <c r="M454" s="49">
        <v>0.69305555555555554</v>
      </c>
      <c r="N454" s="49">
        <v>0.12708333333333333</v>
      </c>
    </row>
    <row r="455" spans="1:14">
      <c r="A455" t="s">
        <v>37</v>
      </c>
      <c r="B455" t="s">
        <v>58</v>
      </c>
      <c r="C455">
        <v>1339.18</v>
      </c>
      <c r="D455">
        <v>1908.02</v>
      </c>
      <c r="E455">
        <v>4</v>
      </c>
      <c r="F455">
        <v>2</v>
      </c>
      <c r="G455">
        <v>0</v>
      </c>
      <c r="H455">
        <v>0.58333333333333337</v>
      </c>
      <c r="I455">
        <v>243025</v>
      </c>
      <c r="J455">
        <v>243045</v>
      </c>
      <c r="K455">
        <v>20</v>
      </c>
      <c r="L455" s="49">
        <v>0.68402777777777779</v>
      </c>
      <c r="M455" s="49">
        <v>0.70833333333333337</v>
      </c>
      <c r="N455" s="49">
        <v>2.430555555555558E-2</v>
      </c>
    </row>
    <row r="456" spans="1:14">
      <c r="A456" t="s">
        <v>86</v>
      </c>
      <c r="B456" t="s">
        <v>60</v>
      </c>
      <c r="C456">
        <v>2956.54</v>
      </c>
      <c r="D456">
        <v>3326.08</v>
      </c>
      <c r="E456">
        <v>8</v>
      </c>
      <c r="F456">
        <v>2</v>
      </c>
      <c r="G456">
        <v>1</v>
      </c>
      <c r="H456">
        <v>0.58333333333333337</v>
      </c>
      <c r="I456">
        <v>242706</v>
      </c>
      <c r="J456">
        <v>242763</v>
      </c>
      <c r="K456">
        <v>57</v>
      </c>
      <c r="L456" s="49">
        <v>0.34722222222222227</v>
      </c>
      <c r="M456" s="49">
        <v>0.39930555555555558</v>
      </c>
      <c r="N456" s="49">
        <v>5.2083333333333315E-2</v>
      </c>
    </row>
    <row r="457" spans="1:14">
      <c r="A457" t="s">
        <v>41</v>
      </c>
      <c r="B457" t="s">
        <v>58</v>
      </c>
      <c r="C457">
        <v>944</v>
      </c>
      <c r="D457">
        <v>1065.02</v>
      </c>
      <c r="E457">
        <v>1</v>
      </c>
      <c r="F457">
        <v>3</v>
      </c>
      <c r="G457">
        <v>0</v>
      </c>
      <c r="H457">
        <v>0.58333333333333337</v>
      </c>
      <c r="I457">
        <v>242979</v>
      </c>
      <c r="J457">
        <v>243025</v>
      </c>
      <c r="K457">
        <v>46</v>
      </c>
      <c r="L457" s="49">
        <v>0.625</v>
      </c>
      <c r="M457" s="49">
        <v>0.68402777777777779</v>
      </c>
      <c r="N457" s="49">
        <v>5.902777777777779E-2</v>
      </c>
    </row>
    <row r="458" spans="1:14">
      <c r="A458" t="s">
        <v>85</v>
      </c>
      <c r="B458" t="s">
        <v>60</v>
      </c>
      <c r="C458">
        <v>1451.53</v>
      </c>
      <c r="D458">
        <v>1605.92</v>
      </c>
      <c r="E458">
        <v>7</v>
      </c>
      <c r="F458">
        <v>0</v>
      </c>
      <c r="G458">
        <v>2</v>
      </c>
      <c r="H458">
        <v>0.58333333333333337</v>
      </c>
      <c r="I458">
        <v>242435</v>
      </c>
      <c r="J458">
        <v>242706</v>
      </c>
      <c r="K458">
        <v>271</v>
      </c>
      <c r="L458" s="49">
        <v>0.20833333333333334</v>
      </c>
      <c r="M458" s="49">
        <v>0.34722222222222227</v>
      </c>
      <c r="N458" s="49">
        <v>0.13888888888888892</v>
      </c>
    </row>
    <row r="459" spans="1:14">
      <c r="A459" t="s">
        <v>24</v>
      </c>
      <c r="B459" t="s">
        <v>60</v>
      </c>
      <c r="C459">
        <v>2158.67</v>
      </c>
      <c r="D459">
        <v>2443.0100000000002</v>
      </c>
      <c r="E459">
        <v>8</v>
      </c>
      <c r="F459">
        <v>3</v>
      </c>
      <c r="G459">
        <v>0</v>
      </c>
      <c r="H459">
        <v>0.58333333333333337</v>
      </c>
      <c r="I459">
        <v>242763</v>
      </c>
      <c r="J459">
        <v>242788</v>
      </c>
      <c r="K459">
        <v>25</v>
      </c>
      <c r="L459" s="49">
        <v>0.39930555555555558</v>
      </c>
      <c r="M459" s="49">
        <v>0.44444444444444442</v>
      </c>
      <c r="N459" s="49">
        <v>4.513888888888884E-2</v>
      </c>
    </row>
    <row r="460" spans="1:14">
      <c r="A460" t="s">
        <v>36</v>
      </c>
      <c r="B460" t="s">
        <v>58</v>
      </c>
      <c r="C460">
        <v>1226</v>
      </c>
      <c r="D460">
        <v>1383.04</v>
      </c>
      <c r="E460">
        <v>7</v>
      </c>
      <c r="F460">
        <v>0</v>
      </c>
      <c r="G460">
        <v>0</v>
      </c>
      <c r="H460">
        <v>0.58333333333333337</v>
      </c>
      <c r="I460">
        <v>242897</v>
      </c>
      <c r="J460">
        <v>242979</v>
      </c>
      <c r="K460">
        <v>82</v>
      </c>
      <c r="L460" s="49">
        <v>0.55902777777777779</v>
      </c>
      <c r="M460" s="49">
        <v>0.625</v>
      </c>
      <c r="N460" s="49">
        <v>6.597222222222221E-2</v>
      </c>
    </row>
    <row r="461" spans="1:14">
      <c r="A461" t="s">
        <v>29</v>
      </c>
      <c r="B461" t="s">
        <v>60</v>
      </c>
      <c r="C461">
        <v>1726.9</v>
      </c>
      <c r="D461">
        <v>1950.02</v>
      </c>
      <c r="E461">
        <v>2</v>
      </c>
      <c r="F461">
        <v>6</v>
      </c>
      <c r="G461">
        <v>0</v>
      </c>
      <c r="H461">
        <v>0.58333333333333337</v>
      </c>
      <c r="I461">
        <v>242788</v>
      </c>
      <c r="J461">
        <v>242853</v>
      </c>
      <c r="K461">
        <v>65</v>
      </c>
      <c r="L461" s="49">
        <v>0.44444444444444442</v>
      </c>
      <c r="M461" s="49">
        <v>0.49305555555555558</v>
      </c>
      <c r="N461" s="49">
        <v>4.861111111111116E-2</v>
      </c>
    </row>
    <row r="462" spans="1:14">
      <c r="A462" t="s">
        <v>87</v>
      </c>
      <c r="B462" t="s">
        <v>60</v>
      </c>
      <c r="C462">
        <v>2242</v>
      </c>
      <c r="D462">
        <v>2545.5</v>
      </c>
      <c r="E462">
        <v>7</v>
      </c>
      <c r="F462">
        <v>1</v>
      </c>
      <c r="G462">
        <v>0</v>
      </c>
      <c r="H462">
        <v>0.58333333333333337</v>
      </c>
      <c r="I462">
        <v>242853</v>
      </c>
      <c r="J462">
        <v>242897</v>
      </c>
      <c r="K462">
        <v>44</v>
      </c>
      <c r="L462" s="49">
        <v>0.49305555555555558</v>
      </c>
      <c r="M462" s="49">
        <v>0.55902777777777779</v>
      </c>
      <c r="N462" s="49">
        <v>6.597222222222221E-2</v>
      </c>
    </row>
    <row r="463" spans="1:14">
      <c r="A463" t="s">
        <v>19</v>
      </c>
      <c r="B463" t="s">
        <v>60</v>
      </c>
      <c r="D463">
        <v>0</v>
      </c>
      <c r="E463">
        <v>0</v>
      </c>
      <c r="F463">
        <v>0</v>
      </c>
      <c r="G463">
        <v>0</v>
      </c>
      <c r="H463">
        <v>0.58333333333333337</v>
      </c>
      <c r="I463">
        <v>243045</v>
      </c>
      <c r="J463">
        <v>243086</v>
      </c>
      <c r="K463">
        <v>41</v>
      </c>
      <c r="L463" s="49">
        <v>0.70833333333333337</v>
      </c>
      <c r="M463" s="49">
        <v>0.76388888888888884</v>
      </c>
      <c r="N463" s="49">
        <v>5.5555555555555469E-2</v>
      </c>
    </row>
    <row r="464" spans="1:14">
      <c r="A464" t="s">
        <v>44</v>
      </c>
      <c r="B464" t="s">
        <v>53</v>
      </c>
      <c r="C464">
        <v>5899.27</v>
      </c>
      <c r="D464">
        <v>7005.08</v>
      </c>
      <c r="E464">
        <v>34</v>
      </c>
      <c r="F464">
        <v>0</v>
      </c>
      <c r="G464">
        <v>0</v>
      </c>
      <c r="H464">
        <v>0.58333333333333337</v>
      </c>
      <c r="I464">
        <v>243411</v>
      </c>
      <c r="J464">
        <v>243413</v>
      </c>
      <c r="K464">
        <v>2</v>
      </c>
      <c r="L464" s="49">
        <v>0.47569444444444442</v>
      </c>
      <c r="M464" s="49">
        <v>0.4861111111111111</v>
      </c>
      <c r="N464" s="49">
        <v>1.0416666666666685E-2</v>
      </c>
    </row>
    <row r="465" spans="1:14">
      <c r="A465" t="s">
        <v>44</v>
      </c>
      <c r="B465" t="s">
        <v>53</v>
      </c>
      <c r="C465">
        <v>2909.8</v>
      </c>
      <c r="D465">
        <v>3280.3</v>
      </c>
      <c r="E465">
        <v>20</v>
      </c>
      <c r="F465">
        <v>0</v>
      </c>
      <c r="G465">
        <v>0</v>
      </c>
      <c r="H465">
        <v>0.58333333333333337</v>
      </c>
      <c r="I465">
        <v>243372</v>
      </c>
      <c r="J465">
        <v>243411</v>
      </c>
      <c r="K465">
        <v>39</v>
      </c>
      <c r="L465" s="49">
        <v>0.4375</v>
      </c>
      <c r="M465" s="49">
        <v>0.47569444444444442</v>
      </c>
      <c r="N465" s="49">
        <v>3.819444444444442E-2</v>
      </c>
    </row>
    <row r="466" spans="1:14">
      <c r="A466" t="s">
        <v>48</v>
      </c>
      <c r="B466" t="s">
        <v>53</v>
      </c>
      <c r="C466">
        <v>2070.5500000000002</v>
      </c>
      <c r="D466">
        <v>2333.96</v>
      </c>
      <c r="E466">
        <v>12</v>
      </c>
      <c r="F466">
        <v>0</v>
      </c>
      <c r="G466">
        <v>0</v>
      </c>
      <c r="H466">
        <v>0.58333333333333337</v>
      </c>
      <c r="I466">
        <v>243346</v>
      </c>
      <c r="J466">
        <v>243347</v>
      </c>
      <c r="K466">
        <v>1</v>
      </c>
      <c r="L466" s="49">
        <v>0.35416666666666669</v>
      </c>
      <c r="M466" s="49">
        <v>0.37847222222222227</v>
      </c>
      <c r="N466" s="49">
        <v>2.430555555555558E-2</v>
      </c>
    </row>
    <row r="467" spans="1:14">
      <c r="A467" t="s">
        <v>77</v>
      </c>
      <c r="B467" t="s">
        <v>53</v>
      </c>
      <c r="C467">
        <v>2162.7399999999998</v>
      </c>
      <c r="D467">
        <v>2440.9299999999998</v>
      </c>
      <c r="E467">
        <v>10</v>
      </c>
      <c r="F467">
        <v>3</v>
      </c>
      <c r="G467">
        <v>0</v>
      </c>
      <c r="H467">
        <v>0.58333333333333337</v>
      </c>
      <c r="I467">
        <v>243416</v>
      </c>
      <c r="J467">
        <v>243463</v>
      </c>
      <c r="K467">
        <v>47</v>
      </c>
      <c r="L467" s="49">
        <v>0.55902777777777779</v>
      </c>
      <c r="M467" s="49">
        <v>0.625</v>
      </c>
      <c r="N467" s="49">
        <v>6.597222222222221E-2</v>
      </c>
    </row>
    <row r="468" spans="1:14">
      <c r="A468" t="s">
        <v>48</v>
      </c>
      <c r="B468" t="s">
        <v>53</v>
      </c>
      <c r="C468">
        <v>2182.4</v>
      </c>
      <c r="D468">
        <v>2460.0500000000002</v>
      </c>
      <c r="E468">
        <v>15</v>
      </c>
      <c r="F468">
        <v>0</v>
      </c>
      <c r="G468">
        <v>0</v>
      </c>
      <c r="H468">
        <v>0.58333333333333337</v>
      </c>
      <c r="I468">
        <v>243087</v>
      </c>
      <c r="J468">
        <v>243346</v>
      </c>
      <c r="K468">
        <v>259</v>
      </c>
      <c r="L468" s="49">
        <v>0.21527777777777779</v>
      </c>
      <c r="M468" s="49">
        <v>0.35416666666666669</v>
      </c>
      <c r="N468" s="49">
        <v>0.1388888888888889</v>
      </c>
    </row>
    <row r="469" spans="1:14">
      <c r="A469" t="s">
        <v>90</v>
      </c>
      <c r="B469" t="s">
        <v>53</v>
      </c>
      <c r="C469">
        <v>1382.12</v>
      </c>
      <c r="D469">
        <v>1557.97</v>
      </c>
      <c r="E469">
        <v>4</v>
      </c>
      <c r="F469">
        <v>5</v>
      </c>
      <c r="G469">
        <v>0</v>
      </c>
      <c r="H469">
        <v>0.58333333333333337</v>
      </c>
      <c r="I469">
        <v>243348</v>
      </c>
      <c r="J469">
        <v>243372</v>
      </c>
      <c r="K469">
        <v>24</v>
      </c>
      <c r="L469" s="49">
        <v>0.40277777777777773</v>
      </c>
      <c r="M469" s="49">
        <v>0.4375</v>
      </c>
      <c r="N469" s="49">
        <v>3.4722222222222265E-2</v>
      </c>
    </row>
    <row r="470" spans="1:14">
      <c r="A470" t="s">
        <v>77</v>
      </c>
      <c r="B470" t="s">
        <v>53</v>
      </c>
      <c r="C470">
        <v>894.22</v>
      </c>
      <c r="D470">
        <v>1020.13</v>
      </c>
      <c r="E470">
        <v>0</v>
      </c>
      <c r="F470">
        <v>5</v>
      </c>
      <c r="G470">
        <v>0</v>
      </c>
      <c r="H470">
        <v>0.58333333333333337</v>
      </c>
      <c r="I470">
        <v>243463</v>
      </c>
      <c r="J470">
        <v>243471</v>
      </c>
      <c r="K470">
        <v>8</v>
      </c>
      <c r="L470" s="49">
        <v>0.625</v>
      </c>
      <c r="M470" s="49">
        <v>0.65277777777777779</v>
      </c>
      <c r="N470" s="49">
        <v>2.777777777777779E-2</v>
      </c>
    </row>
    <row r="471" spans="1:14">
      <c r="A471" t="s">
        <v>44</v>
      </c>
      <c r="B471" t="s">
        <v>53</v>
      </c>
      <c r="C471">
        <v>2958.65</v>
      </c>
      <c r="D471">
        <v>3341.96</v>
      </c>
      <c r="E471">
        <v>0</v>
      </c>
      <c r="F471">
        <v>0</v>
      </c>
      <c r="G471">
        <v>1</v>
      </c>
      <c r="H471">
        <v>0.58333333333333337</v>
      </c>
      <c r="I471">
        <v>243413</v>
      </c>
      <c r="J471">
        <v>243416</v>
      </c>
      <c r="K471">
        <v>3</v>
      </c>
      <c r="L471" s="49">
        <v>0.4861111111111111</v>
      </c>
      <c r="M471" s="49">
        <v>0.55902777777777779</v>
      </c>
      <c r="N471" s="49">
        <v>7.2916666666666685E-2</v>
      </c>
    </row>
    <row r="472" spans="1:14">
      <c r="A472" t="s">
        <v>48</v>
      </c>
      <c r="B472" t="s">
        <v>53</v>
      </c>
      <c r="C472">
        <v>3397.71</v>
      </c>
      <c r="D472">
        <v>3829.95</v>
      </c>
      <c r="E472">
        <v>7</v>
      </c>
      <c r="F472">
        <v>1</v>
      </c>
      <c r="G472">
        <v>0</v>
      </c>
      <c r="H472">
        <v>0.58333333333333337</v>
      </c>
      <c r="I472">
        <v>243347</v>
      </c>
      <c r="J472">
        <v>243348</v>
      </c>
      <c r="K472">
        <v>1</v>
      </c>
      <c r="L472" s="49">
        <v>0.37847222222222227</v>
      </c>
      <c r="M472" s="49">
        <v>0.40277777777777773</v>
      </c>
      <c r="N472" s="49">
        <v>2.4305555555555469E-2</v>
      </c>
    </row>
    <row r="473" spans="1:14">
      <c r="A473" t="s">
        <v>19</v>
      </c>
      <c r="B473" t="s">
        <v>53</v>
      </c>
      <c r="D473">
        <v>0</v>
      </c>
      <c r="E473">
        <v>21</v>
      </c>
      <c r="F473">
        <v>0</v>
      </c>
      <c r="G473">
        <v>0</v>
      </c>
      <c r="H473">
        <v>0.58333333333333337</v>
      </c>
      <c r="I473">
        <v>243471</v>
      </c>
      <c r="J473">
        <v>243703</v>
      </c>
      <c r="K473">
        <v>232</v>
      </c>
      <c r="L473" s="49">
        <v>0.65277777777777779</v>
      </c>
      <c r="M473" s="49">
        <v>0.78472222222222221</v>
      </c>
      <c r="N473" s="49">
        <v>0.13194444444444442</v>
      </c>
    </row>
    <row r="474" spans="1:14">
      <c r="A474" t="s">
        <v>36</v>
      </c>
      <c r="B474" t="s">
        <v>58</v>
      </c>
      <c r="C474">
        <v>1006.24</v>
      </c>
      <c r="D474">
        <v>1148.2</v>
      </c>
      <c r="E474">
        <v>0</v>
      </c>
      <c r="F474">
        <v>5</v>
      </c>
      <c r="G474">
        <v>12</v>
      </c>
      <c r="H474">
        <v>0.5</v>
      </c>
      <c r="I474">
        <v>243703</v>
      </c>
      <c r="J474">
        <v>243795</v>
      </c>
      <c r="K474">
        <v>92</v>
      </c>
      <c r="L474" s="49">
        <v>0.34722222222222227</v>
      </c>
      <c r="M474" s="49">
        <v>0.40277777777777773</v>
      </c>
      <c r="N474" s="49">
        <v>5.5555555555555469E-2</v>
      </c>
    </row>
    <row r="475" spans="1:14">
      <c r="A475" t="s">
        <v>82</v>
      </c>
      <c r="B475" t="s">
        <v>58</v>
      </c>
      <c r="C475">
        <v>344.7</v>
      </c>
      <c r="D475">
        <v>490.01</v>
      </c>
      <c r="E475">
        <v>1</v>
      </c>
      <c r="F475">
        <v>0</v>
      </c>
      <c r="G475">
        <v>0</v>
      </c>
      <c r="H475">
        <v>0.5</v>
      </c>
      <c r="I475">
        <v>243795</v>
      </c>
      <c r="J475">
        <v>243795</v>
      </c>
      <c r="K475">
        <v>0</v>
      </c>
      <c r="L475" s="49">
        <v>0.40277777777777773</v>
      </c>
      <c r="M475" s="49">
        <v>0.40277777777777773</v>
      </c>
      <c r="N475" s="49">
        <v>0</v>
      </c>
    </row>
    <row r="476" spans="1:14">
      <c r="A476" t="s">
        <v>61</v>
      </c>
      <c r="B476" t="s">
        <v>58</v>
      </c>
      <c r="C476">
        <v>513.52</v>
      </c>
      <c r="D476">
        <v>580.02</v>
      </c>
      <c r="E476">
        <v>0</v>
      </c>
      <c r="F476">
        <v>5</v>
      </c>
      <c r="G476">
        <v>0</v>
      </c>
      <c r="H476">
        <v>0.5</v>
      </c>
      <c r="I476">
        <v>243837</v>
      </c>
      <c r="J476">
        <v>243840</v>
      </c>
      <c r="K476">
        <v>3</v>
      </c>
      <c r="L476" s="49">
        <v>0.47569444444444442</v>
      </c>
      <c r="M476" s="49">
        <v>0.50694444444444442</v>
      </c>
      <c r="N476" s="49">
        <v>3.125E-2</v>
      </c>
    </row>
    <row r="477" spans="1:14">
      <c r="A477" t="s">
        <v>37</v>
      </c>
      <c r="B477" t="s">
        <v>58</v>
      </c>
      <c r="C477">
        <v>3068.31</v>
      </c>
      <c r="D477">
        <v>3458.25</v>
      </c>
      <c r="E477">
        <v>18</v>
      </c>
      <c r="F477">
        <v>0</v>
      </c>
      <c r="G477">
        <v>0</v>
      </c>
      <c r="H477">
        <v>0.5</v>
      </c>
      <c r="I477">
        <v>243840</v>
      </c>
      <c r="J477">
        <v>243868</v>
      </c>
      <c r="K477">
        <v>28</v>
      </c>
      <c r="L477" s="49">
        <v>0.50694444444444442</v>
      </c>
      <c r="M477" s="49">
        <v>0.53125</v>
      </c>
      <c r="N477" s="49">
        <v>2.430555555555558E-2</v>
      </c>
    </row>
    <row r="478" spans="1:14">
      <c r="A478" t="s">
        <v>42</v>
      </c>
      <c r="B478" t="s">
        <v>58</v>
      </c>
      <c r="C478">
        <v>2130.33</v>
      </c>
      <c r="D478">
        <v>2409.9499999999998</v>
      </c>
      <c r="E478">
        <v>6</v>
      </c>
      <c r="F478">
        <v>4</v>
      </c>
      <c r="G478">
        <v>0</v>
      </c>
      <c r="H478">
        <v>0.5</v>
      </c>
      <c r="I478">
        <v>243795</v>
      </c>
      <c r="J478">
        <v>243803</v>
      </c>
      <c r="K478">
        <v>8</v>
      </c>
      <c r="L478" s="49">
        <v>0.40277777777777773</v>
      </c>
      <c r="M478" s="49">
        <v>0.44444444444444442</v>
      </c>
      <c r="N478" s="49">
        <v>4.1666666666666685E-2</v>
      </c>
    </row>
    <row r="479" spans="1:14">
      <c r="A479" t="s">
        <v>61</v>
      </c>
      <c r="B479" t="s">
        <v>58</v>
      </c>
      <c r="C479">
        <v>1143.52</v>
      </c>
      <c r="D479">
        <v>1289.97</v>
      </c>
      <c r="E479">
        <v>6</v>
      </c>
      <c r="F479">
        <v>1</v>
      </c>
      <c r="G479">
        <v>0</v>
      </c>
      <c r="H479">
        <v>0.5</v>
      </c>
      <c r="I479">
        <v>243803</v>
      </c>
      <c r="J479">
        <v>243837</v>
      </c>
      <c r="K479">
        <v>34</v>
      </c>
      <c r="L479" s="49">
        <v>0.44444444444444442</v>
      </c>
      <c r="M479" s="49">
        <v>0.47569444444444442</v>
      </c>
      <c r="N479" s="49">
        <v>3.125E-2</v>
      </c>
    </row>
    <row r="480" spans="1:14">
      <c r="A480" t="s">
        <v>19</v>
      </c>
      <c r="B480" t="s">
        <v>58</v>
      </c>
      <c r="D480">
        <v>0</v>
      </c>
      <c r="E480">
        <v>0</v>
      </c>
      <c r="F480">
        <v>0</v>
      </c>
      <c r="G480">
        <v>0</v>
      </c>
      <c r="H480">
        <v>0.5</v>
      </c>
      <c r="I480">
        <v>243868</v>
      </c>
      <c r="J480">
        <v>243909</v>
      </c>
      <c r="K480">
        <v>41</v>
      </c>
      <c r="L480" s="49">
        <v>0.53125</v>
      </c>
      <c r="M480" s="49">
        <v>0.57291666666666663</v>
      </c>
      <c r="N480" s="49">
        <v>4.166666666666663E-2</v>
      </c>
    </row>
    <row r="481" spans="1:14">
      <c r="A481" t="s">
        <v>79</v>
      </c>
      <c r="B481" t="s">
        <v>57</v>
      </c>
      <c r="C481">
        <v>1433.96</v>
      </c>
      <c r="D481">
        <v>1618.08</v>
      </c>
      <c r="E481">
        <v>2</v>
      </c>
      <c r="F481">
        <v>12</v>
      </c>
      <c r="G481">
        <v>0</v>
      </c>
      <c r="H481">
        <v>0.64583333333333337</v>
      </c>
      <c r="I481">
        <v>415357</v>
      </c>
      <c r="J481">
        <v>415488</v>
      </c>
      <c r="K481">
        <v>131</v>
      </c>
      <c r="L481" s="49">
        <v>0.43402777777777773</v>
      </c>
      <c r="M481" s="49">
        <v>0.53472222222222221</v>
      </c>
      <c r="N481" s="49">
        <v>0.10069444444444448</v>
      </c>
    </row>
    <row r="482" spans="1:14">
      <c r="A482" t="s">
        <v>80</v>
      </c>
      <c r="B482" t="s">
        <v>57</v>
      </c>
      <c r="C482">
        <v>2239.6999999999998</v>
      </c>
      <c r="D482">
        <v>2532.9499999999998</v>
      </c>
      <c r="E482">
        <v>10</v>
      </c>
      <c r="F482">
        <v>4</v>
      </c>
      <c r="G482">
        <v>0</v>
      </c>
      <c r="H482">
        <v>0.64583333333333337</v>
      </c>
      <c r="I482">
        <v>415039</v>
      </c>
      <c r="J482">
        <v>415295</v>
      </c>
      <c r="K482">
        <v>256</v>
      </c>
      <c r="L482" s="49">
        <v>0.21527777777777779</v>
      </c>
      <c r="M482" s="49">
        <v>0.3576388888888889</v>
      </c>
      <c r="N482" s="49">
        <v>0.1423611111111111</v>
      </c>
    </row>
    <row r="483" spans="1:14">
      <c r="A483" t="s">
        <v>81</v>
      </c>
      <c r="B483" t="s">
        <v>57</v>
      </c>
      <c r="C483">
        <v>2817.8900000000003</v>
      </c>
      <c r="D483">
        <v>3160.03</v>
      </c>
      <c r="E483">
        <v>14</v>
      </c>
      <c r="F483">
        <v>2</v>
      </c>
      <c r="G483">
        <v>1</v>
      </c>
      <c r="H483">
        <v>0.64583333333333337</v>
      </c>
      <c r="I483">
        <v>415296</v>
      </c>
      <c r="J483">
        <v>415357</v>
      </c>
      <c r="K483">
        <v>61</v>
      </c>
      <c r="L483" s="49">
        <v>0.38055555555555554</v>
      </c>
      <c r="M483" s="49">
        <v>0.43402777777777773</v>
      </c>
      <c r="N483" s="49">
        <v>5.3472222222222199E-2</v>
      </c>
    </row>
    <row r="484" spans="1:14">
      <c r="A484" t="s">
        <v>80</v>
      </c>
      <c r="B484" t="s">
        <v>57</v>
      </c>
      <c r="C484">
        <v>1353</v>
      </c>
      <c r="D484">
        <v>1499.31</v>
      </c>
      <c r="E484">
        <v>6</v>
      </c>
      <c r="F484">
        <v>1</v>
      </c>
      <c r="G484">
        <v>1</v>
      </c>
      <c r="H484">
        <v>0.64583333333333337</v>
      </c>
      <c r="I484">
        <v>415295</v>
      </c>
      <c r="J484">
        <v>415296</v>
      </c>
      <c r="K484">
        <v>1</v>
      </c>
      <c r="L484" s="49">
        <v>0.3576388888888889</v>
      </c>
      <c r="M484" s="49">
        <v>0.38055555555555554</v>
      </c>
      <c r="N484" s="49">
        <v>2.2916666666666641E-2</v>
      </c>
    </row>
    <row r="485" spans="1:14">
      <c r="A485" t="s">
        <v>79</v>
      </c>
      <c r="B485" t="s">
        <v>57</v>
      </c>
      <c r="C485">
        <v>1021.17</v>
      </c>
      <c r="D485">
        <v>1160.02</v>
      </c>
      <c r="E485">
        <v>3</v>
      </c>
      <c r="F485">
        <v>0</v>
      </c>
      <c r="G485">
        <v>0</v>
      </c>
      <c r="H485">
        <v>0.64583333333333337</v>
      </c>
      <c r="I485">
        <v>415488</v>
      </c>
      <c r="J485">
        <v>415491</v>
      </c>
      <c r="K485">
        <v>3</v>
      </c>
      <c r="L485" s="49">
        <v>0.53472222222222221</v>
      </c>
      <c r="M485" s="49">
        <v>0.55555555555555558</v>
      </c>
      <c r="N485" s="49">
        <v>2.083333333333337E-2</v>
      </c>
    </row>
    <row r="486" spans="1:14">
      <c r="A486" t="s">
        <v>19</v>
      </c>
      <c r="B486" t="s">
        <v>57</v>
      </c>
      <c r="D486">
        <v>0</v>
      </c>
      <c r="E486">
        <v>0</v>
      </c>
      <c r="F486">
        <v>0</v>
      </c>
      <c r="G486">
        <v>0</v>
      </c>
      <c r="H486">
        <v>0.64583333333333337</v>
      </c>
      <c r="I486">
        <v>415491</v>
      </c>
      <c r="J486">
        <v>415563</v>
      </c>
      <c r="K486">
        <v>72</v>
      </c>
      <c r="L486" s="49">
        <v>0.55555555555555558</v>
      </c>
      <c r="M486" s="49">
        <v>0.60763888888888895</v>
      </c>
      <c r="N486" s="49">
        <v>5.208333333333337E-2</v>
      </c>
    </row>
    <row r="487" spans="1:14">
      <c r="A487" t="s">
        <v>40</v>
      </c>
      <c r="B487" t="s">
        <v>58</v>
      </c>
      <c r="C487">
        <v>2102.58</v>
      </c>
      <c r="D487">
        <v>2370.1999999999998</v>
      </c>
      <c r="E487">
        <v>7</v>
      </c>
      <c r="F487">
        <v>0</v>
      </c>
      <c r="G487">
        <v>0</v>
      </c>
      <c r="H487">
        <v>0.5</v>
      </c>
      <c r="I487">
        <v>415868</v>
      </c>
      <c r="J487">
        <v>415926</v>
      </c>
      <c r="K487">
        <v>58</v>
      </c>
      <c r="L487" s="49">
        <v>0.54166666666666663</v>
      </c>
      <c r="M487" s="49">
        <v>0.58333333333333337</v>
      </c>
      <c r="N487" s="49">
        <v>4.1666666666666741E-2</v>
      </c>
    </row>
    <row r="488" spans="1:14">
      <c r="A488" t="s">
        <v>36</v>
      </c>
      <c r="B488" t="s">
        <v>58</v>
      </c>
      <c r="C488">
        <v>363.72</v>
      </c>
      <c r="D488">
        <v>410.01</v>
      </c>
      <c r="E488">
        <v>0</v>
      </c>
      <c r="F488">
        <v>1</v>
      </c>
      <c r="G488">
        <v>0</v>
      </c>
      <c r="H488">
        <v>0.5</v>
      </c>
      <c r="I488">
        <v>415733</v>
      </c>
      <c r="J488">
        <v>415806</v>
      </c>
      <c r="K488">
        <v>73</v>
      </c>
      <c r="L488" s="49">
        <v>0.375</v>
      </c>
      <c r="M488" s="49">
        <v>0.44791666666666669</v>
      </c>
      <c r="N488" s="49">
        <v>7.2916666666666685E-2</v>
      </c>
    </row>
    <row r="489" spans="1:14">
      <c r="A489" t="s">
        <v>61</v>
      </c>
      <c r="B489" t="s">
        <v>58</v>
      </c>
      <c r="C489">
        <v>1222.94</v>
      </c>
      <c r="D489">
        <v>1380.07</v>
      </c>
      <c r="E489">
        <v>2</v>
      </c>
      <c r="F489">
        <v>5</v>
      </c>
      <c r="G489">
        <v>0</v>
      </c>
      <c r="H489">
        <v>0.5</v>
      </c>
      <c r="I489">
        <v>415830</v>
      </c>
      <c r="J489">
        <v>415868</v>
      </c>
      <c r="K489">
        <v>38</v>
      </c>
      <c r="L489" s="49">
        <v>0.50694444444444442</v>
      </c>
      <c r="M489" s="49">
        <v>0.54166666666666663</v>
      </c>
      <c r="N489" s="49">
        <v>3.472222222222221E-2</v>
      </c>
    </row>
    <row r="490" spans="1:14">
      <c r="A490" t="s">
        <v>36</v>
      </c>
      <c r="B490" t="s">
        <v>58</v>
      </c>
      <c r="C490">
        <v>942.81</v>
      </c>
      <c r="D490">
        <v>850.02</v>
      </c>
      <c r="E490">
        <v>2</v>
      </c>
      <c r="F490">
        <v>3</v>
      </c>
      <c r="G490">
        <v>0</v>
      </c>
      <c r="H490">
        <v>0.5</v>
      </c>
      <c r="I490">
        <v>415806</v>
      </c>
      <c r="J490">
        <v>415808</v>
      </c>
      <c r="K490">
        <v>2</v>
      </c>
      <c r="L490" s="49">
        <v>0.44791666666666669</v>
      </c>
      <c r="M490" s="49">
        <v>0.45833333333333331</v>
      </c>
      <c r="N490" s="49">
        <v>1.041666666666663E-2</v>
      </c>
    </row>
    <row r="491" spans="1:14">
      <c r="A491" t="s">
        <v>39</v>
      </c>
      <c r="B491" t="s">
        <v>58</v>
      </c>
      <c r="C491">
        <v>1046.93</v>
      </c>
      <c r="D491">
        <v>1184.98</v>
      </c>
      <c r="E491">
        <v>2</v>
      </c>
      <c r="F491">
        <v>6</v>
      </c>
      <c r="G491">
        <v>0</v>
      </c>
      <c r="H491">
        <v>0.5</v>
      </c>
      <c r="I491">
        <v>415808</v>
      </c>
      <c r="J491">
        <v>415830</v>
      </c>
      <c r="K491">
        <v>22</v>
      </c>
      <c r="L491" s="49">
        <v>0.45833333333333331</v>
      </c>
      <c r="M491" s="49">
        <v>0.50694444444444442</v>
      </c>
      <c r="N491" s="49">
        <v>4.8611111111111105E-2</v>
      </c>
    </row>
    <row r="492" spans="1:14">
      <c r="A492" t="s">
        <v>27</v>
      </c>
      <c r="B492" t="s">
        <v>59</v>
      </c>
      <c r="C492">
        <v>3341.56</v>
      </c>
      <c r="D492">
        <v>3769.28</v>
      </c>
      <c r="E492">
        <v>13</v>
      </c>
      <c r="F492">
        <v>16</v>
      </c>
      <c r="G492">
        <v>0</v>
      </c>
      <c r="H492">
        <v>0.5</v>
      </c>
      <c r="I492">
        <v>415563</v>
      </c>
      <c r="J492">
        <v>415733</v>
      </c>
      <c r="K492">
        <v>170</v>
      </c>
      <c r="L492" s="49">
        <v>0.2638888888888889</v>
      </c>
      <c r="M492" s="49">
        <v>0.375</v>
      </c>
      <c r="N492" s="49">
        <v>0.1111111111111111</v>
      </c>
    </row>
    <row r="493" spans="1:14">
      <c r="A493" t="s">
        <v>19</v>
      </c>
      <c r="B493" t="s">
        <v>59</v>
      </c>
      <c r="D493">
        <v>0</v>
      </c>
      <c r="E493">
        <v>0</v>
      </c>
      <c r="F493">
        <v>0</v>
      </c>
      <c r="G493">
        <v>0</v>
      </c>
      <c r="H493">
        <v>0.5</v>
      </c>
      <c r="I493">
        <v>415926</v>
      </c>
      <c r="J493">
        <v>415936</v>
      </c>
      <c r="K493">
        <v>10</v>
      </c>
      <c r="L493" s="49">
        <v>0.58333333333333337</v>
      </c>
      <c r="M493" s="49">
        <v>0.61805555555555558</v>
      </c>
      <c r="N493" s="49">
        <v>3.472222222222221E-2</v>
      </c>
    </row>
    <row r="494" spans="1:14">
      <c r="A494" t="s">
        <v>89</v>
      </c>
      <c r="B494" t="s">
        <v>56</v>
      </c>
      <c r="C494">
        <v>2729.06</v>
      </c>
      <c r="D494">
        <v>3075</v>
      </c>
      <c r="E494">
        <v>12</v>
      </c>
      <c r="F494">
        <v>1</v>
      </c>
      <c r="G494">
        <v>0</v>
      </c>
      <c r="H494">
        <v>0.58333333333333337</v>
      </c>
      <c r="I494">
        <v>244066</v>
      </c>
      <c r="J494">
        <v>244078</v>
      </c>
      <c r="K494">
        <v>12</v>
      </c>
      <c r="L494" s="49">
        <v>0.4201388888888889</v>
      </c>
      <c r="M494" s="49">
        <v>0.44791666666666669</v>
      </c>
      <c r="N494" s="49">
        <v>2.777777777777779E-2</v>
      </c>
    </row>
    <row r="495" spans="1:14">
      <c r="A495" t="s">
        <v>75</v>
      </c>
      <c r="B495" t="s">
        <v>56</v>
      </c>
      <c r="C495">
        <v>776.22</v>
      </c>
      <c r="D495">
        <v>875.01</v>
      </c>
      <c r="E495">
        <v>2</v>
      </c>
      <c r="F495">
        <v>0</v>
      </c>
      <c r="G495">
        <v>0</v>
      </c>
      <c r="H495">
        <v>0.58333333333333337</v>
      </c>
      <c r="I495">
        <v>244108</v>
      </c>
      <c r="J495">
        <v>244109</v>
      </c>
      <c r="K495">
        <v>1</v>
      </c>
      <c r="L495" s="49">
        <v>0.52083333333333337</v>
      </c>
      <c r="M495" s="49">
        <v>0.53333333333333333</v>
      </c>
      <c r="N495" s="49">
        <v>1.2499999999999956E-2</v>
      </c>
    </row>
    <row r="496" spans="1:14">
      <c r="A496" t="s">
        <v>74</v>
      </c>
      <c r="B496" t="s">
        <v>56</v>
      </c>
      <c r="C496">
        <v>981.44999999999993</v>
      </c>
      <c r="D496">
        <v>1113.01</v>
      </c>
      <c r="E496">
        <v>0</v>
      </c>
      <c r="F496">
        <v>6</v>
      </c>
      <c r="G496">
        <v>0</v>
      </c>
      <c r="H496">
        <v>0.58333333333333337</v>
      </c>
      <c r="I496">
        <v>244020</v>
      </c>
      <c r="J496">
        <v>244022</v>
      </c>
      <c r="K496">
        <v>2</v>
      </c>
      <c r="L496" s="49">
        <v>0.34375</v>
      </c>
      <c r="M496" s="49">
        <v>0.3576388888888889</v>
      </c>
      <c r="N496" s="49">
        <v>1.3888888888888895E-2</v>
      </c>
    </row>
    <row r="497" spans="1:14">
      <c r="A497" t="s">
        <v>75</v>
      </c>
      <c r="B497" t="s">
        <v>56</v>
      </c>
      <c r="C497">
        <v>998.89173349999999</v>
      </c>
      <c r="D497">
        <v>1333.04</v>
      </c>
      <c r="E497">
        <v>3</v>
      </c>
      <c r="F497">
        <v>3</v>
      </c>
      <c r="G497">
        <v>0</v>
      </c>
      <c r="H497">
        <v>0.58333333333333337</v>
      </c>
      <c r="I497">
        <v>244078</v>
      </c>
      <c r="J497">
        <v>244105</v>
      </c>
      <c r="K497">
        <v>27</v>
      </c>
      <c r="L497" s="49">
        <v>0.44791666666666669</v>
      </c>
      <c r="M497" s="49">
        <v>0.5</v>
      </c>
      <c r="N497" s="49">
        <v>5.2083333333333315E-2</v>
      </c>
    </row>
    <row r="498" spans="1:14">
      <c r="A498" t="s">
        <v>75</v>
      </c>
      <c r="B498" t="s">
        <v>56</v>
      </c>
      <c r="C498">
        <v>1064.6099999999999</v>
      </c>
      <c r="D498">
        <v>1199.97</v>
      </c>
      <c r="E498">
        <v>7</v>
      </c>
      <c r="F498">
        <v>0</v>
      </c>
      <c r="G498">
        <v>0</v>
      </c>
      <c r="H498">
        <v>0.58333333333333337</v>
      </c>
      <c r="I498">
        <v>244109</v>
      </c>
      <c r="J498">
        <v>244111</v>
      </c>
      <c r="K498">
        <v>2</v>
      </c>
      <c r="L498" s="49">
        <v>0.53333333333333333</v>
      </c>
      <c r="M498" s="49">
        <v>0.54861111111111105</v>
      </c>
      <c r="N498" s="49">
        <v>1.5277777777777724E-2</v>
      </c>
    </row>
    <row r="499" spans="1:14">
      <c r="A499" t="s">
        <v>75</v>
      </c>
      <c r="B499" t="s">
        <v>56</v>
      </c>
      <c r="C499">
        <v>782.96</v>
      </c>
      <c r="D499">
        <v>880</v>
      </c>
      <c r="E499">
        <v>4</v>
      </c>
      <c r="F499">
        <v>0</v>
      </c>
      <c r="G499">
        <v>0</v>
      </c>
      <c r="H499">
        <v>0.58333333333333337</v>
      </c>
      <c r="I499">
        <v>244105</v>
      </c>
      <c r="J499">
        <v>244108</v>
      </c>
      <c r="K499">
        <v>3</v>
      </c>
      <c r="L499" s="49">
        <v>0.4201388888888889</v>
      </c>
      <c r="M499" s="49">
        <v>0.44791666666666669</v>
      </c>
      <c r="N499" s="49">
        <v>2.777777777777779E-2</v>
      </c>
    </row>
    <row r="500" spans="1:14">
      <c r="A500" t="s">
        <v>74</v>
      </c>
      <c r="B500" t="s">
        <v>56</v>
      </c>
      <c r="C500">
        <v>1315.58</v>
      </c>
      <c r="D500">
        <v>1483.04</v>
      </c>
      <c r="E500">
        <v>2</v>
      </c>
      <c r="F500">
        <v>5</v>
      </c>
      <c r="G500">
        <v>0</v>
      </c>
      <c r="H500">
        <v>0.58333333333333337</v>
      </c>
      <c r="I500">
        <v>243909</v>
      </c>
      <c r="J500">
        <v>244020</v>
      </c>
      <c r="K500">
        <v>111</v>
      </c>
      <c r="L500" s="49">
        <v>0.27430555555555552</v>
      </c>
      <c r="M500" s="49">
        <v>0.34375</v>
      </c>
      <c r="N500" s="49">
        <v>6.9444444444444475E-2</v>
      </c>
    </row>
    <row r="501" spans="1:14">
      <c r="A501" t="s">
        <v>76</v>
      </c>
      <c r="B501" t="s">
        <v>56</v>
      </c>
      <c r="C501">
        <v>3006.01</v>
      </c>
      <c r="D501">
        <v>3393.9</v>
      </c>
      <c r="E501">
        <v>14</v>
      </c>
      <c r="F501">
        <v>7</v>
      </c>
      <c r="G501">
        <v>0</v>
      </c>
      <c r="H501">
        <v>0.58333333333333337</v>
      </c>
      <c r="I501">
        <v>244023</v>
      </c>
      <c r="J501">
        <v>244066</v>
      </c>
      <c r="K501">
        <v>43</v>
      </c>
      <c r="L501" s="49">
        <v>0.38194444444444442</v>
      </c>
      <c r="M501" s="49">
        <v>0.4201388888888889</v>
      </c>
      <c r="N501" s="49">
        <v>3.8194444444444475E-2</v>
      </c>
    </row>
    <row r="502" spans="1:14">
      <c r="A502" t="s">
        <v>74</v>
      </c>
      <c r="B502" t="s">
        <v>56</v>
      </c>
      <c r="C502">
        <v>1159.8699999999999</v>
      </c>
      <c r="D502">
        <v>1320.06</v>
      </c>
      <c r="E502">
        <v>4</v>
      </c>
      <c r="F502">
        <v>0</v>
      </c>
      <c r="G502">
        <v>0</v>
      </c>
      <c r="H502">
        <v>0.58333333333333337</v>
      </c>
      <c r="I502">
        <v>244022</v>
      </c>
      <c r="J502">
        <v>244023</v>
      </c>
      <c r="K502">
        <v>1</v>
      </c>
      <c r="L502" s="49">
        <v>0.3576388888888889</v>
      </c>
      <c r="M502" s="49">
        <v>0.38194444444444442</v>
      </c>
      <c r="N502" s="49">
        <v>2.4305555555555525E-2</v>
      </c>
    </row>
    <row r="503" spans="1:14">
      <c r="A503" t="s">
        <v>19</v>
      </c>
      <c r="B503" t="s">
        <v>56</v>
      </c>
      <c r="D503">
        <v>0</v>
      </c>
      <c r="E503">
        <v>0</v>
      </c>
      <c r="F503">
        <v>0</v>
      </c>
      <c r="G503">
        <v>0</v>
      </c>
      <c r="H503">
        <v>0.58333333333333337</v>
      </c>
      <c r="I503">
        <v>244111</v>
      </c>
      <c r="J503">
        <v>244174</v>
      </c>
      <c r="K503">
        <v>63</v>
      </c>
      <c r="L503" s="49">
        <v>0.54861111111111105</v>
      </c>
      <c r="M503" s="49">
        <v>0.60763888888888895</v>
      </c>
      <c r="N503" s="49">
        <v>5.9027777777777901E-2</v>
      </c>
    </row>
    <row r="504" spans="1:14">
      <c r="A504" t="s">
        <v>36</v>
      </c>
      <c r="B504" t="s">
        <v>58</v>
      </c>
      <c r="C504">
        <v>2040.3</v>
      </c>
      <c r="D504">
        <v>2299.91</v>
      </c>
      <c r="E504">
        <v>0</v>
      </c>
      <c r="F504">
        <v>10</v>
      </c>
      <c r="G504">
        <v>0</v>
      </c>
      <c r="H504">
        <v>0.64583333333333337</v>
      </c>
      <c r="I504">
        <v>416468</v>
      </c>
      <c r="J504">
        <v>416555</v>
      </c>
      <c r="K504">
        <v>87</v>
      </c>
      <c r="L504" s="49">
        <v>0.54166666666666663</v>
      </c>
      <c r="M504" s="49">
        <v>0.61458333333333337</v>
      </c>
      <c r="N504" s="49">
        <v>7.2916666666666741E-2</v>
      </c>
    </row>
    <row r="505" spans="1:14">
      <c r="A505" t="s">
        <v>37</v>
      </c>
      <c r="B505" t="s">
        <v>58</v>
      </c>
      <c r="C505">
        <v>807.27</v>
      </c>
      <c r="D505">
        <v>910.01</v>
      </c>
      <c r="E505">
        <v>1</v>
      </c>
      <c r="F505">
        <v>1</v>
      </c>
      <c r="G505">
        <v>0</v>
      </c>
      <c r="H505">
        <v>0.64583333333333337</v>
      </c>
      <c r="I505">
        <v>416609</v>
      </c>
      <c r="J505">
        <v>416639</v>
      </c>
      <c r="K505">
        <v>30</v>
      </c>
      <c r="L505" s="49">
        <v>0.72638888888888886</v>
      </c>
      <c r="M505" s="49">
        <v>0.76736111111111116</v>
      </c>
      <c r="N505" s="49">
        <v>4.0972222222222299E-2</v>
      </c>
    </row>
    <row r="506" spans="1:14">
      <c r="A506" t="s">
        <v>86</v>
      </c>
      <c r="B506" t="s">
        <v>60</v>
      </c>
      <c r="C506">
        <v>2281.96</v>
      </c>
      <c r="D506">
        <v>2595.06</v>
      </c>
      <c r="E506">
        <v>8</v>
      </c>
      <c r="F506">
        <v>1</v>
      </c>
      <c r="G506">
        <v>0</v>
      </c>
      <c r="H506">
        <v>0.64583333333333337</v>
      </c>
      <c r="I506">
        <v>416288</v>
      </c>
      <c r="J506">
        <v>416348</v>
      </c>
      <c r="K506">
        <v>60</v>
      </c>
      <c r="L506" s="49">
        <v>0.33333333333333331</v>
      </c>
      <c r="M506" s="49">
        <v>0.3888888888888889</v>
      </c>
      <c r="N506" s="49">
        <v>5.555555555555558E-2</v>
      </c>
    </row>
    <row r="507" spans="1:14">
      <c r="A507" t="s">
        <v>61</v>
      </c>
      <c r="B507" t="s">
        <v>58</v>
      </c>
      <c r="C507">
        <v>5634.08</v>
      </c>
      <c r="D507">
        <v>6360.35</v>
      </c>
      <c r="E507">
        <v>36</v>
      </c>
      <c r="F507">
        <v>4</v>
      </c>
      <c r="G507">
        <v>0</v>
      </c>
      <c r="H507">
        <v>0.64583333333333337</v>
      </c>
      <c r="I507">
        <v>416602</v>
      </c>
      <c r="J507">
        <v>416609</v>
      </c>
      <c r="K507">
        <v>7</v>
      </c>
      <c r="L507" s="49">
        <v>0.71180555555555547</v>
      </c>
      <c r="M507" s="49">
        <v>0.72638888888888886</v>
      </c>
      <c r="N507" s="49">
        <v>1.4583333333333393E-2</v>
      </c>
    </row>
    <row r="508" spans="1:14">
      <c r="A508" t="s">
        <v>85</v>
      </c>
      <c r="B508" t="s">
        <v>60</v>
      </c>
      <c r="C508">
        <v>1153.8499999999999</v>
      </c>
      <c r="D508">
        <v>1300.7</v>
      </c>
      <c r="E508">
        <v>5</v>
      </c>
      <c r="F508">
        <v>2</v>
      </c>
      <c r="G508">
        <v>0</v>
      </c>
      <c r="H508">
        <v>0.64583333333333337</v>
      </c>
      <c r="I508">
        <v>416001</v>
      </c>
      <c r="J508">
        <v>416288</v>
      </c>
      <c r="K508">
        <v>287</v>
      </c>
      <c r="L508" s="49">
        <v>0.17708333333333334</v>
      </c>
      <c r="M508" s="49">
        <v>0.33333333333333331</v>
      </c>
      <c r="N508" s="49">
        <v>0.15624999999999997</v>
      </c>
    </row>
    <row r="509" spans="1:14">
      <c r="A509" t="s">
        <v>36</v>
      </c>
      <c r="B509" t="s">
        <v>58</v>
      </c>
      <c r="C509">
        <v>1782.26</v>
      </c>
      <c r="D509">
        <v>2010</v>
      </c>
      <c r="E509">
        <v>3</v>
      </c>
      <c r="F509">
        <v>3</v>
      </c>
      <c r="G509">
        <v>0</v>
      </c>
      <c r="H509">
        <v>0.64583333333333337</v>
      </c>
      <c r="I509">
        <v>416555</v>
      </c>
      <c r="J509">
        <v>416557</v>
      </c>
      <c r="K509">
        <v>2</v>
      </c>
      <c r="L509" s="49">
        <v>0.61458333333333337</v>
      </c>
      <c r="M509" s="49">
        <v>0.625</v>
      </c>
      <c r="N509" s="49">
        <v>1.041666666666663E-2</v>
      </c>
    </row>
    <row r="510" spans="1:14">
      <c r="A510" t="s">
        <v>24</v>
      </c>
      <c r="B510" t="s">
        <v>60</v>
      </c>
      <c r="C510">
        <v>2646.35</v>
      </c>
      <c r="D510">
        <v>2986.94</v>
      </c>
      <c r="E510">
        <v>10</v>
      </c>
      <c r="F510">
        <v>3</v>
      </c>
      <c r="G510">
        <v>0</v>
      </c>
      <c r="H510">
        <v>0.64583333333333337</v>
      </c>
      <c r="I510">
        <v>416348</v>
      </c>
      <c r="J510">
        <v>416371</v>
      </c>
      <c r="K510">
        <v>23</v>
      </c>
      <c r="L510" s="49">
        <v>0.3888888888888889</v>
      </c>
      <c r="M510" s="49">
        <v>0.44166666666666665</v>
      </c>
      <c r="N510" s="49">
        <v>5.2777777777777757E-2</v>
      </c>
    </row>
    <row r="511" spans="1:14">
      <c r="A511" t="s">
        <v>36</v>
      </c>
      <c r="B511" t="s">
        <v>58</v>
      </c>
      <c r="C511">
        <v>1266.78</v>
      </c>
      <c r="D511">
        <v>1402.03</v>
      </c>
      <c r="E511">
        <v>6</v>
      </c>
      <c r="F511">
        <v>2</v>
      </c>
      <c r="G511">
        <v>1</v>
      </c>
      <c r="H511">
        <v>0.64583333333333337</v>
      </c>
      <c r="I511">
        <v>416568</v>
      </c>
      <c r="J511">
        <v>416581</v>
      </c>
      <c r="K511">
        <v>13</v>
      </c>
      <c r="L511" s="49">
        <v>0.65277777777777779</v>
      </c>
      <c r="M511" s="49">
        <v>0.68055555555555547</v>
      </c>
      <c r="N511" s="49">
        <v>2.7777777777777679E-2</v>
      </c>
    </row>
    <row r="512" spans="1:14">
      <c r="A512" t="s">
        <v>36</v>
      </c>
      <c r="B512" t="s">
        <v>58</v>
      </c>
      <c r="C512">
        <v>720.91</v>
      </c>
      <c r="D512">
        <v>815</v>
      </c>
      <c r="E512">
        <v>0</v>
      </c>
      <c r="F512">
        <v>7</v>
      </c>
      <c r="G512">
        <v>0</v>
      </c>
      <c r="H512">
        <v>0.64583333333333337</v>
      </c>
      <c r="I512">
        <v>416537</v>
      </c>
      <c r="J512">
        <v>416568</v>
      </c>
      <c r="K512">
        <v>31</v>
      </c>
      <c r="L512" s="49">
        <v>0.625</v>
      </c>
      <c r="M512" s="49">
        <v>0.65277777777777779</v>
      </c>
      <c r="N512" s="49">
        <v>2.777777777777779E-2</v>
      </c>
    </row>
    <row r="513" spans="1:14">
      <c r="A513" t="s">
        <v>87</v>
      </c>
      <c r="B513" t="s">
        <v>60</v>
      </c>
      <c r="C513">
        <v>816.11</v>
      </c>
      <c r="D513">
        <v>919.98</v>
      </c>
      <c r="E513">
        <v>0</v>
      </c>
      <c r="F513">
        <v>4</v>
      </c>
      <c r="G513">
        <v>0</v>
      </c>
      <c r="H513">
        <v>0.64583333333333337</v>
      </c>
      <c r="I513">
        <v>416371</v>
      </c>
      <c r="J513">
        <v>416467</v>
      </c>
      <c r="K513">
        <v>96</v>
      </c>
      <c r="L513" s="49">
        <v>0.44166666666666665</v>
      </c>
      <c r="M513" s="49">
        <v>0.5</v>
      </c>
      <c r="N513" s="49">
        <v>5.8333333333333348E-2</v>
      </c>
    </row>
    <row r="514" spans="1:14">
      <c r="A514" t="s">
        <v>61</v>
      </c>
      <c r="B514" t="s">
        <v>58</v>
      </c>
      <c r="C514">
        <v>709.68</v>
      </c>
      <c r="D514">
        <v>800</v>
      </c>
      <c r="E514">
        <v>2</v>
      </c>
      <c r="F514">
        <v>0</v>
      </c>
      <c r="G514">
        <v>0</v>
      </c>
      <c r="H514">
        <v>0.64583333333333337</v>
      </c>
      <c r="I514">
        <v>416581</v>
      </c>
      <c r="J514">
        <v>416602</v>
      </c>
      <c r="K514">
        <v>21</v>
      </c>
      <c r="L514" s="49">
        <v>0.68055555555555547</v>
      </c>
      <c r="M514" s="49">
        <v>0.71180555555555547</v>
      </c>
      <c r="N514" s="49">
        <v>3.125E-2</v>
      </c>
    </row>
    <row r="515" spans="1:14">
      <c r="A515" t="s">
        <v>87</v>
      </c>
      <c r="B515" t="s">
        <v>60</v>
      </c>
      <c r="C515">
        <v>2041.45</v>
      </c>
      <c r="D515">
        <v>2305.0300000000002</v>
      </c>
      <c r="E515">
        <v>4</v>
      </c>
      <c r="F515">
        <v>7</v>
      </c>
      <c r="G515">
        <v>1</v>
      </c>
      <c r="H515">
        <v>0.64583333333333337</v>
      </c>
      <c r="I515">
        <v>416467</v>
      </c>
      <c r="J515">
        <v>416468</v>
      </c>
      <c r="K515">
        <v>1</v>
      </c>
      <c r="L515" s="49">
        <v>0.5</v>
      </c>
      <c r="M515" s="49">
        <v>0.54166666666666663</v>
      </c>
      <c r="N515" s="49">
        <v>4.166666666666663E-2</v>
      </c>
    </row>
    <row r="516" spans="1:14">
      <c r="A516" t="s">
        <v>19</v>
      </c>
      <c r="B516" t="s">
        <v>60</v>
      </c>
      <c r="D516">
        <v>0</v>
      </c>
      <c r="E516">
        <v>0</v>
      </c>
      <c r="F516">
        <v>0</v>
      </c>
      <c r="G516">
        <v>0</v>
      </c>
      <c r="H516">
        <v>0.64583333333333337</v>
      </c>
      <c r="I516">
        <v>416639</v>
      </c>
      <c r="J516">
        <v>416698</v>
      </c>
      <c r="K516">
        <v>59</v>
      </c>
      <c r="L516" s="49">
        <v>0.76736111111111116</v>
      </c>
      <c r="M516" s="49">
        <v>0.79166666666666663</v>
      </c>
      <c r="N516" s="49">
        <v>2.4305555555555469E-2</v>
      </c>
    </row>
    <row r="517" spans="1:14">
      <c r="A517" t="s">
        <v>38</v>
      </c>
      <c r="B517" t="s">
        <v>4</v>
      </c>
      <c r="C517">
        <v>4282.16</v>
      </c>
      <c r="D517">
        <v>4879.99</v>
      </c>
      <c r="E517">
        <v>11</v>
      </c>
      <c r="F517">
        <v>6</v>
      </c>
      <c r="G517">
        <v>0</v>
      </c>
      <c r="H517">
        <v>0.64583333333333337</v>
      </c>
      <c r="I517">
        <v>244375</v>
      </c>
      <c r="J517">
        <v>244431</v>
      </c>
      <c r="K517">
        <v>56</v>
      </c>
      <c r="L517" s="49">
        <v>0.31944444444444448</v>
      </c>
      <c r="M517" s="49">
        <v>0.3888888888888889</v>
      </c>
      <c r="N517" s="49">
        <v>6.944444444444442E-2</v>
      </c>
    </row>
    <row r="518" spans="1:14">
      <c r="A518" t="s">
        <v>5</v>
      </c>
      <c r="B518" t="s">
        <v>4</v>
      </c>
      <c r="C518">
        <v>1775.32</v>
      </c>
      <c r="D518">
        <v>2013.94</v>
      </c>
      <c r="E518">
        <v>7</v>
      </c>
      <c r="F518">
        <v>0</v>
      </c>
      <c r="G518">
        <v>0</v>
      </c>
      <c r="H518">
        <v>0.64583333333333337</v>
      </c>
      <c r="I518">
        <v>244496</v>
      </c>
      <c r="J518">
        <v>244520</v>
      </c>
      <c r="K518">
        <v>24</v>
      </c>
      <c r="L518" s="49">
        <v>0.52083333333333337</v>
      </c>
      <c r="M518" s="49">
        <v>0.5625</v>
      </c>
      <c r="N518" s="49">
        <v>4.166666666666663E-2</v>
      </c>
    </row>
    <row r="519" spans="1:14">
      <c r="A519" t="s">
        <v>88</v>
      </c>
      <c r="B519" t="s">
        <v>4</v>
      </c>
      <c r="C519">
        <v>2675.49</v>
      </c>
      <c r="D519">
        <v>2013.94</v>
      </c>
      <c r="E519">
        <v>10</v>
      </c>
      <c r="F519">
        <v>10</v>
      </c>
      <c r="G519">
        <v>2</v>
      </c>
      <c r="H519">
        <v>0.64583333333333337</v>
      </c>
      <c r="I519">
        <v>244496</v>
      </c>
      <c r="J519">
        <v>244520</v>
      </c>
      <c r="K519">
        <v>24</v>
      </c>
      <c r="L519" s="49">
        <v>0.46527777777777773</v>
      </c>
      <c r="M519" s="49">
        <v>0.52083333333333337</v>
      </c>
      <c r="N519" s="49">
        <v>5.5555555555555636E-2</v>
      </c>
    </row>
    <row r="520" spans="1:14">
      <c r="A520" t="s">
        <v>26</v>
      </c>
      <c r="B520" t="s">
        <v>4</v>
      </c>
      <c r="C520">
        <v>2236.2800000000002</v>
      </c>
      <c r="D520">
        <v>2522.9899999999998</v>
      </c>
      <c r="E520">
        <v>11</v>
      </c>
      <c r="F520">
        <v>10</v>
      </c>
      <c r="G520">
        <v>0</v>
      </c>
      <c r="H520">
        <v>0.64583333333333337</v>
      </c>
      <c r="I520">
        <v>244431</v>
      </c>
      <c r="J520">
        <v>244472</v>
      </c>
      <c r="K520">
        <v>41</v>
      </c>
      <c r="L520" s="49">
        <v>0.3888888888888889</v>
      </c>
      <c r="M520" s="49">
        <v>0.46527777777777773</v>
      </c>
      <c r="N520" s="49">
        <v>7.638888888888884E-2</v>
      </c>
    </row>
    <row r="521" spans="1:14">
      <c r="A521" t="s">
        <v>92</v>
      </c>
      <c r="B521" t="s">
        <v>4</v>
      </c>
      <c r="C521">
        <v>2535.25</v>
      </c>
      <c r="D521">
        <v>2780.11</v>
      </c>
      <c r="E521">
        <v>0</v>
      </c>
      <c r="F521">
        <v>0</v>
      </c>
      <c r="G521">
        <v>3</v>
      </c>
      <c r="H521">
        <v>0.64583333333333337</v>
      </c>
      <c r="I521">
        <v>244174</v>
      </c>
      <c r="J521">
        <v>244375</v>
      </c>
      <c r="K521">
        <v>201</v>
      </c>
      <c r="L521" s="49">
        <v>0.20833333333333334</v>
      </c>
      <c r="M521" s="49">
        <v>0.31944444444444448</v>
      </c>
      <c r="N521" s="49">
        <v>0.11111111111111113</v>
      </c>
    </row>
    <row r="522" spans="1:14">
      <c r="A522" t="s">
        <v>19</v>
      </c>
      <c r="B522" t="s">
        <v>4</v>
      </c>
      <c r="D522">
        <v>0</v>
      </c>
      <c r="E522">
        <v>0</v>
      </c>
      <c r="F522">
        <v>0</v>
      </c>
      <c r="G522">
        <v>0</v>
      </c>
      <c r="H522">
        <v>0.64583333333333337</v>
      </c>
      <c r="I522">
        <v>244520</v>
      </c>
      <c r="J522">
        <v>244623</v>
      </c>
      <c r="K522">
        <v>103</v>
      </c>
      <c r="L522" s="49">
        <v>0.5625</v>
      </c>
      <c r="M522" s="49">
        <v>0.63888888888888895</v>
      </c>
      <c r="N522" s="49">
        <v>7.6388888888888951E-2</v>
      </c>
    </row>
    <row r="523" spans="1:14">
      <c r="A523" t="s">
        <v>44</v>
      </c>
      <c r="B523" t="s">
        <v>53</v>
      </c>
      <c r="C523">
        <v>1508.1</v>
      </c>
      <c r="D523">
        <v>1700.1</v>
      </c>
      <c r="E523">
        <v>5</v>
      </c>
      <c r="F523">
        <v>0</v>
      </c>
      <c r="G523">
        <v>0</v>
      </c>
      <c r="H523">
        <v>0.5625</v>
      </c>
      <c r="I523">
        <v>244886</v>
      </c>
      <c r="J523">
        <v>244940</v>
      </c>
      <c r="K523">
        <v>54</v>
      </c>
      <c r="L523" s="49">
        <v>0.40625</v>
      </c>
      <c r="M523" s="49">
        <v>0.44791666666666669</v>
      </c>
      <c r="N523" s="49">
        <v>4.1666666666666685E-2</v>
      </c>
    </row>
    <row r="524" spans="1:14">
      <c r="A524" t="s">
        <v>48</v>
      </c>
      <c r="B524" t="s">
        <v>53</v>
      </c>
      <c r="C524">
        <v>3716.74</v>
      </c>
      <c r="D524">
        <v>4058.1600000000003</v>
      </c>
      <c r="E524">
        <v>17</v>
      </c>
      <c r="F524">
        <v>0</v>
      </c>
      <c r="G524">
        <v>5</v>
      </c>
      <c r="H524">
        <v>0.5625</v>
      </c>
      <c r="I524">
        <v>244881</v>
      </c>
      <c r="J524">
        <v>244882</v>
      </c>
      <c r="K524">
        <v>1</v>
      </c>
      <c r="L524" s="49">
        <v>0.34375</v>
      </c>
      <c r="M524" s="49">
        <v>0.36458333333333331</v>
      </c>
      <c r="N524" s="49">
        <v>2.0833333333333315E-2</v>
      </c>
    </row>
    <row r="525" spans="1:14">
      <c r="A525" t="s">
        <v>48</v>
      </c>
      <c r="B525" t="s">
        <v>53</v>
      </c>
      <c r="C525">
        <v>3233.85</v>
      </c>
      <c r="D525">
        <v>3582.42</v>
      </c>
      <c r="E525">
        <v>13</v>
      </c>
      <c r="F525">
        <v>0</v>
      </c>
      <c r="G525">
        <v>3</v>
      </c>
      <c r="H525">
        <v>0.5625</v>
      </c>
      <c r="I525">
        <v>244623</v>
      </c>
      <c r="J525">
        <v>244881</v>
      </c>
      <c r="K525">
        <v>258</v>
      </c>
      <c r="L525" s="49">
        <v>0.20833333333333334</v>
      </c>
      <c r="M525" s="49">
        <v>0.34375</v>
      </c>
      <c r="N525" s="49">
        <v>0.13541666666666666</v>
      </c>
    </row>
    <row r="526" spans="1:14">
      <c r="A526" t="s">
        <v>78</v>
      </c>
      <c r="B526" t="s">
        <v>53</v>
      </c>
      <c r="C526">
        <v>1754.39</v>
      </c>
      <c r="D526">
        <v>1980.04</v>
      </c>
      <c r="E526">
        <v>9</v>
      </c>
      <c r="F526">
        <v>1</v>
      </c>
      <c r="G526">
        <v>0</v>
      </c>
      <c r="H526">
        <v>0.5625</v>
      </c>
      <c r="I526">
        <v>244948</v>
      </c>
      <c r="J526">
        <v>245067</v>
      </c>
      <c r="K526">
        <v>119</v>
      </c>
      <c r="L526" s="49">
        <v>0.46527777777777773</v>
      </c>
      <c r="M526" s="49">
        <v>0.57638888888888895</v>
      </c>
      <c r="N526" s="49">
        <v>0.11111111111111122</v>
      </c>
    </row>
    <row r="527" spans="1:14">
      <c r="A527" t="s">
        <v>78</v>
      </c>
      <c r="B527" t="s">
        <v>53</v>
      </c>
      <c r="C527">
        <v>2941.71</v>
      </c>
      <c r="D527">
        <v>3315.94</v>
      </c>
      <c r="E527">
        <v>18</v>
      </c>
      <c r="F527">
        <v>1</v>
      </c>
      <c r="G527">
        <v>0</v>
      </c>
      <c r="H527">
        <v>0.5625</v>
      </c>
      <c r="I527">
        <v>245067</v>
      </c>
      <c r="J527">
        <v>245069</v>
      </c>
      <c r="K527">
        <v>2</v>
      </c>
      <c r="L527" s="49">
        <v>0.57638888888888895</v>
      </c>
      <c r="M527" s="49">
        <v>0.60763888888888895</v>
      </c>
      <c r="N527" s="49">
        <v>3.125E-2</v>
      </c>
    </row>
    <row r="528" spans="1:14">
      <c r="A528" t="s">
        <v>48</v>
      </c>
      <c r="B528" t="s">
        <v>53</v>
      </c>
      <c r="C528">
        <v>967.02</v>
      </c>
      <c r="D528">
        <v>1095.06</v>
      </c>
      <c r="E528">
        <v>4</v>
      </c>
      <c r="F528">
        <v>2</v>
      </c>
      <c r="G528">
        <v>0</v>
      </c>
      <c r="H528">
        <v>0.5625</v>
      </c>
      <c r="I528">
        <v>244882</v>
      </c>
      <c r="J528">
        <v>244883</v>
      </c>
      <c r="K528">
        <v>1</v>
      </c>
      <c r="L528" s="49">
        <v>0.36458333333333331</v>
      </c>
      <c r="M528" s="49">
        <v>0.3888888888888889</v>
      </c>
      <c r="N528" s="49">
        <v>2.430555555555558E-2</v>
      </c>
    </row>
    <row r="529" spans="1:14">
      <c r="A529" t="s">
        <v>44</v>
      </c>
      <c r="B529" t="s">
        <v>53</v>
      </c>
      <c r="C529">
        <v>3128.56</v>
      </c>
      <c r="D529">
        <v>3534.2799999999997</v>
      </c>
      <c r="E529">
        <v>9</v>
      </c>
      <c r="F529">
        <v>0</v>
      </c>
      <c r="G529">
        <v>1</v>
      </c>
      <c r="H529">
        <v>0.5625</v>
      </c>
      <c r="I529">
        <v>244940</v>
      </c>
      <c r="J529">
        <v>244948</v>
      </c>
      <c r="K529">
        <v>8</v>
      </c>
      <c r="L529" s="49">
        <v>0.44791666666666669</v>
      </c>
      <c r="M529" s="49">
        <v>0.46527777777777773</v>
      </c>
      <c r="N529" s="49">
        <v>1.7361111111111049E-2</v>
      </c>
    </row>
    <row r="530" spans="1:14">
      <c r="A530" t="s">
        <v>48</v>
      </c>
      <c r="B530" t="s">
        <v>53</v>
      </c>
      <c r="C530">
        <v>1487.82</v>
      </c>
      <c r="D530">
        <v>1691.01</v>
      </c>
      <c r="E530">
        <v>3</v>
      </c>
      <c r="F530">
        <v>2</v>
      </c>
      <c r="G530">
        <v>0</v>
      </c>
      <c r="H530">
        <v>0.5625</v>
      </c>
      <c r="I530">
        <v>244883</v>
      </c>
      <c r="J530">
        <v>244886</v>
      </c>
      <c r="K530">
        <v>3</v>
      </c>
      <c r="L530" s="49">
        <v>0.3888888888888889</v>
      </c>
      <c r="M530" s="49">
        <v>0.40625</v>
      </c>
      <c r="N530" s="49">
        <v>1.7361111111111105E-2</v>
      </c>
    </row>
    <row r="531" spans="1:14">
      <c r="A531" t="s">
        <v>19</v>
      </c>
      <c r="B531" t="s">
        <v>53</v>
      </c>
      <c r="D531">
        <v>0</v>
      </c>
      <c r="E531">
        <v>0</v>
      </c>
      <c r="F531">
        <v>0</v>
      </c>
      <c r="G531">
        <v>0</v>
      </c>
      <c r="H531">
        <v>0.5625</v>
      </c>
      <c r="I531">
        <v>245069</v>
      </c>
      <c r="J531">
        <v>245279</v>
      </c>
      <c r="K531">
        <v>210</v>
      </c>
      <c r="L531" s="49">
        <v>0.60763888888888895</v>
      </c>
      <c r="M531" s="49">
        <v>0.75</v>
      </c>
      <c r="N531" s="49">
        <v>0.14236111111111105</v>
      </c>
    </row>
    <row r="532" spans="1:14">
      <c r="A532" t="s">
        <v>40</v>
      </c>
      <c r="B532" t="s">
        <v>58</v>
      </c>
      <c r="C532">
        <v>5820.1</v>
      </c>
      <c r="D532">
        <v>6560.44</v>
      </c>
      <c r="E532">
        <v>40</v>
      </c>
      <c r="F532">
        <v>0</v>
      </c>
      <c r="G532">
        <v>0</v>
      </c>
      <c r="H532">
        <v>0.60416666666666663</v>
      </c>
      <c r="I532">
        <v>245280</v>
      </c>
      <c r="J532">
        <v>245287</v>
      </c>
      <c r="K532">
        <v>7</v>
      </c>
      <c r="L532" s="49">
        <v>0.35416666666666669</v>
      </c>
      <c r="M532" s="49">
        <v>0.3888888888888889</v>
      </c>
      <c r="N532" s="49">
        <v>3.472222222222221E-2</v>
      </c>
    </row>
    <row r="533" spans="1:14">
      <c r="A533" t="s">
        <v>36</v>
      </c>
      <c r="B533" t="s">
        <v>58</v>
      </c>
      <c r="C533">
        <v>967.02</v>
      </c>
      <c r="D533">
        <v>1090.07</v>
      </c>
      <c r="E533">
        <v>6</v>
      </c>
      <c r="F533">
        <v>0</v>
      </c>
      <c r="G533">
        <v>0</v>
      </c>
      <c r="H533">
        <v>0.60416666666666663</v>
      </c>
      <c r="I533">
        <v>245287</v>
      </c>
      <c r="J533">
        <v>245380</v>
      </c>
      <c r="K533">
        <v>93</v>
      </c>
      <c r="L533" s="49">
        <v>0.3888888888888889</v>
      </c>
      <c r="M533" s="49">
        <v>0.4861111111111111</v>
      </c>
      <c r="N533" s="49">
        <v>9.722222222222221E-2</v>
      </c>
    </row>
    <row r="534" spans="1:14">
      <c r="A534" t="s">
        <v>42</v>
      </c>
      <c r="B534" t="s">
        <v>58</v>
      </c>
      <c r="C534">
        <v>2714.41</v>
      </c>
      <c r="D534">
        <v>3064.97</v>
      </c>
      <c r="E534">
        <v>12</v>
      </c>
      <c r="F534">
        <v>5</v>
      </c>
      <c r="G534">
        <v>0</v>
      </c>
      <c r="H534">
        <v>0.60416666666666663</v>
      </c>
      <c r="I534">
        <v>245388</v>
      </c>
      <c r="J534">
        <v>245398</v>
      </c>
      <c r="K534">
        <v>10</v>
      </c>
      <c r="L534" s="49">
        <v>0.51041666666666663</v>
      </c>
      <c r="M534" s="49">
        <v>0.54166666666666663</v>
      </c>
      <c r="N534" s="49">
        <v>3.125E-2</v>
      </c>
    </row>
    <row r="535" spans="1:14">
      <c r="A535" t="s">
        <v>36</v>
      </c>
      <c r="B535" t="s">
        <v>58</v>
      </c>
      <c r="C535">
        <v>858.93</v>
      </c>
      <c r="D535">
        <v>970.07</v>
      </c>
      <c r="E535">
        <v>0</v>
      </c>
      <c r="F535">
        <v>4</v>
      </c>
      <c r="G535">
        <v>0</v>
      </c>
      <c r="H535">
        <v>0.60416666666666663</v>
      </c>
      <c r="I535">
        <v>245380</v>
      </c>
      <c r="J535">
        <v>245388</v>
      </c>
      <c r="K535">
        <v>8</v>
      </c>
      <c r="L535" s="49">
        <v>0.4861111111111111</v>
      </c>
      <c r="M535" s="49">
        <v>0.5083333333333333</v>
      </c>
      <c r="N535" s="49">
        <v>2.2222222222222199E-2</v>
      </c>
    </row>
    <row r="536" spans="1:14">
      <c r="A536" t="s">
        <v>19</v>
      </c>
      <c r="B536" t="s">
        <v>58</v>
      </c>
      <c r="D536">
        <v>0</v>
      </c>
      <c r="E536">
        <v>0</v>
      </c>
      <c r="F536">
        <v>0</v>
      </c>
      <c r="G536">
        <v>0</v>
      </c>
      <c r="H536">
        <v>0.60416666666666663</v>
      </c>
      <c r="I536">
        <v>245398</v>
      </c>
      <c r="J536">
        <v>245497</v>
      </c>
      <c r="K536">
        <v>99</v>
      </c>
      <c r="L536" s="49">
        <v>0.54166666666666663</v>
      </c>
      <c r="M536" s="49">
        <v>0.61458333333333337</v>
      </c>
      <c r="N536" s="49">
        <v>7.2916666666666741E-2</v>
      </c>
    </row>
    <row r="537" spans="1:14">
      <c r="A537" t="s">
        <v>81</v>
      </c>
      <c r="B537" t="s">
        <v>57</v>
      </c>
      <c r="C537">
        <v>8364.7199999999993</v>
      </c>
      <c r="D537">
        <v>9558.48</v>
      </c>
      <c r="E537">
        <v>47</v>
      </c>
      <c r="F537">
        <v>0</v>
      </c>
      <c r="G537">
        <v>11</v>
      </c>
      <c r="H537">
        <v>0.64583333333333337</v>
      </c>
      <c r="I537">
        <v>416811</v>
      </c>
      <c r="J537">
        <v>416945</v>
      </c>
      <c r="K537">
        <v>134</v>
      </c>
      <c r="L537" s="49">
        <v>0.33680555555555558</v>
      </c>
      <c r="M537" s="49">
        <v>0.43055555555555558</v>
      </c>
      <c r="N537" s="49">
        <v>9.375E-2</v>
      </c>
    </row>
    <row r="538" spans="1:14">
      <c r="A538" t="s">
        <v>79</v>
      </c>
      <c r="B538" t="s">
        <v>57</v>
      </c>
      <c r="C538">
        <v>2411.7199999999998</v>
      </c>
      <c r="D538">
        <v>2685.02</v>
      </c>
      <c r="E538">
        <v>6</v>
      </c>
      <c r="F538">
        <v>3</v>
      </c>
      <c r="G538">
        <v>0</v>
      </c>
      <c r="H538">
        <v>0.64583333333333337</v>
      </c>
      <c r="I538">
        <v>416739</v>
      </c>
      <c r="J538">
        <v>416811</v>
      </c>
      <c r="K538">
        <v>72</v>
      </c>
      <c r="L538" s="49">
        <v>0.28472222222222221</v>
      </c>
      <c r="M538" s="49">
        <v>0.33680555555555558</v>
      </c>
      <c r="N538" s="49">
        <v>5.208333333333337E-2</v>
      </c>
    </row>
    <row r="539" spans="1:14">
      <c r="A539" t="s">
        <v>19</v>
      </c>
      <c r="B539" t="s">
        <v>57</v>
      </c>
      <c r="D539">
        <v>0</v>
      </c>
      <c r="E539">
        <v>0</v>
      </c>
      <c r="F539">
        <v>0</v>
      </c>
      <c r="G539">
        <v>0</v>
      </c>
      <c r="H539">
        <v>0.64583333333333337</v>
      </c>
      <c r="I539">
        <v>416945</v>
      </c>
      <c r="J539">
        <v>417144</v>
      </c>
      <c r="K539">
        <v>199</v>
      </c>
      <c r="L539" s="49">
        <v>0.43055555555555558</v>
      </c>
      <c r="M539" s="49">
        <v>0.64583333333333337</v>
      </c>
      <c r="N539" s="49">
        <v>0.21527777777777779</v>
      </c>
    </row>
    <row r="540" spans="1:14">
      <c r="A540" t="s">
        <v>36</v>
      </c>
      <c r="B540" t="s">
        <v>58</v>
      </c>
      <c r="C540">
        <v>5557.65</v>
      </c>
      <c r="D540">
        <v>6265.41</v>
      </c>
      <c r="E540">
        <v>35</v>
      </c>
      <c r="F540">
        <v>0</v>
      </c>
      <c r="G540">
        <v>0</v>
      </c>
      <c r="H540">
        <v>0.625</v>
      </c>
      <c r="I540">
        <v>417202</v>
      </c>
      <c r="J540">
        <v>417299</v>
      </c>
      <c r="K540">
        <v>97</v>
      </c>
      <c r="L540" s="49">
        <v>0.27083333333333331</v>
      </c>
      <c r="M540" s="49">
        <v>0.37222222222222223</v>
      </c>
      <c r="N540" s="49">
        <v>0.10138888888888892</v>
      </c>
    </row>
    <row r="541" spans="1:14">
      <c r="A541" t="s">
        <v>36</v>
      </c>
      <c r="B541" t="s">
        <v>58</v>
      </c>
      <c r="C541">
        <v>4455.28</v>
      </c>
      <c r="D541">
        <v>5157.93</v>
      </c>
      <c r="E541">
        <v>17</v>
      </c>
      <c r="F541">
        <v>2</v>
      </c>
      <c r="G541">
        <v>0</v>
      </c>
      <c r="H541">
        <v>0.625</v>
      </c>
      <c r="I541">
        <v>417299</v>
      </c>
      <c r="J541">
        <v>417299</v>
      </c>
      <c r="K541">
        <v>0</v>
      </c>
      <c r="L541" s="49">
        <v>0.37222222222222223</v>
      </c>
      <c r="M541" s="49">
        <v>0.37222222222222223</v>
      </c>
      <c r="N541" s="49">
        <v>0</v>
      </c>
    </row>
    <row r="542" spans="1:14">
      <c r="A542" t="s">
        <v>36</v>
      </c>
      <c r="B542" t="s">
        <v>58</v>
      </c>
      <c r="C542">
        <v>2484.1999999999998</v>
      </c>
      <c r="D542">
        <v>2800.11</v>
      </c>
      <c r="E542">
        <v>10</v>
      </c>
      <c r="F542">
        <v>0</v>
      </c>
      <c r="G542">
        <v>0</v>
      </c>
      <c r="H542">
        <v>0.625</v>
      </c>
      <c r="I542">
        <v>417299</v>
      </c>
      <c r="J542">
        <v>417299</v>
      </c>
      <c r="K542">
        <v>0</v>
      </c>
      <c r="L542" s="49">
        <v>0.37222222222222223</v>
      </c>
      <c r="M542" s="49">
        <v>0.37222222222222223</v>
      </c>
      <c r="N542" s="49">
        <v>0</v>
      </c>
    </row>
    <row r="543" spans="1:14">
      <c r="A543" t="s">
        <v>19</v>
      </c>
      <c r="B543" t="s">
        <v>58</v>
      </c>
      <c r="D543">
        <v>0</v>
      </c>
      <c r="E543">
        <v>0</v>
      </c>
      <c r="F543">
        <v>0</v>
      </c>
      <c r="G543">
        <v>0</v>
      </c>
      <c r="H543">
        <v>0.54166666666666663</v>
      </c>
      <c r="I543">
        <v>417299</v>
      </c>
      <c r="J543">
        <v>417401</v>
      </c>
      <c r="K543">
        <v>102</v>
      </c>
      <c r="L543" s="49">
        <v>0.37222222222222223</v>
      </c>
      <c r="M543" s="49">
        <v>0.47569444444444442</v>
      </c>
      <c r="N543" s="49">
        <v>0.10347222222222219</v>
      </c>
    </row>
    <row r="544" spans="1:14">
      <c r="A544" t="s">
        <v>40</v>
      </c>
      <c r="B544" t="s">
        <v>58</v>
      </c>
      <c r="C544">
        <v>9991.67</v>
      </c>
      <c r="D544">
        <v>11330.07</v>
      </c>
      <c r="E544">
        <v>29</v>
      </c>
      <c r="F544">
        <v>10</v>
      </c>
      <c r="G544">
        <v>0</v>
      </c>
      <c r="H544">
        <v>0.54166666666666663</v>
      </c>
      <c r="I544">
        <v>419021</v>
      </c>
      <c r="J544">
        <v>419025</v>
      </c>
      <c r="K544">
        <v>4</v>
      </c>
      <c r="L544" s="49">
        <v>0.44444444444444442</v>
      </c>
      <c r="M544" s="49">
        <v>0.47916666666666669</v>
      </c>
      <c r="N544" s="49">
        <v>3.4722222222222265E-2</v>
      </c>
    </row>
    <row r="545" spans="1:14">
      <c r="A545" t="s">
        <v>74</v>
      </c>
      <c r="B545" t="s">
        <v>56</v>
      </c>
      <c r="C545">
        <v>1018.2</v>
      </c>
      <c r="D545">
        <v>1150</v>
      </c>
      <c r="E545">
        <v>2</v>
      </c>
      <c r="F545">
        <v>1</v>
      </c>
      <c r="G545">
        <v>0</v>
      </c>
      <c r="H545">
        <v>0.54166666666666663</v>
      </c>
      <c r="I545">
        <v>245497</v>
      </c>
      <c r="J545">
        <v>245609</v>
      </c>
      <c r="K545">
        <v>112</v>
      </c>
      <c r="L545" s="49">
        <v>0.25</v>
      </c>
      <c r="M545" s="49">
        <v>0.31944444444444448</v>
      </c>
      <c r="N545" s="49">
        <v>6.9444444444444475E-2</v>
      </c>
    </row>
    <row r="546" spans="1:14">
      <c r="A546" t="s">
        <v>83</v>
      </c>
      <c r="B546" t="s">
        <v>56</v>
      </c>
      <c r="C546">
        <v>2331.3000000000002</v>
      </c>
      <c r="D546">
        <v>2627.98</v>
      </c>
      <c r="E546">
        <v>13</v>
      </c>
      <c r="F546">
        <v>0</v>
      </c>
      <c r="G546">
        <v>0</v>
      </c>
      <c r="H546">
        <v>0.54166666666666663</v>
      </c>
      <c r="I546">
        <v>245658</v>
      </c>
      <c r="J546">
        <v>245680</v>
      </c>
      <c r="K546">
        <v>22</v>
      </c>
      <c r="L546" s="49">
        <v>0.42708333333333331</v>
      </c>
      <c r="M546" s="49">
        <v>0.46180555555555558</v>
      </c>
      <c r="N546" s="49">
        <v>3.4722222222222265E-2</v>
      </c>
    </row>
    <row r="547" spans="1:14">
      <c r="A547" t="s">
        <v>75</v>
      </c>
      <c r="B547" t="s">
        <v>56</v>
      </c>
      <c r="C547">
        <v>822.96</v>
      </c>
      <c r="D547">
        <v>924.96</v>
      </c>
      <c r="E547">
        <v>4</v>
      </c>
      <c r="F547">
        <v>0</v>
      </c>
      <c r="G547">
        <v>0</v>
      </c>
      <c r="H547">
        <v>0.54166666666666663</v>
      </c>
      <c r="I547">
        <v>245736</v>
      </c>
      <c r="J547">
        <v>245740</v>
      </c>
      <c r="K547">
        <v>4</v>
      </c>
      <c r="L547" s="49">
        <v>0.5625</v>
      </c>
      <c r="M547" s="49">
        <v>0.57638888888888895</v>
      </c>
      <c r="N547" s="49">
        <v>1.3888888888888951E-2</v>
      </c>
    </row>
    <row r="548" spans="1:14">
      <c r="A548" t="s">
        <v>74</v>
      </c>
      <c r="B548" t="s">
        <v>56</v>
      </c>
      <c r="C548">
        <v>1688.77</v>
      </c>
      <c r="D548">
        <v>2375.06</v>
      </c>
      <c r="E548">
        <v>5</v>
      </c>
      <c r="F548">
        <v>4</v>
      </c>
      <c r="G548">
        <v>0</v>
      </c>
      <c r="H548">
        <v>0.54166666666666663</v>
      </c>
      <c r="I548">
        <v>245609</v>
      </c>
      <c r="J548">
        <v>245614</v>
      </c>
      <c r="K548">
        <v>5</v>
      </c>
      <c r="L548" s="49">
        <v>0.31944444444444448</v>
      </c>
      <c r="M548" s="49">
        <v>0.3576388888888889</v>
      </c>
      <c r="N548" s="49">
        <v>3.819444444444442E-2</v>
      </c>
    </row>
    <row r="549" spans="1:14">
      <c r="A549" t="s">
        <v>75</v>
      </c>
      <c r="B549" t="s">
        <v>56</v>
      </c>
      <c r="C549">
        <v>1153.24</v>
      </c>
      <c r="D549">
        <v>1299.98</v>
      </c>
      <c r="E549">
        <v>2</v>
      </c>
      <c r="F549">
        <v>0</v>
      </c>
      <c r="G549">
        <v>0</v>
      </c>
      <c r="H549">
        <v>0.54166666666666663</v>
      </c>
      <c r="I549">
        <v>245680</v>
      </c>
      <c r="J549">
        <v>245736</v>
      </c>
      <c r="K549">
        <v>56</v>
      </c>
      <c r="L549" s="49">
        <v>0.46180555555555558</v>
      </c>
      <c r="M549" s="49">
        <v>0.5625</v>
      </c>
      <c r="N549" s="49">
        <v>0.10069444444444442</v>
      </c>
    </row>
    <row r="550" spans="1:14">
      <c r="A550" t="s">
        <v>76</v>
      </c>
      <c r="B550" t="s">
        <v>56</v>
      </c>
      <c r="C550">
        <v>1524.65</v>
      </c>
      <c r="D550">
        <v>1719.97</v>
      </c>
      <c r="E550">
        <v>6</v>
      </c>
      <c r="F550">
        <v>2</v>
      </c>
      <c r="G550">
        <v>0</v>
      </c>
      <c r="H550">
        <v>0.54166666666666663</v>
      </c>
      <c r="I550">
        <v>245615</v>
      </c>
      <c r="J550">
        <v>245658</v>
      </c>
      <c r="K550">
        <v>43</v>
      </c>
      <c r="L550" s="49">
        <v>0.3923611111111111</v>
      </c>
      <c r="M550" s="49">
        <v>0.42708333333333331</v>
      </c>
      <c r="N550" s="49">
        <v>3.472222222222221E-2</v>
      </c>
    </row>
    <row r="551" spans="1:14">
      <c r="A551" t="s">
        <v>74</v>
      </c>
      <c r="B551" t="s">
        <v>56</v>
      </c>
      <c r="C551">
        <v>878.23</v>
      </c>
      <c r="D551">
        <v>990</v>
      </c>
      <c r="E551">
        <v>1</v>
      </c>
      <c r="F551">
        <v>1</v>
      </c>
      <c r="G551">
        <v>0</v>
      </c>
      <c r="H551">
        <v>0.54166666666666663</v>
      </c>
      <c r="I551">
        <v>245614</v>
      </c>
      <c r="J551">
        <v>245615</v>
      </c>
      <c r="K551">
        <v>1</v>
      </c>
      <c r="L551" s="49">
        <v>0.3576388888888889</v>
      </c>
      <c r="M551" s="49">
        <v>0.3923611111111111</v>
      </c>
      <c r="N551" s="49">
        <v>3.472222222222221E-2</v>
      </c>
    </row>
    <row r="552" spans="1:14">
      <c r="A552" t="s">
        <v>19</v>
      </c>
      <c r="B552" t="s">
        <v>56</v>
      </c>
      <c r="D552">
        <v>0</v>
      </c>
      <c r="E552">
        <v>0</v>
      </c>
      <c r="F552">
        <v>0</v>
      </c>
      <c r="G552">
        <v>0</v>
      </c>
      <c r="H552">
        <v>0.54166666666666663</v>
      </c>
      <c r="I552">
        <v>245740</v>
      </c>
      <c r="J552">
        <v>245747</v>
      </c>
      <c r="K552">
        <v>7</v>
      </c>
      <c r="L552" s="49">
        <v>0.57638888888888895</v>
      </c>
      <c r="M552" s="49">
        <v>0.65625</v>
      </c>
      <c r="N552" s="49">
        <v>7.9861111111111049E-2</v>
      </c>
    </row>
    <row r="553" spans="1:14">
      <c r="A553" t="s">
        <v>35</v>
      </c>
      <c r="B553" t="s">
        <v>4</v>
      </c>
      <c r="C553">
        <v>2486.38</v>
      </c>
      <c r="D553">
        <v>2804.93</v>
      </c>
      <c r="E553">
        <v>1</v>
      </c>
      <c r="F553">
        <v>12</v>
      </c>
      <c r="G553">
        <v>0</v>
      </c>
      <c r="H553">
        <v>0.58333333333333337</v>
      </c>
      <c r="I553">
        <v>417892</v>
      </c>
      <c r="J553">
        <v>417970</v>
      </c>
      <c r="K553">
        <v>78</v>
      </c>
      <c r="L553" s="49">
        <v>0.43055555555555558</v>
      </c>
      <c r="M553" s="49">
        <v>0.49305555555555558</v>
      </c>
      <c r="N553" s="49">
        <v>6.25E-2</v>
      </c>
    </row>
    <row r="554" spans="1:14">
      <c r="A554" t="s">
        <v>38</v>
      </c>
      <c r="B554" t="s">
        <v>4</v>
      </c>
      <c r="C554">
        <v>5805.24</v>
      </c>
      <c r="D554">
        <v>5739.95</v>
      </c>
      <c r="E554">
        <v>21</v>
      </c>
      <c r="F554">
        <v>0</v>
      </c>
      <c r="G554">
        <v>0</v>
      </c>
      <c r="H554">
        <v>0.58333333333333337</v>
      </c>
      <c r="I554">
        <v>417970</v>
      </c>
      <c r="J554">
        <v>418010</v>
      </c>
      <c r="K554">
        <v>40</v>
      </c>
      <c r="L554" s="49">
        <v>0.49305555555555558</v>
      </c>
      <c r="M554" s="49">
        <v>0.57986111111111105</v>
      </c>
      <c r="N554" s="49">
        <v>8.6805555555555469E-2</v>
      </c>
    </row>
    <row r="555" spans="1:14">
      <c r="A555" t="s">
        <v>36</v>
      </c>
      <c r="B555" t="s">
        <v>58</v>
      </c>
      <c r="C555">
        <v>959</v>
      </c>
      <c r="D555">
        <v>1084.05</v>
      </c>
      <c r="E555">
        <v>3</v>
      </c>
      <c r="F555">
        <v>2</v>
      </c>
      <c r="G555">
        <v>0</v>
      </c>
      <c r="H555">
        <v>0.58333333333333337</v>
      </c>
      <c r="I555">
        <v>418090</v>
      </c>
      <c r="J555">
        <v>418099</v>
      </c>
      <c r="K555">
        <v>9</v>
      </c>
      <c r="L555" s="49">
        <v>0.66319444444444442</v>
      </c>
      <c r="M555" s="49">
        <v>0.6875</v>
      </c>
      <c r="N555" s="49">
        <v>2.430555555555558E-2</v>
      </c>
    </row>
    <row r="556" spans="1:14">
      <c r="A556" t="s">
        <v>24</v>
      </c>
      <c r="B556" t="s">
        <v>60</v>
      </c>
      <c r="C556">
        <v>2056.31</v>
      </c>
      <c r="D556">
        <v>2318</v>
      </c>
      <c r="E556">
        <v>9</v>
      </c>
      <c r="F556">
        <v>1</v>
      </c>
      <c r="G556">
        <v>0</v>
      </c>
      <c r="H556">
        <v>0.58333333333333337</v>
      </c>
      <c r="I556">
        <v>417556</v>
      </c>
      <c r="J556">
        <v>417796</v>
      </c>
      <c r="K556">
        <v>240</v>
      </c>
      <c r="L556" s="49">
        <v>0.1875</v>
      </c>
      <c r="M556" s="49">
        <v>0.3125</v>
      </c>
      <c r="N556" s="49">
        <v>0.125</v>
      </c>
    </row>
    <row r="557" spans="1:14">
      <c r="A557" t="s">
        <v>39</v>
      </c>
      <c r="B557" t="s">
        <v>58</v>
      </c>
      <c r="C557">
        <v>1477.92</v>
      </c>
      <c r="D557">
        <v>1665.98</v>
      </c>
      <c r="E557">
        <v>6</v>
      </c>
      <c r="F557">
        <v>4</v>
      </c>
      <c r="G557">
        <v>0</v>
      </c>
      <c r="H557">
        <v>0.58333333333333337</v>
      </c>
      <c r="I557">
        <v>418099</v>
      </c>
      <c r="J557">
        <v>418122</v>
      </c>
      <c r="K557">
        <v>23</v>
      </c>
      <c r="L557" s="49">
        <v>0.6875</v>
      </c>
      <c r="M557" s="49">
        <v>0.71527777777777779</v>
      </c>
      <c r="N557" s="49">
        <v>2.777777777777779E-2</v>
      </c>
    </row>
    <row r="558" spans="1:14">
      <c r="A558" t="s">
        <v>29</v>
      </c>
      <c r="B558" t="s">
        <v>60</v>
      </c>
      <c r="C558">
        <v>2510.83</v>
      </c>
      <c r="D558">
        <v>2830.12</v>
      </c>
      <c r="E558">
        <v>11</v>
      </c>
      <c r="F558">
        <v>3</v>
      </c>
      <c r="G558">
        <v>0</v>
      </c>
      <c r="H558">
        <v>0.58333333333333337</v>
      </c>
      <c r="I558">
        <v>417796</v>
      </c>
      <c r="J558">
        <v>417865</v>
      </c>
      <c r="K558">
        <v>69</v>
      </c>
      <c r="L558" s="49">
        <v>0.3125</v>
      </c>
      <c r="M558" s="49">
        <v>0.39027777777777778</v>
      </c>
      <c r="N558" s="49">
        <v>7.7777777777777779E-2</v>
      </c>
    </row>
    <row r="559" spans="1:14">
      <c r="A559" t="s">
        <v>61</v>
      </c>
      <c r="B559" t="s">
        <v>58</v>
      </c>
      <c r="C559">
        <v>896.63</v>
      </c>
      <c r="D559">
        <v>1016.99</v>
      </c>
      <c r="E559">
        <v>1</v>
      </c>
      <c r="F559">
        <v>5</v>
      </c>
      <c r="G559">
        <v>0</v>
      </c>
      <c r="H559">
        <v>0.58333333333333337</v>
      </c>
      <c r="I559">
        <v>418122</v>
      </c>
      <c r="J559">
        <v>418154</v>
      </c>
      <c r="K559">
        <v>32</v>
      </c>
      <c r="L559" s="49">
        <v>0.71527777777777779</v>
      </c>
      <c r="M559" s="49">
        <v>0.75694444444444453</v>
      </c>
      <c r="N559" s="49">
        <v>4.1666666666666741E-2</v>
      </c>
    </row>
    <row r="560" spans="1:14">
      <c r="A560" t="s">
        <v>36</v>
      </c>
      <c r="B560" t="s">
        <v>58</v>
      </c>
      <c r="C560">
        <v>267.47000000000003</v>
      </c>
      <c r="D560">
        <v>301.51</v>
      </c>
      <c r="E560">
        <v>1</v>
      </c>
      <c r="F560">
        <v>0</v>
      </c>
      <c r="G560">
        <v>0</v>
      </c>
      <c r="H560">
        <v>0.58333333333333337</v>
      </c>
      <c r="I560">
        <v>418010</v>
      </c>
      <c r="J560">
        <v>418090</v>
      </c>
      <c r="K560">
        <v>80</v>
      </c>
      <c r="L560" s="49">
        <v>0.57986111111111105</v>
      </c>
      <c r="M560" s="49">
        <v>0.66319444444444442</v>
      </c>
      <c r="N560" s="49">
        <v>8.333333333333337E-2</v>
      </c>
    </row>
    <row r="561" spans="1:14">
      <c r="A561" t="s">
        <v>87</v>
      </c>
      <c r="B561" t="s">
        <v>60</v>
      </c>
      <c r="D561">
        <v>1195</v>
      </c>
      <c r="E561">
        <v>3</v>
      </c>
      <c r="F561">
        <v>0</v>
      </c>
      <c r="G561">
        <v>0</v>
      </c>
      <c r="H561">
        <v>0.58333333333333337</v>
      </c>
      <c r="I561">
        <v>417865</v>
      </c>
      <c r="J561">
        <v>417892</v>
      </c>
      <c r="K561">
        <v>27</v>
      </c>
      <c r="L561" s="49">
        <v>0.39027777777777778</v>
      </c>
      <c r="M561" s="49">
        <v>0.43055555555555558</v>
      </c>
      <c r="N561" s="49">
        <v>4.0277777777777801E-2</v>
      </c>
    </row>
    <row r="562" spans="1:14">
      <c r="A562" t="s">
        <v>19</v>
      </c>
      <c r="B562" t="s">
        <v>60</v>
      </c>
      <c r="D562">
        <v>0</v>
      </c>
      <c r="E562">
        <v>0</v>
      </c>
      <c r="F562">
        <v>0</v>
      </c>
      <c r="G562">
        <v>0</v>
      </c>
      <c r="H562">
        <v>0.58333333333333337</v>
      </c>
      <c r="I562">
        <v>418054</v>
      </c>
      <c r="J562">
        <v>418225</v>
      </c>
      <c r="K562">
        <v>171</v>
      </c>
      <c r="L562" s="49">
        <v>0.75694444444444453</v>
      </c>
      <c r="M562" s="49">
        <v>0.80208333333333337</v>
      </c>
      <c r="N562" s="49">
        <v>4.513888888888884E-2</v>
      </c>
    </row>
    <row r="563" spans="1:14">
      <c r="A563" t="s">
        <v>44</v>
      </c>
      <c r="B563" t="s">
        <v>53</v>
      </c>
      <c r="C563">
        <v>7803.52</v>
      </c>
      <c r="D563">
        <v>10365.539999999999</v>
      </c>
      <c r="E563">
        <v>10</v>
      </c>
      <c r="F563">
        <v>43</v>
      </c>
      <c r="G563">
        <v>0</v>
      </c>
      <c r="H563">
        <v>0.58333333333333337</v>
      </c>
      <c r="I563">
        <v>418527</v>
      </c>
      <c r="J563">
        <v>418568</v>
      </c>
      <c r="K563">
        <v>41</v>
      </c>
      <c r="L563" s="49">
        <v>0.41319444444444442</v>
      </c>
      <c r="M563" s="49">
        <v>0.4548611111111111</v>
      </c>
      <c r="N563" s="49">
        <v>4.1666666666666685E-2</v>
      </c>
    </row>
    <row r="564" spans="1:14">
      <c r="A564" t="s">
        <v>46</v>
      </c>
      <c r="B564" t="s">
        <v>53</v>
      </c>
      <c r="C564">
        <v>1156.29</v>
      </c>
      <c r="D564">
        <v>1305.01</v>
      </c>
      <c r="E564">
        <v>2</v>
      </c>
      <c r="F564">
        <v>2</v>
      </c>
      <c r="G564">
        <v>0</v>
      </c>
      <c r="H564">
        <v>0.58333333333333337</v>
      </c>
      <c r="I564">
        <v>418225</v>
      </c>
      <c r="J564">
        <v>418417</v>
      </c>
      <c r="K564">
        <v>192</v>
      </c>
      <c r="L564" s="49">
        <v>0.20833333333333334</v>
      </c>
      <c r="M564" s="49">
        <v>0.30555555555555552</v>
      </c>
      <c r="N564" s="49">
        <v>9.7222222222222182E-2</v>
      </c>
    </row>
    <row r="565" spans="1:14">
      <c r="A565" t="s">
        <v>48</v>
      </c>
      <c r="B565" t="s">
        <v>53</v>
      </c>
      <c r="C565">
        <v>691.95</v>
      </c>
      <c r="D565">
        <v>780.02</v>
      </c>
      <c r="E565">
        <v>3</v>
      </c>
      <c r="F565">
        <v>0</v>
      </c>
      <c r="G565">
        <v>0</v>
      </c>
      <c r="H565">
        <v>0.58333333333333337</v>
      </c>
      <c r="I565">
        <v>418417</v>
      </c>
      <c r="J565">
        <v>418499</v>
      </c>
      <c r="K565">
        <v>82</v>
      </c>
      <c r="L565" s="49">
        <v>0.30555555555555552</v>
      </c>
      <c r="M565" s="49">
        <v>0.36805555555555558</v>
      </c>
      <c r="N565" s="49">
        <v>6.2500000000000056E-2</v>
      </c>
    </row>
    <row r="566" spans="1:14">
      <c r="A566" t="s">
        <v>78</v>
      </c>
      <c r="B566" t="s">
        <v>53</v>
      </c>
      <c r="C566">
        <v>2200.0500000000002</v>
      </c>
      <c r="D566">
        <v>2136.04</v>
      </c>
      <c r="E566">
        <v>5</v>
      </c>
      <c r="F566">
        <v>3</v>
      </c>
      <c r="G566">
        <v>0</v>
      </c>
      <c r="H566">
        <v>0.58333333333333337</v>
      </c>
      <c r="I566">
        <v>418568</v>
      </c>
      <c r="J566">
        <v>418701</v>
      </c>
      <c r="K566">
        <v>133</v>
      </c>
      <c r="L566" s="49">
        <v>0.4548611111111111</v>
      </c>
      <c r="M566" s="49">
        <v>0.61111111111111105</v>
      </c>
      <c r="N566" s="49">
        <v>0.15624999999999994</v>
      </c>
    </row>
    <row r="567" spans="1:14">
      <c r="A567" t="s">
        <v>90</v>
      </c>
      <c r="B567" t="s">
        <v>53</v>
      </c>
      <c r="C567">
        <v>1099.5999999999999</v>
      </c>
      <c r="D567">
        <v>1244.99</v>
      </c>
      <c r="E567">
        <v>3</v>
      </c>
      <c r="F567">
        <v>2</v>
      </c>
      <c r="G567">
        <v>0</v>
      </c>
      <c r="H567">
        <v>0.58333333333333337</v>
      </c>
      <c r="I567">
        <v>418500</v>
      </c>
      <c r="J567">
        <v>418527</v>
      </c>
      <c r="K567">
        <v>27</v>
      </c>
      <c r="L567" s="49">
        <v>0.3888888888888889</v>
      </c>
      <c r="M567" s="49">
        <v>0.41319444444444442</v>
      </c>
      <c r="N567" s="49">
        <v>2.4305555555555525E-2</v>
      </c>
    </row>
    <row r="568" spans="1:14">
      <c r="A568" t="s">
        <v>48</v>
      </c>
      <c r="B568" t="s">
        <v>53</v>
      </c>
      <c r="C568">
        <v>1082.3900000000001</v>
      </c>
      <c r="D568">
        <v>1373.03</v>
      </c>
      <c r="E568">
        <v>2</v>
      </c>
      <c r="F568">
        <v>6</v>
      </c>
      <c r="G568">
        <v>0</v>
      </c>
      <c r="H568">
        <v>0.58333333333333337</v>
      </c>
      <c r="I568">
        <v>418499</v>
      </c>
      <c r="J568">
        <v>418500</v>
      </c>
      <c r="K568">
        <v>1</v>
      </c>
      <c r="L568" s="49">
        <v>0.36805555555555558</v>
      </c>
      <c r="M568" s="49">
        <v>0.3888888888888889</v>
      </c>
      <c r="N568" s="49">
        <v>2.0833333333333315E-2</v>
      </c>
    </row>
    <row r="569" spans="1:14">
      <c r="A569" t="s">
        <v>19</v>
      </c>
      <c r="B569" t="s">
        <v>53</v>
      </c>
      <c r="D569">
        <v>0</v>
      </c>
      <c r="E569">
        <v>0</v>
      </c>
      <c r="F569">
        <v>0</v>
      </c>
      <c r="G569">
        <v>0</v>
      </c>
      <c r="H569">
        <v>0.58333333333333337</v>
      </c>
      <c r="I569">
        <v>418701</v>
      </c>
      <c r="J569">
        <v>418921</v>
      </c>
      <c r="K569">
        <v>220</v>
      </c>
      <c r="L569" s="49">
        <v>0.61111111111111105</v>
      </c>
      <c r="M569" s="49">
        <v>0.75694444444444453</v>
      </c>
      <c r="N569" s="49">
        <v>0.14583333333333348</v>
      </c>
    </row>
    <row r="570" spans="1:14">
      <c r="A570" t="s">
        <v>25</v>
      </c>
      <c r="B570" t="s">
        <v>57</v>
      </c>
      <c r="C570">
        <v>3008.59</v>
      </c>
      <c r="D570">
        <v>3393.02</v>
      </c>
      <c r="E570">
        <v>8</v>
      </c>
      <c r="F570">
        <v>2</v>
      </c>
      <c r="G570">
        <v>0</v>
      </c>
      <c r="H570">
        <v>0.58333333333333337</v>
      </c>
      <c r="I570">
        <v>811300</v>
      </c>
      <c r="J570">
        <v>811367</v>
      </c>
      <c r="K570">
        <v>67</v>
      </c>
      <c r="L570" s="49">
        <v>0.3840277777777778</v>
      </c>
      <c r="M570" s="49">
        <v>0.46180555555555558</v>
      </c>
      <c r="N570" s="49">
        <v>7.7777777777777779E-2</v>
      </c>
    </row>
    <row r="571" spans="1:14">
      <c r="A571" t="s">
        <v>81</v>
      </c>
      <c r="B571" t="s">
        <v>57</v>
      </c>
      <c r="C571">
        <v>5424.11</v>
      </c>
      <c r="D571">
        <v>6364.93</v>
      </c>
      <c r="E571">
        <v>15</v>
      </c>
      <c r="F571">
        <v>4</v>
      </c>
      <c r="G571">
        <v>0</v>
      </c>
      <c r="H571">
        <v>0.58333333333333337</v>
      </c>
      <c r="I571">
        <v>811113</v>
      </c>
      <c r="J571">
        <v>811297</v>
      </c>
      <c r="K571">
        <v>184</v>
      </c>
      <c r="L571" s="49">
        <v>0.18055555555555555</v>
      </c>
      <c r="M571" s="49">
        <v>0.2986111111111111</v>
      </c>
      <c r="N571" s="49">
        <v>0.11805555555555555</v>
      </c>
    </row>
    <row r="572" spans="1:14">
      <c r="A572" t="s">
        <v>81</v>
      </c>
      <c r="B572" t="s">
        <v>57</v>
      </c>
      <c r="C572">
        <v>3630.8999999999996</v>
      </c>
      <c r="D572">
        <v>3963.13</v>
      </c>
      <c r="E572">
        <v>14</v>
      </c>
      <c r="F572">
        <v>0</v>
      </c>
      <c r="G572">
        <v>5</v>
      </c>
      <c r="H572">
        <v>0.58333333333333337</v>
      </c>
      <c r="I572">
        <v>811297</v>
      </c>
      <c r="J572">
        <v>811300</v>
      </c>
      <c r="K572">
        <v>3</v>
      </c>
      <c r="L572" s="49">
        <v>0.2986111111111111</v>
      </c>
      <c r="M572" s="49">
        <v>0.3840277777777778</v>
      </c>
      <c r="N572" s="49">
        <v>8.5416666666666696E-2</v>
      </c>
    </row>
    <row r="573" spans="1:14">
      <c r="A573" t="s">
        <v>19</v>
      </c>
      <c r="B573" t="s">
        <v>57</v>
      </c>
      <c r="E573">
        <v>0</v>
      </c>
      <c r="F573">
        <v>0</v>
      </c>
      <c r="G573">
        <v>0</v>
      </c>
      <c r="H573">
        <v>0.58333333333333337</v>
      </c>
      <c r="I573">
        <v>811367</v>
      </c>
      <c r="J573">
        <v>811494</v>
      </c>
      <c r="K573">
        <v>127</v>
      </c>
      <c r="L573" s="49">
        <v>0.46180555555555558</v>
      </c>
      <c r="M573" s="49">
        <v>0.57291666666666663</v>
      </c>
      <c r="N573" s="49">
        <v>0.11111111111111105</v>
      </c>
    </row>
    <row r="574" spans="1:14">
      <c r="A574" t="s">
        <v>40</v>
      </c>
      <c r="B574" t="s">
        <v>58</v>
      </c>
      <c r="C574">
        <v>7353.72</v>
      </c>
      <c r="D574">
        <v>8316.0300000000007</v>
      </c>
      <c r="E574">
        <v>17</v>
      </c>
      <c r="F574">
        <v>2</v>
      </c>
      <c r="G574">
        <v>0</v>
      </c>
      <c r="H574">
        <v>0.58333333333333337</v>
      </c>
      <c r="I574">
        <v>418986</v>
      </c>
      <c r="J574">
        <v>419021</v>
      </c>
      <c r="K574">
        <v>35</v>
      </c>
      <c r="L574" s="49">
        <v>0.40972222222222227</v>
      </c>
      <c r="M574" s="49">
        <v>0.44444444444444442</v>
      </c>
      <c r="N574" s="49">
        <v>3.4722222222222154E-2</v>
      </c>
    </row>
    <row r="575" spans="1:14">
      <c r="A575" t="s">
        <v>37</v>
      </c>
      <c r="B575" t="s">
        <v>58</v>
      </c>
      <c r="C575">
        <v>1222.45</v>
      </c>
      <c r="D575">
        <v>1378.02</v>
      </c>
      <c r="E575">
        <v>2</v>
      </c>
      <c r="F575">
        <v>3</v>
      </c>
      <c r="G575">
        <v>0</v>
      </c>
      <c r="H575">
        <v>0.58333333333333337</v>
      </c>
      <c r="I575">
        <v>418973</v>
      </c>
      <c r="J575">
        <v>418986</v>
      </c>
      <c r="K575">
        <v>13</v>
      </c>
      <c r="L575" s="49">
        <v>0.38194444444444442</v>
      </c>
      <c r="M575" s="49">
        <v>0.40972222222222227</v>
      </c>
      <c r="N575" s="49">
        <v>2.7777777777777846E-2</v>
      </c>
    </row>
    <row r="576" spans="1:14">
      <c r="A576" t="s">
        <v>41</v>
      </c>
      <c r="B576" t="s">
        <v>58</v>
      </c>
      <c r="C576">
        <v>1202.6400000000001</v>
      </c>
      <c r="D576">
        <v>1359.99</v>
      </c>
      <c r="E576">
        <v>5</v>
      </c>
      <c r="F576">
        <v>0</v>
      </c>
      <c r="G576">
        <v>0</v>
      </c>
      <c r="H576">
        <v>0.58333333333333337</v>
      </c>
      <c r="I576">
        <v>418921</v>
      </c>
      <c r="J576">
        <v>418973</v>
      </c>
      <c r="K576">
        <v>52</v>
      </c>
      <c r="L576" s="49">
        <v>0.35069444444444442</v>
      </c>
      <c r="M576" s="49">
        <v>0.38194444444444442</v>
      </c>
      <c r="N576" s="49">
        <v>3.125E-2</v>
      </c>
    </row>
    <row r="577" spans="1:14">
      <c r="A577" t="s">
        <v>19</v>
      </c>
      <c r="B577" t="s">
        <v>58</v>
      </c>
      <c r="D577">
        <v>0</v>
      </c>
      <c r="E577">
        <v>0</v>
      </c>
      <c r="F577">
        <v>0</v>
      </c>
      <c r="G577">
        <v>0</v>
      </c>
      <c r="H577">
        <v>0.58333333333333337</v>
      </c>
      <c r="I577">
        <v>419023</v>
      </c>
      <c r="J577">
        <v>419031</v>
      </c>
      <c r="K577">
        <v>8</v>
      </c>
      <c r="L577" s="49">
        <v>0.47916666666666669</v>
      </c>
      <c r="M577" s="49">
        <v>0.55902777777777779</v>
      </c>
      <c r="N577" s="49">
        <v>7.9861111111111105E-2</v>
      </c>
    </row>
    <row r="578" spans="1:14">
      <c r="A578" t="s">
        <v>36</v>
      </c>
      <c r="B578" t="s">
        <v>58</v>
      </c>
      <c r="D578">
        <v>10.48</v>
      </c>
      <c r="E578">
        <v>0</v>
      </c>
      <c r="F578">
        <v>0</v>
      </c>
      <c r="G578">
        <v>1</v>
      </c>
      <c r="H578">
        <v>0.5625</v>
      </c>
      <c r="I578">
        <v>419161</v>
      </c>
      <c r="J578">
        <v>419161</v>
      </c>
      <c r="K578">
        <v>0</v>
      </c>
      <c r="L578" s="49">
        <v>0.39583333333333331</v>
      </c>
      <c r="M578" s="49">
        <v>0.39583333333333331</v>
      </c>
      <c r="N578" s="49">
        <v>0</v>
      </c>
    </row>
    <row r="579" spans="1:14">
      <c r="A579" t="s">
        <v>40</v>
      </c>
      <c r="B579" t="s">
        <v>58</v>
      </c>
      <c r="C579">
        <v>2182.48</v>
      </c>
      <c r="D579">
        <v>2460.23</v>
      </c>
      <c r="E579">
        <v>15</v>
      </c>
      <c r="F579">
        <v>0</v>
      </c>
      <c r="G579">
        <v>0</v>
      </c>
      <c r="H579">
        <v>0.5625</v>
      </c>
      <c r="I579">
        <v>419191</v>
      </c>
      <c r="J579">
        <v>419259</v>
      </c>
      <c r="K579">
        <v>68</v>
      </c>
      <c r="L579" s="49">
        <v>0.42708333333333331</v>
      </c>
      <c r="M579" s="49">
        <v>0.54166666666666663</v>
      </c>
      <c r="N579" s="49">
        <v>0.11458333333333331</v>
      </c>
    </row>
    <row r="580" spans="1:14">
      <c r="A580" t="s">
        <v>19</v>
      </c>
      <c r="B580" t="s">
        <v>58</v>
      </c>
      <c r="C580">
        <v>1667.8</v>
      </c>
      <c r="D580">
        <v>1880.07</v>
      </c>
      <c r="E580">
        <v>10</v>
      </c>
      <c r="F580">
        <v>0</v>
      </c>
      <c r="G580">
        <v>0</v>
      </c>
      <c r="H580">
        <v>0.5625</v>
      </c>
      <c r="I580">
        <v>419259</v>
      </c>
      <c r="J580">
        <v>419272</v>
      </c>
      <c r="K580">
        <v>13</v>
      </c>
      <c r="L580" s="49">
        <v>0.54166666666666663</v>
      </c>
      <c r="M580" s="49">
        <v>0.58680555555555558</v>
      </c>
      <c r="N580" s="49">
        <v>4.5138888888888951E-2</v>
      </c>
    </row>
    <row r="581" spans="1:14">
      <c r="A581" t="s">
        <v>36</v>
      </c>
      <c r="B581" t="s">
        <v>58</v>
      </c>
      <c r="C581">
        <v>2318.96</v>
      </c>
      <c r="D581">
        <v>3010.0299999999997</v>
      </c>
      <c r="E581">
        <v>5</v>
      </c>
      <c r="F581">
        <v>0</v>
      </c>
      <c r="G581">
        <v>5</v>
      </c>
      <c r="H581">
        <v>0.5625</v>
      </c>
      <c r="I581">
        <v>419031</v>
      </c>
      <c r="J581">
        <v>419149</v>
      </c>
      <c r="K581">
        <v>118</v>
      </c>
      <c r="L581" s="49">
        <v>0.2638888888888889</v>
      </c>
      <c r="M581" s="49">
        <v>0.34722222222222227</v>
      </c>
      <c r="N581" s="49">
        <v>8.333333333333337E-2</v>
      </c>
    </row>
    <row r="582" spans="1:14">
      <c r="A582" t="s">
        <v>36</v>
      </c>
      <c r="B582" t="s">
        <v>58</v>
      </c>
      <c r="C582">
        <v>762.91</v>
      </c>
      <c r="D582">
        <v>860</v>
      </c>
      <c r="E582">
        <v>2</v>
      </c>
      <c r="F582">
        <v>0</v>
      </c>
      <c r="G582">
        <v>0</v>
      </c>
      <c r="H582">
        <v>0.5625</v>
      </c>
      <c r="I582">
        <v>419154</v>
      </c>
      <c r="J582">
        <v>419161</v>
      </c>
      <c r="K582">
        <v>7</v>
      </c>
      <c r="L582" s="49">
        <v>0.3666666666666667</v>
      </c>
      <c r="M582" s="49">
        <v>0.39583333333333331</v>
      </c>
      <c r="N582" s="49">
        <v>2.9166666666666619E-2</v>
      </c>
    </row>
    <row r="583" spans="1:14">
      <c r="A583" t="s">
        <v>61</v>
      </c>
      <c r="B583" t="s">
        <v>58</v>
      </c>
      <c r="C583">
        <v>1890.02</v>
      </c>
      <c r="D583">
        <v>2132.96</v>
      </c>
      <c r="E583">
        <v>8</v>
      </c>
      <c r="F583">
        <v>1</v>
      </c>
      <c r="G583">
        <v>0</v>
      </c>
      <c r="H583">
        <v>0.5625</v>
      </c>
      <c r="I583">
        <v>419161</v>
      </c>
      <c r="J583">
        <v>419191</v>
      </c>
      <c r="K583">
        <v>30</v>
      </c>
      <c r="L583" s="49">
        <v>0.39583333333333331</v>
      </c>
      <c r="M583" s="49">
        <v>0.42708333333333331</v>
      </c>
      <c r="N583" s="49">
        <v>3.125E-2</v>
      </c>
    </row>
    <row r="584" spans="1:14">
      <c r="A584" t="s">
        <v>36</v>
      </c>
      <c r="B584" t="s">
        <v>58</v>
      </c>
      <c r="C584">
        <v>1383.82</v>
      </c>
      <c r="D584">
        <v>1508.03</v>
      </c>
      <c r="E584">
        <v>3</v>
      </c>
      <c r="F584">
        <v>0</v>
      </c>
      <c r="G584">
        <v>2</v>
      </c>
      <c r="H584">
        <v>0.5625</v>
      </c>
      <c r="I584">
        <v>419149</v>
      </c>
      <c r="J584">
        <v>419154</v>
      </c>
      <c r="K584">
        <v>5</v>
      </c>
      <c r="L584" s="49">
        <v>0.34722222222222227</v>
      </c>
      <c r="M584" s="49">
        <v>0.3666666666666667</v>
      </c>
      <c r="N584" s="49">
        <v>1.9444444444444431E-2</v>
      </c>
    </row>
    <row r="585" spans="1:14">
      <c r="A585" t="s">
        <v>82</v>
      </c>
      <c r="B585" t="s">
        <v>58</v>
      </c>
      <c r="C585">
        <v>727.4</v>
      </c>
      <c r="D585">
        <v>819.99</v>
      </c>
      <c r="E585">
        <v>0</v>
      </c>
      <c r="F585">
        <v>2</v>
      </c>
      <c r="G585">
        <v>0</v>
      </c>
      <c r="H585">
        <v>0.5625</v>
      </c>
      <c r="I585">
        <v>419161</v>
      </c>
      <c r="J585">
        <v>419161</v>
      </c>
      <c r="K585">
        <v>0</v>
      </c>
      <c r="L585" s="49">
        <v>0.39583333333333331</v>
      </c>
      <c r="M585" s="49">
        <v>0.39583333333333331</v>
      </c>
      <c r="N585" s="49">
        <v>0</v>
      </c>
    </row>
    <row r="586" spans="1:14">
      <c r="A586" t="s">
        <v>19</v>
      </c>
      <c r="B586" t="s">
        <v>58</v>
      </c>
      <c r="D586">
        <v>0</v>
      </c>
      <c r="E586">
        <v>0</v>
      </c>
      <c r="F586">
        <v>0</v>
      </c>
      <c r="G586">
        <v>0</v>
      </c>
      <c r="H586">
        <v>0.5625</v>
      </c>
      <c r="I586">
        <v>419272</v>
      </c>
      <c r="J586">
        <v>419273</v>
      </c>
      <c r="K586">
        <v>1</v>
      </c>
      <c r="L586" s="49">
        <v>0.58680555555555558</v>
      </c>
      <c r="M586" s="49">
        <v>0.60416666666666663</v>
      </c>
      <c r="N586" s="49">
        <v>1.7361111111111049E-2</v>
      </c>
    </row>
    <row r="587" spans="1:14">
      <c r="A587" t="s">
        <v>89</v>
      </c>
      <c r="B587" t="s">
        <v>56</v>
      </c>
      <c r="C587">
        <v>2935.08</v>
      </c>
      <c r="D587">
        <v>3310.99</v>
      </c>
      <c r="E587">
        <v>16</v>
      </c>
      <c r="F587">
        <v>2</v>
      </c>
      <c r="G587">
        <v>0</v>
      </c>
      <c r="H587">
        <v>0.6875</v>
      </c>
      <c r="I587">
        <v>419273</v>
      </c>
      <c r="J587">
        <v>419371</v>
      </c>
      <c r="K587">
        <v>98</v>
      </c>
      <c r="L587" s="49">
        <v>0.26944444444444443</v>
      </c>
      <c r="M587" s="49">
        <v>0.31944444444444448</v>
      </c>
      <c r="N587" s="49">
        <v>5.0000000000000044E-2</v>
      </c>
    </row>
    <row r="588" spans="1:14">
      <c r="A588" t="s">
        <v>83</v>
      </c>
      <c r="B588" t="s">
        <v>56</v>
      </c>
      <c r="C588">
        <v>848.09</v>
      </c>
      <c r="D588">
        <v>956.03</v>
      </c>
      <c r="E588">
        <v>3</v>
      </c>
      <c r="F588">
        <v>1</v>
      </c>
      <c r="G588">
        <v>0</v>
      </c>
      <c r="H588">
        <v>0.6875</v>
      </c>
      <c r="I588">
        <v>419371</v>
      </c>
      <c r="J588">
        <v>419398</v>
      </c>
      <c r="K588">
        <v>27</v>
      </c>
      <c r="L588" s="49">
        <v>0.31944444444444448</v>
      </c>
      <c r="M588" s="49">
        <v>0.36805555555555558</v>
      </c>
      <c r="N588" s="49">
        <v>4.8611111111111105E-2</v>
      </c>
    </row>
    <row r="589" spans="1:14">
      <c r="A589" t="s">
        <v>36</v>
      </c>
      <c r="B589" t="s">
        <v>58</v>
      </c>
      <c r="C589">
        <v>5890.5</v>
      </c>
      <c r="D589">
        <v>6639.8</v>
      </c>
      <c r="E589">
        <v>40</v>
      </c>
      <c r="F589">
        <v>0</v>
      </c>
      <c r="G589">
        <v>0</v>
      </c>
      <c r="H589">
        <v>0.6875</v>
      </c>
      <c r="I589">
        <v>419465</v>
      </c>
      <c r="J589">
        <v>419567</v>
      </c>
      <c r="K589">
        <v>102</v>
      </c>
      <c r="L589" s="49">
        <v>0.43402777777777773</v>
      </c>
      <c r="M589" s="49">
        <v>0.51041666666666663</v>
      </c>
      <c r="N589" s="49">
        <v>7.6388888888888895E-2</v>
      </c>
    </row>
    <row r="590" spans="1:14">
      <c r="A590" t="s">
        <v>76</v>
      </c>
      <c r="B590" t="s">
        <v>56</v>
      </c>
      <c r="C590">
        <v>974.12</v>
      </c>
      <c r="D590">
        <v>1098.02</v>
      </c>
      <c r="E590">
        <v>5</v>
      </c>
      <c r="F590">
        <v>0</v>
      </c>
      <c r="G590">
        <v>0</v>
      </c>
      <c r="H590">
        <v>0.6875</v>
      </c>
      <c r="I590">
        <v>419398</v>
      </c>
      <c r="J590">
        <v>419421</v>
      </c>
      <c r="K590">
        <v>23</v>
      </c>
      <c r="L590" s="49">
        <v>0.36805555555555558</v>
      </c>
      <c r="M590" s="49">
        <v>0.39930555555555558</v>
      </c>
      <c r="N590" s="49">
        <v>3.125E-2</v>
      </c>
    </row>
    <row r="591" spans="1:14">
      <c r="A591" t="s">
        <v>74</v>
      </c>
      <c r="B591" t="s">
        <v>56</v>
      </c>
      <c r="C591">
        <v>1384.22</v>
      </c>
      <c r="D591">
        <v>1564.47</v>
      </c>
      <c r="E591">
        <v>1</v>
      </c>
      <c r="F591">
        <v>3</v>
      </c>
      <c r="G591">
        <v>0</v>
      </c>
      <c r="H591">
        <v>0.6875</v>
      </c>
      <c r="I591">
        <v>419421</v>
      </c>
      <c r="J591">
        <v>419465</v>
      </c>
      <c r="K591">
        <v>44</v>
      </c>
      <c r="L591" s="49">
        <v>0.39930555555555558</v>
      </c>
      <c r="M591" s="49">
        <v>0.43402777777777773</v>
      </c>
      <c r="N591" s="49">
        <v>3.4722222222222154E-2</v>
      </c>
    </row>
    <row r="592" spans="1:14">
      <c r="A592" t="s">
        <v>19</v>
      </c>
      <c r="B592" t="s">
        <v>56</v>
      </c>
      <c r="D592">
        <v>0</v>
      </c>
      <c r="E592">
        <v>0</v>
      </c>
      <c r="F592">
        <v>0</v>
      </c>
      <c r="G592">
        <v>0</v>
      </c>
      <c r="H592">
        <v>0.6875</v>
      </c>
      <c r="I592">
        <v>419567</v>
      </c>
      <c r="J592">
        <v>419668</v>
      </c>
      <c r="K592">
        <v>101</v>
      </c>
      <c r="L592" s="49">
        <v>0.51041666666666663</v>
      </c>
      <c r="M592" s="49">
        <v>0.60069444444444442</v>
      </c>
      <c r="N592" s="49">
        <v>9.027777777777779E-2</v>
      </c>
    </row>
    <row r="593" spans="1:14">
      <c r="A593" t="s">
        <v>86</v>
      </c>
      <c r="B593" t="s">
        <v>60</v>
      </c>
      <c r="C593">
        <v>3151.74</v>
      </c>
      <c r="D593">
        <v>3394.07</v>
      </c>
      <c r="E593">
        <v>4</v>
      </c>
      <c r="F593">
        <v>4</v>
      </c>
      <c r="G593">
        <v>2</v>
      </c>
      <c r="H593">
        <v>0.58333333333333337</v>
      </c>
      <c r="I593">
        <v>419668</v>
      </c>
      <c r="J593">
        <v>419920</v>
      </c>
      <c r="K593">
        <v>252</v>
      </c>
      <c r="L593" s="49">
        <v>0.20833333333333334</v>
      </c>
      <c r="M593" s="49">
        <v>0.34722222222222227</v>
      </c>
      <c r="N593" s="49">
        <v>0.13888888888888892</v>
      </c>
    </row>
    <row r="594" spans="1:14">
      <c r="A594" t="s">
        <v>24</v>
      </c>
      <c r="B594" t="s">
        <v>60</v>
      </c>
      <c r="C594">
        <v>2998.53</v>
      </c>
      <c r="D594">
        <v>3380.2</v>
      </c>
      <c r="E594">
        <v>20</v>
      </c>
      <c r="F594">
        <v>0</v>
      </c>
      <c r="G594">
        <v>0</v>
      </c>
      <c r="H594">
        <v>0.58333333333333337</v>
      </c>
      <c r="I594">
        <v>419920</v>
      </c>
      <c r="J594">
        <v>419943</v>
      </c>
      <c r="K594">
        <v>23</v>
      </c>
      <c r="L594" s="49">
        <v>0.34722222222222227</v>
      </c>
      <c r="M594" s="49">
        <v>0.37847222222222227</v>
      </c>
      <c r="N594" s="49">
        <v>3.125E-2</v>
      </c>
    </row>
    <row r="595" spans="1:14">
      <c r="A595" t="s">
        <v>36</v>
      </c>
      <c r="B595" t="s">
        <v>58</v>
      </c>
      <c r="C595">
        <v>2598.5100000000002</v>
      </c>
      <c r="D595">
        <v>2940.05</v>
      </c>
      <c r="E595">
        <v>4</v>
      </c>
      <c r="F595">
        <v>3</v>
      </c>
      <c r="G595">
        <v>0</v>
      </c>
      <c r="H595">
        <v>0.58333333333333337</v>
      </c>
      <c r="I595">
        <v>420014</v>
      </c>
      <c r="J595">
        <v>420083</v>
      </c>
      <c r="K595">
        <v>69</v>
      </c>
      <c r="L595" s="49">
        <v>0.46180555555555558</v>
      </c>
      <c r="M595" s="49">
        <v>0.55208333333333337</v>
      </c>
      <c r="N595" s="49">
        <v>9.027777777777779E-2</v>
      </c>
    </row>
    <row r="596" spans="1:14">
      <c r="A596" t="s">
        <v>42</v>
      </c>
      <c r="B596" t="s">
        <v>58</v>
      </c>
      <c r="C596">
        <v>1512.67</v>
      </c>
      <c r="D596">
        <v>1705.09</v>
      </c>
      <c r="E596">
        <v>7</v>
      </c>
      <c r="F596">
        <v>2</v>
      </c>
      <c r="G596">
        <v>0</v>
      </c>
      <c r="H596">
        <v>0.58333333333333337</v>
      </c>
      <c r="I596">
        <v>420092</v>
      </c>
      <c r="J596">
        <v>420102</v>
      </c>
      <c r="K596">
        <v>10</v>
      </c>
      <c r="L596" s="49">
        <v>0.57638888888888895</v>
      </c>
      <c r="M596" s="49">
        <v>0.60069444444444442</v>
      </c>
      <c r="N596" s="49">
        <v>2.4305555555555469E-2</v>
      </c>
    </row>
    <row r="597" spans="1:14">
      <c r="A597" t="s">
        <v>36</v>
      </c>
      <c r="B597" t="s">
        <v>58</v>
      </c>
      <c r="C597">
        <v>718.57</v>
      </c>
      <c r="D597">
        <v>810.02</v>
      </c>
      <c r="E597">
        <v>1</v>
      </c>
      <c r="F597">
        <v>0</v>
      </c>
      <c r="G597">
        <v>0</v>
      </c>
      <c r="H597">
        <v>0.58333333333333337</v>
      </c>
      <c r="I597">
        <v>420083</v>
      </c>
      <c r="J597">
        <v>420092</v>
      </c>
      <c r="K597">
        <v>9</v>
      </c>
      <c r="L597" s="49">
        <v>0.55208333333333337</v>
      </c>
      <c r="M597" s="49">
        <v>0.57638888888888895</v>
      </c>
      <c r="N597" s="49">
        <v>2.430555555555558E-2</v>
      </c>
    </row>
    <row r="598" spans="1:14">
      <c r="A598" t="s">
        <v>24</v>
      </c>
      <c r="B598" t="s">
        <v>60</v>
      </c>
      <c r="C598">
        <v>3042.77</v>
      </c>
      <c r="D598">
        <v>3435.98</v>
      </c>
      <c r="E598">
        <v>14</v>
      </c>
      <c r="F598">
        <v>1</v>
      </c>
      <c r="G598">
        <v>0</v>
      </c>
      <c r="H598">
        <v>0.58333333333333337</v>
      </c>
      <c r="I598">
        <v>419943</v>
      </c>
      <c r="J598">
        <v>419945</v>
      </c>
      <c r="K598">
        <v>2</v>
      </c>
      <c r="L598" s="49">
        <v>0.37847222222222227</v>
      </c>
      <c r="M598" s="49">
        <v>0.40277777777777773</v>
      </c>
      <c r="N598" s="49">
        <v>2.4305555555555469E-2</v>
      </c>
    </row>
    <row r="599" spans="1:14">
      <c r="A599" t="s">
        <v>39</v>
      </c>
      <c r="B599" t="s">
        <v>58</v>
      </c>
      <c r="C599">
        <v>1830.15</v>
      </c>
      <c r="D599">
        <v>2062.94</v>
      </c>
      <c r="E599">
        <v>11</v>
      </c>
      <c r="F599">
        <v>2</v>
      </c>
      <c r="G599">
        <v>0</v>
      </c>
      <c r="H599">
        <v>0.58333333333333337</v>
      </c>
      <c r="I599">
        <v>420102</v>
      </c>
      <c r="J599">
        <v>420110</v>
      </c>
      <c r="K599">
        <v>8</v>
      </c>
      <c r="L599" s="49">
        <v>0.60069444444444442</v>
      </c>
      <c r="M599" s="49">
        <v>0.62152777777777779</v>
      </c>
      <c r="N599" s="49">
        <v>2.083333333333337E-2</v>
      </c>
    </row>
    <row r="600" spans="1:14">
      <c r="A600" t="s">
        <v>29</v>
      </c>
      <c r="B600" t="s">
        <v>60</v>
      </c>
      <c r="C600">
        <v>3203.15</v>
      </c>
      <c r="D600">
        <v>3620.94</v>
      </c>
      <c r="E600">
        <v>14</v>
      </c>
      <c r="F600">
        <v>3</v>
      </c>
      <c r="G600">
        <v>0</v>
      </c>
      <c r="H600">
        <v>0.58333333333333337</v>
      </c>
      <c r="I600">
        <v>419945</v>
      </c>
      <c r="J600">
        <v>420014</v>
      </c>
      <c r="K600">
        <v>69</v>
      </c>
      <c r="L600" s="49">
        <v>0.40277777777777773</v>
      </c>
      <c r="M600" s="49">
        <v>0.46180555555555558</v>
      </c>
      <c r="N600" s="49">
        <v>5.9027777777777846E-2</v>
      </c>
    </row>
    <row r="601" spans="1:14">
      <c r="A601" t="s">
        <v>19</v>
      </c>
      <c r="B601" t="s">
        <v>60</v>
      </c>
      <c r="D601">
        <v>0</v>
      </c>
      <c r="E601">
        <v>0</v>
      </c>
      <c r="F601">
        <v>0</v>
      </c>
      <c r="G601">
        <v>0</v>
      </c>
      <c r="H601">
        <v>0.58333333333333337</v>
      </c>
      <c r="I601">
        <v>420110</v>
      </c>
      <c r="J601">
        <v>420211</v>
      </c>
      <c r="K601">
        <v>101</v>
      </c>
      <c r="L601" s="49">
        <v>0.62152777777777779</v>
      </c>
      <c r="M601" s="49">
        <v>0.70138888888888884</v>
      </c>
      <c r="N601" s="49">
        <v>7.9861111111111049E-2</v>
      </c>
    </row>
    <row r="602" spans="1:14">
      <c r="A602" t="s">
        <v>34</v>
      </c>
      <c r="B602" t="s">
        <v>4</v>
      </c>
      <c r="C602">
        <v>1042.7</v>
      </c>
      <c r="D602">
        <v>1179.92</v>
      </c>
      <c r="E602">
        <v>0</v>
      </c>
      <c r="F602">
        <v>9</v>
      </c>
      <c r="G602">
        <v>0</v>
      </c>
      <c r="H602">
        <v>0.58333333333333337</v>
      </c>
      <c r="I602">
        <v>811739</v>
      </c>
      <c r="J602">
        <v>811747</v>
      </c>
      <c r="K602">
        <v>8</v>
      </c>
      <c r="L602" s="49">
        <v>0.40972222222222227</v>
      </c>
      <c r="M602" s="49">
        <v>0.44791666666666669</v>
      </c>
      <c r="N602" s="49">
        <v>3.819444444444442E-2</v>
      </c>
    </row>
    <row r="603" spans="1:14">
      <c r="A603" t="s">
        <v>37</v>
      </c>
      <c r="B603" t="s">
        <v>58</v>
      </c>
      <c r="C603">
        <v>588.19000000000005</v>
      </c>
      <c r="D603">
        <v>663.04</v>
      </c>
      <c r="E603">
        <v>1</v>
      </c>
      <c r="F603">
        <v>2</v>
      </c>
      <c r="G603">
        <v>0</v>
      </c>
      <c r="H603">
        <v>0.58333333333333337</v>
      </c>
      <c r="I603">
        <v>811830</v>
      </c>
      <c r="J603">
        <v>811854</v>
      </c>
      <c r="K603">
        <v>24</v>
      </c>
      <c r="L603" s="49">
        <v>0.57638888888888895</v>
      </c>
      <c r="M603" s="49">
        <v>0.60763888888888895</v>
      </c>
      <c r="N603" s="49">
        <v>3.125E-2</v>
      </c>
    </row>
    <row r="604" spans="1:14">
      <c r="A604" t="s">
        <v>38</v>
      </c>
      <c r="B604" t="s">
        <v>4</v>
      </c>
      <c r="C604">
        <v>2964.83</v>
      </c>
      <c r="D604">
        <v>3232.96</v>
      </c>
      <c r="E604">
        <v>4</v>
      </c>
      <c r="F604">
        <v>3</v>
      </c>
      <c r="G604">
        <v>3</v>
      </c>
      <c r="H604">
        <v>0.58333333333333337</v>
      </c>
      <c r="I604">
        <v>811544</v>
      </c>
      <c r="J604">
        <v>811699</v>
      </c>
      <c r="K604">
        <v>155</v>
      </c>
      <c r="L604" s="49">
        <v>0.2673611111111111</v>
      </c>
      <c r="M604" s="49">
        <v>0.34652777777777777</v>
      </c>
      <c r="N604" s="49">
        <v>7.9166666666666663E-2</v>
      </c>
    </row>
    <row r="605" spans="1:14">
      <c r="A605" t="s">
        <v>5</v>
      </c>
      <c r="B605" t="s">
        <v>4</v>
      </c>
      <c r="C605">
        <v>2537.88</v>
      </c>
      <c r="D605">
        <v>2880.01</v>
      </c>
      <c r="E605">
        <v>9</v>
      </c>
      <c r="F605">
        <v>1</v>
      </c>
      <c r="G605">
        <v>0</v>
      </c>
      <c r="H605">
        <v>0.58333333333333337</v>
      </c>
      <c r="I605">
        <v>811764</v>
      </c>
      <c r="J605">
        <v>811778</v>
      </c>
      <c r="K605">
        <v>14</v>
      </c>
      <c r="L605" s="49">
        <v>0.47222222222222227</v>
      </c>
      <c r="M605" s="49">
        <v>0.50694444444444442</v>
      </c>
      <c r="N605" s="49">
        <v>3.4722222222222154E-2</v>
      </c>
    </row>
    <row r="606" spans="1:14">
      <c r="A606" t="s">
        <v>61</v>
      </c>
      <c r="B606" t="s">
        <v>58</v>
      </c>
      <c r="C606">
        <v>1043.24</v>
      </c>
      <c r="D606">
        <v>1176.01</v>
      </c>
      <c r="E606">
        <v>2</v>
      </c>
      <c r="F606">
        <v>1</v>
      </c>
      <c r="G606">
        <v>0</v>
      </c>
      <c r="H606">
        <v>0.58333333333333337</v>
      </c>
      <c r="I606">
        <v>811778</v>
      </c>
      <c r="J606">
        <v>811830</v>
      </c>
      <c r="K606">
        <v>52</v>
      </c>
      <c r="L606" s="49">
        <v>0.50694444444444442</v>
      </c>
      <c r="M606" s="49">
        <v>0.57638888888888895</v>
      </c>
      <c r="N606" s="49">
        <v>6.9444444444444531E-2</v>
      </c>
    </row>
    <row r="607" spans="1:14">
      <c r="A607" t="s">
        <v>88</v>
      </c>
      <c r="B607" t="s">
        <v>4</v>
      </c>
      <c r="C607">
        <v>3201.93</v>
      </c>
      <c r="D607">
        <v>3559.96</v>
      </c>
      <c r="E607">
        <v>11</v>
      </c>
      <c r="F607">
        <v>5</v>
      </c>
      <c r="G607">
        <v>2</v>
      </c>
      <c r="H607">
        <v>0.58333333333333337</v>
      </c>
      <c r="I607">
        <v>811747</v>
      </c>
      <c r="J607">
        <v>811764</v>
      </c>
      <c r="K607">
        <v>17</v>
      </c>
      <c r="L607" s="49">
        <v>0.44791666666666669</v>
      </c>
      <c r="M607" s="49">
        <v>0.47222222222222227</v>
      </c>
      <c r="N607" s="49">
        <v>2.430555555555558E-2</v>
      </c>
    </row>
    <row r="608" spans="1:14">
      <c r="A608" t="s">
        <v>26</v>
      </c>
      <c r="B608" t="s">
        <v>4</v>
      </c>
      <c r="C608">
        <v>2268.4</v>
      </c>
      <c r="D608">
        <v>2556.96</v>
      </c>
      <c r="E608">
        <v>12</v>
      </c>
      <c r="F608">
        <v>1</v>
      </c>
      <c r="G608">
        <v>0</v>
      </c>
      <c r="H608">
        <v>0.58333333333333337</v>
      </c>
      <c r="I608">
        <v>811699</v>
      </c>
      <c r="J608">
        <v>811739</v>
      </c>
      <c r="K608">
        <v>40</v>
      </c>
      <c r="L608" s="49">
        <v>0.34652777777777777</v>
      </c>
      <c r="M608" s="49">
        <v>0.40972222222222227</v>
      </c>
      <c r="N608" s="49">
        <v>6.3194444444444497E-2</v>
      </c>
    </row>
    <row r="609" spans="1:14">
      <c r="A609" t="s">
        <v>19</v>
      </c>
      <c r="B609" t="s">
        <v>4</v>
      </c>
      <c r="D609">
        <v>0</v>
      </c>
      <c r="E609">
        <v>0</v>
      </c>
      <c r="F609">
        <v>0</v>
      </c>
      <c r="G609">
        <v>0</v>
      </c>
      <c r="H609">
        <v>0.58333333333333337</v>
      </c>
      <c r="I609">
        <v>811854</v>
      </c>
      <c r="J609">
        <v>811897</v>
      </c>
      <c r="K609">
        <v>43</v>
      </c>
      <c r="L609" s="49">
        <v>0.60763888888888895</v>
      </c>
      <c r="M609" s="49">
        <v>0.70833333333333337</v>
      </c>
      <c r="N609" s="49">
        <v>0.10069444444444442</v>
      </c>
    </row>
    <row r="610" spans="1:14">
      <c r="A610" t="s">
        <v>44</v>
      </c>
      <c r="B610" t="s">
        <v>53</v>
      </c>
      <c r="C610">
        <v>5185.57</v>
      </c>
      <c r="D610">
        <v>5847.18</v>
      </c>
      <c r="E610">
        <v>9</v>
      </c>
      <c r="F610">
        <v>18</v>
      </c>
      <c r="G610">
        <v>0</v>
      </c>
      <c r="H610">
        <v>0.5625</v>
      </c>
      <c r="I610">
        <v>812156</v>
      </c>
      <c r="J610">
        <v>812220</v>
      </c>
      <c r="K610">
        <v>64</v>
      </c>
      <c r="L610" s="49">
        <v>0.3923611111111111</v>
      </c>
      <c r="M610" s="49">
        <v>0.44791666666666669</v>
      </c>
      <c r="N610" s="49">
        <v>5.555555555555558E-2</v>
      </c>
    </row>
    <row r="611" spans="1:14">
      <c r="A611" t="s">
        <v>46</v>
      </c>
      <c r="B611" t="s">
        <v>53</v>
      </c>
      <c r="C611">
        <v>2048.6</v>
      </c>
      <c r="D611">
        <v>2449.96</v>
      </c>
      <c r="E611">
        <v>5</v>
      </c>
      <c r="F611">
        <v>7</v>
      </c>
      <c r="G611">
        <v>0</v>
      </c>
      <c r="H611">
        <v>0.5625</v>
      </c>
      <c r="I611">
        <v>811897</v>
      </c>
      <c r="J611">
        <v>812077</v>
      </c>
      <c r="K611">
        <v>180</v>
      </c>
      <c r="L611" s="49">
        <v>0.20833333333333334</v>
      </c>
      <c r="M611" s="49">
        <v>0.30902777777777779</v>
      </c>
      <c r="N611" s="49">
        <v>0.10069444444444445</v>
      </c>
    </row>
    <row r="612" spans="1:14">
      <c r="A612" t="s">
        <v>48</v>
      </c>
      <c r="B612" t="s">
        <v>53</v>
      </c>
      <c r="C612">
        <v>3665.32</v>
      </c>
      <c r="D612">
        <v>3976.21</v>
      </c>
      <c r="E612">
        <v>16</v>
      </c>
      <c r="F612">
        <v>0</v>
      </c>
      <c r="G612">
        <v>6</v>
      </c>
      <c r="H612">
        <v>0.5625</v>
      </c>
      <c r="I612">
        <v>812077</v>
      </c>
      <c r="J612">
        <v>812154</v>
      </c>
      <c r="K612">
        <v>77</v>
      </c>
      <c r="L612" s="49">
        <v>0.30902777777777779</v>
      </c>
      <c r="M612" s="49">
        <v>0.375</v>
      </c>
      <c r="N612" s="49">
        <v>6.597222222222221E-2</v>
      </c>
    </row>
    <row r="613" spans="1:14">
      <c r="A613" t="s">
        <v>48</v>
      </c>
      <c r="B613" t="s">
        <v>53</v>
      </c>
      <c r="C613">
        <v>3072.16</v>
      </c>
      <c r="D613">
        <v>3408.09</v>
      </c>
      <c r="E613">
        <v>16</v>
      </c>
      <c r="F613">
        <v>0</v>
      </c>
      <c r="G613">
        <v>2</v>
      </c>
      <c r="H613">
        <v>0.5625</v>
      </c>
      <c r="I613">
        <v>812154</v>
      </c>
      <c r="J613">
        <v>812156</v>
      </c>
      <c r="K613">
        <v>2</v>
      </c>
      <c r="L613" s="49">
        <v>0.375</v>
      </c>
      <c r="M613" s="49">
        <v>0.3923611111111111</v>
      </c>
      <c r="N613" s="49">
        <v>1.7361111111111105E-2</v>
      </c>
    </row>
    <row r="614" spans="1:14">
      <c r="A614" t="s">
        <v>78</v>
      </c>
      <c r="B614" t="s">
        <v>53</v>
      </c>
      <c r="C614">
        <v>2970.6</v>
      </c>
      <c r="D614">
        <v>3360.12</v>
      </c>
      <c r="E614">
        <v>15</v>
      </c>
      <c r="F614">
        <v>1</v>
      </c>
      <c r="G614">
        <v>0</v>
      </c>
      <c r="H614">
        <v>0.5625</v>
      </c>
      <c r="I614">
        <v>812348</v>
      </c>
      <c r="J614">
        <v>812350</v>
      </c>
      <c r="K614">
        <v>2</v>
      </c>
      <c r="L614" s="49">
        <v>0.56597222222222221</v>
      </c>
      <c r="M614" s="49">
        <v>0.59027777777777779</v>
      </c>
      <c r="N614" s="49">
        <v>2.430555555555558E-2</v>
      </c>
    </row>
    <row r="615" spans="1:14">
      <c r="A615" t="s">
        <v>78</v>
      </c>
      <c r="B615" t="s">
        <v>53</v>
      </c>
      <c r="C615">
        <v>1002.5</v>
      </c>
      <c r="D615">
        <v>1130.08</v>
      </c>
      <c r="E615">
        <v>7</v>
      </c>
      <c r="F615">
        <v>0</v>
      </c>
      <c r="G615">
        <v>0</v>
      </c>
      <c r="H615">
        <v>0.5625</v>
      </c>
      <c r="I615">
        <v>812220</v>
      </c>
      <c r="J615">
        <v>812348</v>
      </c>
      <c r="K615">
        <v>128</v>
      </c>
      <c r="L615" s="49">
        <v>0.44791666666666669</v>
      </c>
      <c r="M615" s="49">
        <v>0.56597222222222221</v>
      </c>
      <c r="N615" s="49">
        <v>0.11805555555555552</v>
      </c>
    </row>
    <row r="616" spans="1:14">
      <c r="A616" t="s">
        <v>19</v>
      </c>
      <c r="B616" t="s">
        <v>53</v>
      </c>
      <c r="D616">
        <v>0</v>
      </c>
      <c r="E616">
        <v>0</v>
      </c>
      <c r="F616">
        <v>0</v>
      </c>
      <c r="G616">
        <v>0</v>
      </c>
      <c r="H616">
        <v>0.5625</v>
      </c>
      <c r="I616">
        <v>812350</v>
      </c>
      <c r="J616">
        <v>812563</v>
      </c>
      <c r="K616">
        <v>213</v>
      </c>
      <c r="L616" s="49">
        <v>0.59027777777777779</v>
      </c>
      <c r="M616" s="49">
        <v>0.70833333333333337</v>
      </c>
      <c r="N616" s="49">
        <v>0.11805555555555558</v>
      </c>
    </row>
    <row r="617" spans="1:14">
      <c r="A617" t="s">
        <v>79</v>
      </c>
      <c r="B617" t="s">
        <v>57</v>
      </c>
      <c r="C617">
        <v>4236.88</v>
      </c>
      <c r="D617">
        <v>4789.96</v>
      </c>
      <c r="E617">
        <v>20</v>
      </c>
      <c r="F617">
        <v>13</v>
      </c>
      <c r="G617">
        <v>0</v>
      </c>
      <c r="H617">
        <v>0.5625</v>
      </c>
      <c r="I617">
        <v>420554</v>
      </c>
      <c r="J617">
        <v>420559</v>
      </c>
      <c r="K617">
        <v>5</v>
      </c>
      <c r="L617" s="49">
        <v>0.44791666666666669</v>
      </c>
      <c r="M617" s="49">
        <v>0.47222222222222227</v>
      </c>
      <c r="N617" s="49">
        <v>2.430555555555558E-2</v>
      </c>
    </row>
    <row r="618" spans="1:14">
      <c r="A618" t="s">
        <v>81</v>
      </c>
      <c r="B618" t="s">
        <v>57</v>
      </c>
      <c r="C618">
        <v>1968.15</v>
      </c>
      <c r="D618">
        <v>2225.02</v>
      </c>
      <c r="E618">
        <v>3</v>
      </c>
      <c r="F618">
        <v>3</v>
      </c>
      <c r="G618">
        <v>0</v>
      </c>
      <c r="H618">
        <v>0.5625</v>
      </c>
      <c r="I618">
        <v>420211</v>
      </c>
      <c r="J618">
        <v>420419</v>
      </c>
      <c r="K618">
        <v>208</v>
      </c>
      <c r="L618" s="49">
        <v>0.20833333333333334</v>
      </c>
      <c r="M618" s="49">
        <v>0.32291666666666669</v>
      </c>
      <c r="N618" s="49">
        <v>0.11458333333333334</v>
      </c>
    </row>
    <row r="619" spans="1:14">
      <c r="A619" t="s">
        <v>81</v>
      </c>
      <c r="B619" t="s">
        <v>57</v>
      </c>
      <c r="C619">
        <v>1260.76</v>
      </c>
      <c r="D619">
        <v>1429.01</v>
      </c>
      <c r="E619">
        <v>3</v>
      </c>
      <c r="F619">
        <v>3</v>
      </c>
      <c r="G619">
        <v>0</v>
      </c>
      <c r="H619">
        <v>0.5625</v>
      </c>
      <c r="I619">
        <v>420419</v>
      </c>
      <c r="J619">
        <v>420420</v>
      </c>
      <c r="K619">
        <v>1</v>
      </c>
      <c r="L619" s="49">
        <v>0.32291666666666669</v>
      </c>
      <c r="M619" s="49">
        <v>0.34722222222222227</v>
      </c>
      <c r="N619" s="49">
        <v>2.430555555555558E-2</v>
      </c>
    </row>
    <row r="620" spans="1:14">
      <c r="A620" t="s">
        <v>79</v>
      </c>
      <c r="B620" t="s">
        <v>57</v>
      </c>
      <c r="C620">
        <v>1279.5</v>
      </c>
      <c r="D620">
        <v>1439.99</v>
      </c>
      <c r="E620">
        <v>4</v>
      </c>
      <c r="F620">
        <v>0</v>
      </c>
      <c r="G620">
        <v>0</v>
      </c>
      <c r="H620">
        <v>0.5625</v>
      </c>
      <c r="I620">
        <v>420421</v>
      </c>
      <c r="J620">
        <v>420554</v>
      </c>
      <c r="K620">
        <v>133</v>
      </c>
      <c r="L620" s="49">
        <v>0.36805555555555558</v>
      </c>
      <c r="M620" s="49">
        <v>0.44791666666666669</v>
      </c>
      <c r="N620" s="49">
        <v>7.9861111111111105E-2</v>
      </c>
    </row>
    <row r="621" spans="1:14">
      <c r="A621" t="s">
        <v>81</v>
      </c>
      <c r="B621" t="s">
        <v>57</v>
      </c>
      <c r="C621">
        <v>2568.19</v>
      </c>
      <c r="D621">
        <v>2723</v>
      </c>
      <c r="E621">
        <v>1</v>
      </c>
      <c r="F621">
        <v>7</v>
      </c>
      <c r="G621">
        <v>3</v>
      </c>
      <c r="H621">
        <v>0.5625</v>
      </c>
      <c r="I621">
        <v>420420</v>
      </c>
      <c r="J621">
        <v>420421</v>
      </c>
      <c r="K621">
        <v>1</v>
      </c>
      <c r="L621" s="49">
        <v>0.34722222222222227</v>
      </c>
      <c r="M621" s="49">
        <v>0.36805555555555558</v>
      </c>
      <c r="N621" s="49">
        <v>2.0833333333333315E-2</v>
      </c>
    </row>
    <row r="622" spans="1:14">
      <c r="A622" t="s">
        <v>19</v>
      </c>
      <c r="B622" t="s">
        <v>57</v>
      </c>
      <c r="D622">
        <v>0</v>
      </c>
      <c r="E622">
        <v>0</v>
      </c>
      <c r="F622">
        <v>0</v>
      </c>
      <c r="G622">
        <v>0</v>
      </c>
      <c r="H622">
        <v>0.5625</v>
      </c>
      <c r="I622">
        <v>420559</v>
      </c>
      <c r="J622">
        <v>420639</v>
      </c>
      <c r="K622">
        <v>80</v>
      </c>
      <c r="L622" s="49">
        <v>0.47222222222222227</v>
      </c>
      <c r="M622" s="49">
        <v>0.5625</v>
      </c>
      <c r="N622" s="49">
        <v>9.0277777777777735E-2</v>
      </c>
    </row>
    <row r="623" spans="1:14">
      <c r="A623" t="s">
        <v>40</v>
      </c>
      <c r="B623" t="s">
        <v>58</v>
      </c>
      <c r="C623">
        <v>2280.44</v>
      </c>
      <c r="D623">
        <v>2570.9699999999998</v>
      </c>
      <c r="E623">
        <v>9</v>
      </c>
      <c r="F623">
        <v>1</v>
      </c>
      <c r="G623">
        <v>0</v>
      </c>
      <c r="H623">
        <v>0.58333333333333337</v>
      </c>
      <c r="I623">
        <v>420919</v>
      </c>
      <c r="J623">
        <v>420920</v>
      </c>
      <c r="K623">
        <v>1</v>
      </c>
      <c r="L623" s="49">
        <v>0.5708333333333333</v>
      </c>
      <c r="M623" s="49">
        <v>0.59375</v>
      </c>
      <c r="N623" s="49">
        <v>2.2916666666666696E-2</v>
      </c>
    </row>
    <row r="624" spans="1:14">
      <c r="A624" t="s">
        <v>36</v>
      </c>
      <c r="B624" t="s">
        <v>58</v>
      </c>
      <c r="C624">
        <v>2386.4899999999998</v>
      </c>
      <c r="D624">
        <v>2690.22</v>
      </c>
      <c r="E624">
        <v>0</v>
      </c>
      <c r="F624">
        <v>19</v>
      </c>
      <c r="G624">
        <v>0</v>
      </c>
      <c r="H624">
        <v>0.58333333333333337</v>
      </c>
      <c r="I624">
        <v>420799</v>
      </c>
      <c r="J624">
        <v>420808</v>
      </c>
      <c r="K624">
        <v>9</v>
      </c>
      <c r="L624" s="49">
        <v>0.40208333333333335</v>
      </c>
      <c r="M624" s="49">
        <v>0.43541666666666662</v>
      </c>
      <c r="N624" s="49">
        <v>3.333333333333327E-2</v>
      </c>
    </row>
    <row r="625" spans="1:14">
      <c r="A625" t="s">
        <v>36</v>
      </c>
      <c r="B625" t="s">
        <v>58</v>
      </c>
      <c r="C625">
        <v>1321.84</v>
      </c>
      <c r="D625">
        <v>1490.07</v>
      </c>
      <c r="E625">
        <v>0</v>
      </c>
      <c r="F625">
        <v>5</v>
      </c>
      <c r="G625">
        <v>0</v>
      </c>
      <c r="H625">
        <v>0.58333333333333337</v>
      </c>
      <c r="I625">
        <v>420808</v>
      </c>
      <c r="J625">
        <v>420808</v>
      </c>
      <c r="K625">
        <v>0</v>
      </c>
      <c r="L625" s="49">
        <v>0.43541666666666662</v>
      </c>
      <c r="M625" s="49">
        <v>0.43541666666666662</v>
      </c>
      <c r="N625" s="49">
        <v>0</v>
      </c>
    </row>
    <row r="626" spans="1:14">
      <c r="A626" t="s">
        <v>40</v>
      </c>
      <c r="B626" t="s">
        <v>58</v>
      </c>
      <c r="C626">
        <v>15276.6</v>
      </c>
      <c r="D626">
        <v>17220.759999999998</v>
      </c>
      <c r="E626">
        <v>105</v>
      </c>
      <c r="F626">
        <v>0</v>
      </c>
      <c r="G626">
        <v>0</v>
      </c>
      <c r="H626">
        <v>0.58333333333333337</v>
      </c>
      <c r="I626">
        <v>420837</v>
      </c>
      <c r="J626">
        <v>420919</v>
      </c>
      <c r="K626">
        <v>82</v>
      </c>
      <c r="L626" s="49">
        <v>0.46527777777777773</v>
      </c>
      <c r="M626" s="49">
        <v>0.5708333333333333</v>
      </c>
      <c r="N626" s="49">
        <v>0.10555555555555557</v>
      </c>
    </row>
    <row r="627" spans="1:14">
      <c r="A627" t="s">
        <v>36</v>
      </c>
      <c r="B627" t="s">
        <v>58</v>
      </c>
      <c r="C627">
        <v>2691.39</v>
      </c>
      <c r="D627">
        <v>3034.04</v>
      </c>
      <c r="E627">
        <v>10</v>
      </c>
      <c r="F627">
        <v>2</v>
      </c>
      <c r="G627">
        <v>0</v>
      </c>
      <c r="H627">
        <v>0.58333333333333337</v>
      </c>
      <c r="I627">
        <v>420685</v>
      </c>
      <c r="J627">
        <v>420799</v>
      </c>
      <c r="K627">
        <v>114</v>
      </c>
      <c r="L627" s="49">
        <v>0.34166666666666662</v>
      </c>
      <c r="M627" s="49">
        <v>0.40208333333333335</v>
      </c>
      <c r="N627" s="49">
        <v>6.041666666666673E-2</v>
      </c>
    </row>
    <row r="628" spans="1:14">
      <c r="A628" t="s">
        <v>61</v>
      </c>
      <c r="B628" t="s">
        <v>58</v>
      </c>
      <c r="C628">
        <v>1374.97</v>
      </c>
      <c r="D628">
        <v>1549.96</v>
      </c>
      <c r="E628">
        <v>0</v>
      </c>
      <c r="F628">
        <v>5</v>
      </c>
      <c r="G628">
        <v>0</v>
      </c>
      <c r="H628">
        <v>0.58333333333333337</v>
      </c>
      <c r="I628">
        <v>420808</v>
      </c>
      <c r="J628">
        <v>420808</v>
      </c>
      <c r="K628">
        <v>0</v>
      </c>
      <c r="L628" s="49">
        <v>0.43541666666666662</v>
      </c>
      <c r="M628" s="49">
        <v>0.43541666666666662</v>
      </c>
      <c r="N628" s="49">
        <v>0</v>
      </c>
    </row>
    <row r="629" spans="1:14">
      <c r="A629" t="s">
        <v>36</v>
      </c>
      <c r="B629" t="s">
        <v>58</v>
      </c>
      <c r="C629">
        <v>953.66</v>
      </c>
      <c r="D629">
        <v>1075.03</v>
      </c>
      <c r="E629">
        <v>5</v>
      </c>
      <c r="F629">
        <v>0</v>
      </c>
      <c r="G629">
        <v>0</v>
      </c>
      <c r="H629">
        <v>0.58333333333333337</v>
      </c>
      <c r="I629">
        <v>420808</v>
      </c>
      <c r="J629">
        <v>420808</v>
      </c>
      <c r="K629">
        <v>0</v>
      </c>
      <c r="L629" s="49">
        <v>0.43541666666666662</v>
      </c>
      <c r="M629" s="49">
        <v>0.43541666666666662</v>
      </c>
      <c r="N629" s="49">
        <v>0</v>
      </c>
    </row>
    <row r="630" spans="1:14">
      <c r="A630" t="s">
        <v>61</v>
      </c>
      <c r="B630" t="s">
        <v>58</v>
      </c>
      <c r="C630">
        <v>2696.96</v>
      </c>
      <c r="D630">
        <v>3038.01</v>
      </c>
      <c r="E630">
        <v>11</v>
      </c>
      <c r="F630">
        <v>1</v>
      </c>
      <c r="G630">
        <v>0</v>
      </c>
      <c r="H630">
        <v>0.58333333333333337</v>
      </c>
      <c r="I630">
        <v>420808</v>
      </c>
      <c r="J630">
        <v>420837</v>
      </c>
      <c r="K630">
        <v>29</v>
      </c>
      <c r="L630" s="49">
        <v>0.43541666666666662</v>
      </c>
      <c r="M630" s="49">
        <v>0.46527777777777773</v>
      </c>
      <c r="N630" s="49">
        <v>2.9861111111111116E-2</v>
      </c>
    </row>
    <row r="631" spans="1:14">
      <c r="A631" t="s">
        <v>19</v>
      </c>
      <c r="B631" t="s">
        <v>58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0.58333333333333337</v>
      </c>
      <c r="I631">
        <v>420920</v>
      </c>
      <c r="J631">
        <v>420931</v>
      </c>
      <c r="K631">
        <v>11</v>
      </c>
      <c r="L631" s="49">
        <v>0.59375</v>
      </c>
      <c r="M631" s="49">
        <v>0.66666666666666663</v>
      </c>
      <c r="N631" s="49">
        <v>7.291666666666663E-2</v>
      </c>
    </row>
    <row r="632" spans="1:14">
      <c r="A632" t="s">
        <v>36</v>
      </c>
      <c r="B632" t="s">
        <v>58</v>
      </c>
      <c r="C632">
        <v>7164.04</v>
      </c>
      <c r="D632">
        <v>8075.78</v>
      </c>
      <c r="E632">
        <v>41</v>
      </c>
      <c r="F632">
        <v>0</v>
      </c>
      <c r="G632">
        <v>0</v>
      </c>
      <c r="H632">
        <v>0.58333333333333337</v>
      </c>
      <c r="I632">
        <v>245771</v>
      </c>
      <c r="J632">
        <v>245863</v>
      </c>
      <c r="K632">
        <v>92</v>
      </c>
      <c r="L632" s="49">
        <v>0.27083333333333331</v>
      </c>
      <c r="M632" s="49">
        <v>0.34027777777777773</v>
      </c>
      <c r="N632" s="49">
        <v>6.944444444444442E-2</v>
      </c>
    </row>
    <row r="633" spans="1:14">
      <c r="A633" t="s">
        <v>36</v>
      </c>
      <c r="B633" t="s">
        <v>58</v>
      </c>
      <c r="C633">
        <v>1020.25</v>
      </c>
      <c r="D633">
        <v>1150.01</v>
      </c>
      <c r="E633">
        <v>0</v>
      </c>
      <c r="F633">
        <v>5</v>
      </c>
      <c r="G633">
        <v>0</v>
      </c>
      <c r="H633">
        <v>0.58333333333333337</v>
      </c>
      <c r="I633">
        <v>245863</v>
      </c>
      <c r="J633">
        <v>245863</v>
      </c>
      <c r="K633">
        <v>0</v>
      </c>
      <c r="L633" s="49">
        <v>0.34027777777777773</v>
      </c>
      <c r="M633" s="49">
        <v>0.34027777777777773</v>
      </c>
      <c r="N633" s="49">
        <v>0</v>
      </c>
    </row>
    <row r="634" spans="1:14">
      <c r="A634" t="s">
        <v>36</v>
      </c>
      <c r="B634" t="s">
        <v>58</v>
      </c>
      <c r="C634">
        <v>6147.91</v>
      </c>
      <c r="D634">
        <v>6930.31</v>
      </c>
      <c r="E634">
        <v>35</v>
      </c>
      <c r="F634">
        <v>0</v>
      </c>
      <c r="G634">
        <v>0</v>
      </c>
      <c r="H634">
        <v>0.58333333333333337</v>
      </c>
      <c r="I634">
        <v>245863</v>
      </c>
      <c r="J634">
        <v>245863</v>
      </c>
      <c r="K634">
        <v>0</v>
      </c>
      <c r="L634" s="49">
        <v>0.34027777777777773</v>
      </c>
      <c r="M634" s="49">
        <v>0.34027777777777773</v>
      </c>
      <c r="N634" s="49">
        <v>0</v>
      </c>
    </row>
    <row r="635" spans="1:14">
      <c r="A635" t="s">
        <v>82</v>
      </c>
      <c r="B635" t="s">
        <v>58</v>
      </c>
      <c r="C635">
        <v>1845.14</v>
      </c>
      <c r="D635">
        <v>2079.96</v>
      </c>
      <c r="E635">
        <v>4</v>
      </c>
      <c r="F635">
        <v>0</v>
      </c>
      <c r="G635">
        <v>0</v>
      </c>
      <c r="H635">
        <v>0.58333333333333337</v>
      </c>
      <c r="I635">
        <v>245863</v>
      </c>
      <c r="J635">
        <v>245863</v>
      </c>
      <c r="K635">
        <v>0</v>
      </c>
      <c r="L635" s="49">
        <v>0.34027777777777773</v>
      </c>
      <c r="M635" s="49">
        <v>0.34027777777777773</v>
      </c>
      <c r="N635" s="49">
        <v>0</v>
      </c>
    </row>
    <row r="636" spans="1:14">
      <c r="A636" t="s">
        <v>36</v>
      </c>
      <c r="B636" t="s">
        <v>58</v>
      </c>
      <c r="C636">
        <v>7421.98</v>
      </c>
      <c r="D636">
        <v>8048.57</v>
      </c>
      <c r="E636">
        <v>39</v>
      </c>
      <c r="F636">
        <v>0</v>
      </c>
      <c r="G636">
        <v>0</v>
      </c>
      <c r="H636">
        <v>0.58333333333333337</v>
      </c>
      <c r="I636">
        <v>245863</v>
      </c>
      <c r="J636">
        <v>245863</v>
      </c>
      <c r="K636">
        <v>0</v>
      </c>
      <c r="L636" s="49">
        <v>0.34027777777777773</v>
      </c>
      <c r="M636" s="49">
        <v>0.34027777777777773</v>
      </c>
      <c r="N636" s="49">
        <v>0</v>
      </c>
    </row>
    <row r="637" spans="1:14">
      <c r="A637" t="s">
        <v>37</v>
      </c>
      <c r="B637" t="s">
        <v>58</v>
      </c>
      <c r="C637">
        <v>990.15</v>
      </c>
      <c r="D637">
        <v>1115</v>
      </c>
      <c r="E637">
        <v>2</v>
      </c>
      <c r="F637">
        <v>1</v>
      </c>
      <c r="G637">
        <v>0</v>
      </c>
      <c r="H637">
        <v>0.58333333333333337</v>
      </c>
      <c r="I637">
        <v>245929</v>
      </c>
      <c r="J637">
        <v>245949</v>
      </c>
      <c r="K637">
        <v>20</v>
      </c>
      <c r="L637" s="49">
        <v>0.44791666666666669</v>
      </c>
      <c r="M637" s="49">
        <v>0.49652777777777773</v>
      </c>
      <c r="N637" s="49">
        <v>4.8611111111111049E-2</v>
      </c>
    </row>
    <row r="638" spans="1:14">
      <c r="A638" t="s">
        <v>40</v>
      </c>
      <c r="B638" t="s">
        <v>58</v>
      </c>
      <c r="C638">
        <v>6866.33</v>
      </c>
      <c r="D638">
        <v>7800.2</v>
      </c>
      <c r="E638">
        <v>20</v>
      </c>
      <c r="F638">
        <v>0</v>
      </c>
      <c r="G638">
        <v>0</v>
      </c>
      <c r="H638">
        <v>0.58333333333333337</v>
      </c>
      <c r="I638">
        <v>245949</v>
      </c>
      <c r="J638">
        <v>245999</v>
      </c>
      <c r="K638">
        <v>50</v>
      </c>
      <c r="L638" s="49">
        <v>0.48958333333333331</v>
      </c>
      <c r="M638" s="49">
        <v>0.58333333333333337</v>
      </c>
      <c r="N638" s="49">
        <v>9.3750000000000056E-2</v>
      </c>
    </row>
    <row r="639" spans="1:14">
      <c r="A639" t="s">
        <v>41</v>
      </c>
      <c r="B639" t="s">
        <v>58</v>
      </c>
      <c r="C639">
        <v>4963.62</v>
      </c>
      <c r="D639">
        <v>5905.31</v>
      </c>
      <c r="E639">
        <v>36</v>
      </c>
      <c r="F639">
        <v>0</v>
      </c>
      <c r="G639">
        <v>0</v>
      </c>
      <c r="H639">
        <v>0.58333333333333337</v>
      </c>
      <c r="I639">
        <v>245881</v>
      </c>
      <c r="J639">
        <v>245929</v>
      </c>
      <c r="K639">
        <v>48</v>
      </c>
      <c r="L639" s="49">
        <v>0.40625</v>
      </c>
      <c r="M639" s="49">
        <v>0.44791666666666669</v>
      </c>
      <c r="N639" s="49">
        <v>4.1666666666666685E-2</v>
      </c>
    </row>
    <row r="640" spans="1:14">
      <c r="A640" t="s">
        <v>36</v>
      </c>
      <c r="B640" t="s">
        <v>58</v>
      </c>
      <c r="C640">
        <v>576.6</v>
      </c>
      <c r="D640">
        <v>650.01</v>
      </c>
      <c r="E640">
        <v>1</v>
      </c>
      <c r="F640">
        <v>0</v>
      </c>
      <c r="G640">
        <v>0</v>
      </c>
      <c r="H640">
        <v>0.58333333333333337</v>
      </c>
      <c r="I640">
        <v>245877</v>
      </c>
      <c r="J640">
        <v>245881</v>
      </c>
      <c r="K640">
        <v>4</v>
      </c>
      <c r="L640" s="49">
        <v>0.3888888888888889</v>
      </c>
      <c r="M640" s="49">
        <v>0.40625</v>
      </c>
      <c r="N640" s="49">
        <v>1.7361111111111105E-2</v>
      </c>
    </row>
    <row r="641" spans="1:14">
      <c r="A641" t="s">
        <v>36</v>
      </c>
      <c r="B641" t="s">
        <v>58</v>
      </c>
      <c r="C641">
        <v>2128.98</v>
      </c>
      <c r="D641">
        <v>1439.95</v>
      </c>
      <c r="E641">
        <v>3</v>
      </c>
      <c r="F641">
        <v>0</v>
      </c>
      <c r="G641">
        <v>0</v>
      </c>
      <c r="H641">
        <v>0.58333333333333337</v>
      </c>
      <c r="I641">
        <v>245863</v>
      </c>
      <c r="J641">
        <v>245863</v>
      </c>
      <c r="K641">
        <v>0</v>
      </c>
      <c r="L641" s="49">
        <v>0.34027777777777773</v>
      </c>
      <c r="M641" s="49">
        <v>0.34027777777777773</v>
      </c>
      <c r="N641" s="49">
        <v>0</v>
      </c>
    </row>
    <row r="642" spans="1:14">
      <c r="A642" t="s">
        <v>36</v>
      </c>
      <c r="B642" t="s">
        <v>58</v>
      </c>
      <c r="C642">
        <v>1162.1400000000001</v>
      </c>
      <c r="D642">
        <v>1309.8900000000001</v>
      </c>
      <c r="E642">
        <v>4</v>
      </c>
      <c r="F642">
        <v>0</v>
      </c>
      <c r="G642">
        <v>0</v>
      </c>
      <c r="H642">
        <v>0.58333333333333337</v>
      </c>
      <c r="I642">
        <v>245863</v>
      </c>
      <c r="J642">
        <v>245877</v>
      </c>
      <c r="K642">
        <v>14</v>
      </c>
      <c r="L642" s="49">
        <v>0.34027777777777773</v>
      </c>
      <c r="M642" s="49">
        <v>0.3888888888888889</v>
      </c>
      <c r="N642" s="49">
        <v>4.861111111111116E-2</v>
      </c>
    </row>
    <row r="643" spans="1:14">
      <c r="A643" t="s">
        <v>19</v>
      </c>
      <c r="B643" t="s">
        <v>58</v>
      </c>
      <c r="D643">
        <v>0</v>
      </c>
      <c r="E643">
        <v>0</v>
      </c>
      <c r="F643">
        <v>0</v>
      </c>
      <c r="G643">
        <v>0</v>
      </c>
      <c r="H643">
        <v>0.58333333333333337</v>
      </c>
      <c r="I643">
        <v>245999</v>
      </c>
      <c r="J643">
        <v>246008</v>
      </c>
      <c r="K643">
        <v>9</v>
      </c>
      <c r="L643" s="49">
        <v>0.58333333333333337</v>
      </c>
      <c r="M643" s="49">
        <v>0.65555555555555556</v>
      </c>
      <c r="N643" s="49">
        <v>7.2222222222222188E-2</v>
      </c>
    </row>
    <row r="644" spans="1:14">
      <c r="A644" t="s">
        <v>83</v>
      </c>
      <c r="B644" t="s">
        <v>56</v>
      </c>
      <c r="C644">
        <v>1226</v>
      </c>
      <c r="D644">
        <v>1382.02</v>
      </c>
      <c r="E644">
        <v>4</v>
      </c>
      <c r="F644">
        <v>3</v>
      </c>
      <c r="G644">
        <v>0</v>
      </c>
      <c r="H644">
        <v>0.58333333333333337</v>
      </c>
      <c r="I644">
        <v>421053</v>
      </c>
      <c r="J644">
        <v>421119</v>
      </c>
      <c r="K644">
        <v>66</v>
      </c>
      <c r="L644" s="49">
        <v>0.34027777777777773</v>
      </c>
      <c r="M644" s="49">
        <v>0.39305555555555555</v>
      </c>
      <c r="N644" s="49">
        <v>5.2777777777777812E-2</v>
      </c>
    </row>
    <row r="645" spans="1:14">
      <c r="A645" t="s">
        <v>74</v>
      </c>
      <c r="B645" t="s">
        <v>56</v>
      </c>
      <c r="C645">
        <v>771.8</v>
      </c>
      <c r="D645">
        <v>869.92</v>
      </c>
      <c r="E645">
        <v>2</v>
      </c>
      <c r="F645">
        <v>2</v>
      </c>
      <c r="G645">
        <v>0</v>
      </c>
      <c r="H645">
        <v>0.58333333333333337</v>
      </c>
      <c r="I645">
        <v>420931</v>
      </c>
      <c r="J645">
        <v>421053</v>
      </c>
      <c r="K645">
        <v>122</v>
      </c>
      <c r="L645" s="49">
        <v>0.27083333333333331</v>
      </c>
      <c r="M645" s="49">
        <v>0.34027777777777773</v>
      </c>
      <c r="N645" s="49">
        <v>6.944444444444442E-2</v>
      </c>
    </row>
    <row r="646" spans="1:14">
      <c r="A646" t="s">
        <v>75</v>
      </c>
      <c r="B646" t="s">
        <v>56</v>
      </c>
      <c r="C646">
        <v>2631.29</v>
      </c>
      <c r="D646">
        <v>2689.99</v>
      </c>
      <c r="E646">
        <v>2</v>
      </c>
      <c r="F646">
        <v>0</v>
      </c>
      <c r="G646">
        <v>3</v>
      </c>
      <c r="H646">
        <v>0.58333333333333337</v>
      </c>
      <c r="I646">
        <v>421141</v>
      </c>
      <c r="J646">
        <v>421181</v>
      </c>
      <c r="K646">
        <v>40</v>
      </c>
      <c r="L646" s="49">
        <v>0.4236111111111111</v>
      </c>
      <c r="M646" s="49">
        <v>0.46180555555555558</v>
      </c>
      <c r="N646" s="49">
        <v>3.8194444444444475E-2</v>
      </c>
    </row>
    <row r="647" spans="1:14">
      <c r="A647" t="s">
        <v>75</v>
      </c>
      <c r="B647" t="s">
        <v>56</v>
      </c>
      <c r="C647">
        <v>993.55</v>
      </c>
      <c r="D647">
        <v>1119.97</v>
      </c>
      <c r="E647">
        <v>5</v>
      </c>
      <c r="F647">
        <v>1</v>
      </c>
      <c r="G647">
        <v>0</v>
      </c>
      <c r="H647">
        <v>0.58333333333333337</v>
      </c>
      <c r="I647">
        <v>421181</v>
      </c>
      <c r="J647">
        <v>421184</v>
      </c>
      <c r="K647">
        <v>3</v>
      </c>
      <c r="L647" s="49">
        <v>0.46180555555555558</v>
      </c>
      <c r="M647" s="49">
        <v>0.47222222222222227</v>
      </c>
      <c r="N647" s="49">
        <v>1.0416666666666685E-2</v>
      </c>
    </row>
    <row r="648" spans="1:14">
      <c r="A648" t="s">
        <v>76</v>
      </c>
      <c r="B648" t="s">
        <v>56</v>
      </c>
      <c r="C648">
        <v>1600.08</v>
      </c>
      <c r="D648">
        <v>1983.08</v>
      </c>
      <c r="E648">
        <v>4</v>
      </c>
      <c r="F648">
        <v>3</v>
      </c>
      <c r="G648">
        <v>0</v>
      </c>
      <c r="H648">
        <v>0.58333333333333337</v>
      </c>
      <c r="I648">
        <v>421119</v>
      </c>
      <c r="J648">
        <v>421141</v>
      </c>
      <c r="K648">
        <v>22</v>
      </c>
      <c r="L648" s="49">
        <v>0.39305555555555555</v>
      </c>
      <c r="M648" s="49">
        <v>0.4236111111111111</v>
      </c>
      <c r="N648" s="49">
        <v>3.0555555555555558E-2</v>
      </c>
    </row>
    <row r="649" spans="1:14">
      <c r="A649" t="s">
        <v>19</v>
      </c>
      <c r="B649" t="s">
        <v>56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0.58333333333333337</v>
      </c>
      <c r="I649">
        <v>421184</v>
      </c>
      <c r="J649">
        <v>421280</v>
      </c>
      <c r="K649">
        <v>96</v>
      </c>
      <c r="L649" s="49">
        <v>0.47222222222222227</v>
      </c>
      <c r="M649" s="49">
        <v>0.52777777777777779</v>
      </c>
      <c r="N649" s="49">
        <v>5.5555555555555525E-2</v>
      </c>
    </row>
    <row r="650" spans="1:14">
      <c r="A650" t="s">
        <v>37</v>
      </c>
      <c r="B650" t="s">
        <v>58</v>
      </c>
      <c r="C650">
        <v>735.03</v>
      </c>
      <c r="D650">
        <v>830</v>
      </c>
      <c r="E650">
        <v>1</v>
      </c>
      <c r="F650">
        <v>2</v>
      </c>
      <c r="G650">
        <v>0</v>
      </c>
      <c r="H650">
        <v>0.64583333333333337</v>
      </c>
      <c r="I650">
        <v>421280</v>
      </c>
      <c r="J650">
        <v>421330</v>
      </c>
      <c r="K650">
        <v>50</v>
      </c>
      <c r="L650" s="49">
        <v>0.37222222222222223</v>
      </c>
      <c r="M650" s="49">
        <v>0.39027777777777778</v>
      </c>
      <c r="N650" s="49">
        <v>1.8055555555555547E-2</v>
      </c>
    </row>
    <row r="651" spans="1:14">
      <c r="A651" t="s">
        <v>42</v>
      </c>
      <c r="B651" t="s">
        <v>58</v>
      </c>
      <c r="C651">
        <v>1293.42</v>
      </c>
      <c r="D651">
        <v>1455.98</v>
      </c>
      <c r="E651">
        <v>4</v>
      </c>
      <c r="F651">
        <v>3</v>
      </c>
      <c r="G651">
        <v>0</v>
      </c>
      <c r="H651">
        <v>0.64583333333333337</v>
      </c>
      <c r="I651">
        <v>421389</v>
      </c>
      <c r="J651">
        <v>421400</v>
      </c>
      <c r="K651">
        <v>11</v>
      </c>
      <c r="L651" s="49">
        <v>0.43402777777777773</v>
      </c>
      <c r="M651" s="49">
        <v>0.46180555555555558</v>
      </c>
      <c r="N651" s="49">
        <v>2.7777777777777846E-2</v>
      </c>
    </row>
    <row r="652" spans="1:14">
      <c r="A652" t="s">
        <v>85</v>
      </c>
      <c r="B652" t="s">
        <v>60</v>
      </c>
      <c r="C652">
        <v>2123.3000000000002</v>
      </c>
      <c r="D652">
        <v>2366.08</v>
      </c>
      <c r="E652">
        <v>16</v>
      </c>
      <c r="F652">
        <v>9</v>
      </c>
      <c r="G652">
        <v>1</v>
      </c>
      <c r="H652">
        <v>0.64583333333333337</v>
      </c>
      <c r="I652">
        <v>421604</v>
      </c>
      <c r="J652">
        <v>421630</v>
      </c>
      <c r="K652">
        <v>26</v>
      </c>
      <c r="L652" s="49">
        <v>0.61805555555555558</v>
      </c>
      <c r="M652" s="49">
        <v>0.66319444444444442</v>
      </c>
      <c r="N652" s="49">
        <v>4.513888888888884E-2</v>
      </c>
    </row>
    <row r="653" spans="1:14">
      <c r="A653" t="s">
        <v>24</v>
      </c>
      <c r="B653" t="s">
        <v>60</v>
      </c>
      <c r="C653">
        <v>2214.16</v>
      </c>
      <c r="D653">
        <v>2495.91</v>
      </c>
      <c r="E653">
        <v>11</v>
      </c>
      <c r="F653">
        <v>0</v>
      </c>
      <c r="G653">
        <v>0</v>
      </c>
      <c r="H653">
        <v>0.64583333333333337</v>
      </c>
      <c r="I653">
        <v>421400</v>
      </c>
      <c r="J653">
        <v>421539</v>
      </c>
      <c r="K653">
        <v>139</v>
      </c>
      <c r="L653" s="49">
        <v>0.46180555555555558</v>
      </c>
      <c r="M653" s="49">
        <v>0.5625</v>
      </c>
      <c r="N653" s="49">
        <v>0.10069444444444442</v>
      </c>
    </row>
    <row r="654" spans="1:14">
      <c r="A654" t="s">
        <v>30</v>
      </c>
      <c r="B654" t="s">
        <v>60</v>
      </c>
      <c r="C654">
        <v>3034.1</v>
      </c>
      <c r="D654">
        <v>3419.93</v>
      </c>
      <c r="E654">
        <v>19</v>
      </c>
      <c r="F654">
        <v>0</v>
      </c>
      <c r="G654">
        <v>0</v>
      </c>
      <c r="H654">
        <v>0.64583333333333337</v>
      </c>
      <c r="I654">
        <v>421539</v>
      </c>
      <c r="J654">
        <v>421604</v>
      </c>
      <c r="K654">
        <v>65</v>
      </c>
      <c r="L654" s="49">
        <v>0.5625</v>
      </c>
      <c r="M654" s="49">
        <v>0.61805555555555558</v>
      </c>
      <c r="N654" s="49">
        <v>5.555555555555558E-2</v>
      </c>
    </row>
    <row r="655" spans="1:14">
      <c r="A655" t="s">
        <v>85</v>
      </c>
      <c r="B655" t="s">
        <v>60</v>
      </c>
      <c r="C655">
        <v>2630.16</v>
      </c>
      <c r="D655">
        <v>2855.04</v>
      </c>
      <c r="E655">
        <v>8</v>
      </c>
      <c r="F655">
        <v>0</v>
      </c>
      <c r="G655">
        <v>2</v>
      </c>
      <c r="H655">
        <v>0.64583333333333337</v>
      </c>
      <c r="I655">
        <v>421630</v>
      </c>
      <c r="J655">
        <v>421634</v>
      </c>
      <c r="K655">
        <v>4</v>
      </c>
      <c r="L655" s="49">
        <v>0.66319444444444442</v>
      </c>
      <c r="M655" s="49">
        <v>0.69305555555555554</v>
      </c>
      <c r="N655" s="49">
        <v>2.9861111111111116E-2</v>
      </c>
    </row>
    <row r="656" spans="1:14">
      <c r="A656" t="s">
        <v>39</v>
      </c>
      <c r="B656" t="s">
        <v>58</v>
      </c>
      <c r="C656">
        <v>1558.66</v>
      </c>
      <c r="D656">
        <v>1757.02</v>
      </c>
      <c r="E656">
        <v>7</v>
      </c>
      <c r="F656">
        <v>3</v>
      </c>
      <c r="G656">
        <v>0</v>
      </c>
      <c r="H656">
        <v>0.64583333333333337</v>
      </c>
      <c r="I656">
        <v>421330</v>
      </c>
      <c r="J656">
        <v>421389</v>
      </c>
      <c r="K656">
        <v>59</v>
      </c>
      <c r="L656" s="49">
        <v>0.39027777777777778</v>
      </c>
      <c r="M656" s="49">
        <v>0.43402777777777773</v>
      </c>
      <c r="N656" s="49">
        <v>4.3749999999999956E-2</v>
      </c>
    </row>
    <row r="657" spans="1:14">
      <c r="A657" t="s">
        <v>19</v>
      </c>
      <c r="B657" t="s">
        <v>58</v>
      </c>
      <c r="D657">
        <v>0</v>
      </c>
      <c r="E657">
        <v>0</v>
      </c>
      <c r="F657">
        <v>0</v>
      </c>
      <c r="G657">
        <v>0</v>
      </c>
      <c r="H657">
        <v>0.64583333333333337</v>
      </c>
      <c r="I657">
        <v>421634</v>
      </c>
      <c r="J657">
        <v>421928</v>
      </c>
      <c r="K657">
        <v>294</v>
      </c>
      <c r="L657" s="49">
        <v>0.69305555555555554</v>
      </c>
      <c r="M657" s="49">
        <v>0.85069444444444453</v>
      </c>
      <c r="N657" s="49">
        <v>0.15763888888888899</v>
      </c>
    </row>
    <row r="658" spans="1:14">
      <c r="A658" t="s">
        <v>40</v>
      </c>
      <c r="B658" t="s">
        <v>58</v>
      </c>
      <c r="C658">
        <v>7304.26</v>
      </c>
      <c r="D658">
        <v>7858.88</v>
      </c>
      <c r="E658">
        <v>16</v>
      </c>
      <c r="F658">
        <v>9</v>
      </c>
      <c r="G658">
        <v>0</v>
      </c>
      <c r="H658">
        <v>0.64583333333333337</v>
      </c>
      <c r="I658">
        <v>421943</v>
      </c>
      <c r="J658">
        <v>421946</v>
      </c>
      <c r="K658">
        <v>3</v>
      </c>
      <c r="L658" s="49">
        <v>0.37916666666666665</v>
      </c>
      <c r="M658" s="49">
        <v>0.39930555555555558</v>
      </c>
      <c r="N658" s="49">
        <v>2.0138888888888928E-2</v>
      </c>
    </row>
    <row r="659" spans="1:14">
      <c r="A659" t="s">
        <v>35</v>
      </c>
      <c r="B659" t="s">
        <v>4</v>
      </c>
      <c r="C659">
        <v>34340.339999999997</v>
      </c>
      <c r="D659">
        <v>41211.730000000003</v>
      </c>
      <c r="E659">
        <v>126</v>
      </c>
      <c r="F659">
        <v>54</v>
      </c>
      <c r="G659">
        <v>0</v>
      </c>
      <c r="H659">
        <v>0.64583333333333337</v>
      </c>
      <c r="I659">
        <v>246153</v>
      </c>
      <c r="J659">
        <v>246208</v>
      </c>
      <c r="K659">
        <v>55</v>
      </c>
      <c r="L659" s="49">
        <v>0.52777777777777779</v>
      </c>
      <c r="M659" s="49">
        <v>0.59375</v>
      </c>
      <c r="N659" s="49">
        <v>6.597222222222221E-2</v>
      </c>
    </row>
    <row r="660" spans="1:14">
      <c r="A660" t="s">
        <v>40</v>
      </c>
      <c r="B660" t="s">
        <v>58</v>
      </c>
      <c r="C660">
        <v>5134.8</v>
      </c>
      <c r="D660">
        <v>5538.28</v>
      </c>
      <c r="E660">
        <v>14</v>
      </c>
      <c r="F660">
        <v>3</v>
      </c>
      <c r="G660">
        <v>0</v>
      </c>
      <c r="H660">
        <v>0.64583333333333337</v>
      </c>
      <c r="I660">
        <v>421928</v>
      </c>
      <c r="J660">
        <v>421943</v>
      </c>
      <c r="K660">
        <v>15</v>
      </c>
      <c r="L660" s="49">
        <v>0.3527777777777778</v>
      </c>
      <c r="M660" s="49">
        <v>0.37916666666666665</v>
      </c>
      <c r="N660" s="49">
        <v>2.6388888888888851E-2</v>
      </c>
    </row>
    <row r="661" spans="1:14">
      <c r="A661" t="s">
        <v>38</v>
      </c>
      <c r="B661" t="s">
        <v>4</v>
      </c>
      <c r="C661">
        <v>4810.97</v>
      </c>
      <c r="D661">
        <v>5419.9</v>
      </c>
      <c r="E661">
        <v>22</v>
      </c>
      <c r="F661">
        <v>1</v>
      </c>
      <c r="G661">
        <v>0</v>
      </c>
      <c r="H661">
        <v>0.64583333333333337</v>
      </c>
      <c r="I661">
        <v>246208</v>
      </c>
      <c r="J661">
        <v>246250</v>
      </c>
      <c r="K661">
        <v>42</v>
      </c>
      <c r="L661" s="49">
        <v>0.59375</v>
      </c>
      <c r="M661" s="49">
        <v>0.75347222222222221</v>
      </c>
      <c r="N661" s="49">
        <v>0.15972222222222221</v>
      </c>
    </row>
    <row r="662" spans="1:14">
      <c r="A662" t="s">
        <v>88</v>
      </c>
      <c r="B662" t="s">
        <v>4</v>
      </c>
      <c r="C662">
        <v>1069.8</v>
      </c>
      <c r="D662">
        <v>1215.01</v>
      </c>
      <c r="E662">
        <v>2</v>
      </c>
      <c r="F662">
        <v>4</v>
      </c>
      <c r="G662">
        <v>0</v>
      </c>
      <c r="H662">
        <v>0.64583333333333337</v>
      </c>
      <c r="I662">
        <v>421946</v>
      </c>
      <c r="J662">
        <v>422059</v>
      </c>
      <c r="K662">
        <v>113</v>
      </c>
      <c r="L662" s="49">
        <v>0.39930555555555558</v>
      </c>
      <c r="M662" s="49">
        <v>0.53125</v>
      </c>
      <c r="N662" s="49">
        <v>0.13194444444444442</v>
      </c>
    </row>
    <row r="663" spans="1:14">
      <c r="A663" t="s">
        <v>26</v>
      </c>
      <c r="B663" t="s">
        <v>4</v>
      </c>
      <c r="C663">
        <v>8680.27</v>
      </c>
      <c r="D663">
        <v>9784.9599999999991</v>
      </c>
      <c r="E663">
        <v>35</v>
      </c>
      <c r="F663">
        <v>0</v>
      </c>
      <c r="G663">
        <v>0</v>
      </c>
      <c r="H663">
        <v>0.64583333333333337</v>
      </c>
      <c r="I663">
        <v>246008</v>
      </c>
      <c r="J663">
        <v>246150</v>
      </c>
      <c r="K663">
        <v>142</v>
      </c>
      <c r="L663" s="49">
        <v>0.3888888888888889</v>
      </c>
      <c r="M663" s="49">
        <v>0.47222222222222227</v>
      </c>
      <c r="N663" s="49">
        <v>8.333333333333337E-2</v>
      </c>
    </row>
    <row r="664" spans="1:14">
      <c r="A664" t="s">
        <v>34</v>
      </c>
      <c r="B664" t="s">
        <v>4</v>
      </c>
      <c r="C664">
        <v>931.56</v>
      </c>
      <c r="D664">
        <v>1050.0999999999999</v>
      </c>
      <c r="E664">
        <v>0</v>
      </c>
      <c r="F664">
        <v>0</v>
      </c>
      <c r="G664">
        <v>0</v>
      </c>
      <c r="H664">
        <v>0.64583333333333337</v>
      </c>
      <c r="I664">
        <v>246150</v>
      </c>
      <c r="J664">
        <v>246153</v>
      </c>
      <c r="K664">
        <v>3</v>
      </c>
      <c r="L664" s="49">
        <v>0.47222222222222227</v>
      </c>
      <c r="M664" s="49">
        <v>0.52777777777777779</v>
      </c>
      <c r="N664" s="49">
        <v>5.5555555555555525E-2</v>
      </c>
    </row>
    <row r="665" spans="1:14">
      <c r="A665" t="s">
        <v>19</v>
      </c>
      <c r="B665" t="s">
        <v>4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0.64583333333333337</v>
      </c>
      <c r="I665">
        <v>246250</v>
      </c>
      <c r="J665">
        <v>246399</v>
      </c>
      <c r="K665">
        <v>149</v>
      </c>
      <c r="L665" s="49">
        <v>0.75347222222222221</v>
      </c>
      <c r="M665" s="49">
        <v>0.87152777777777779</v>
      </c>
      <c r="N665" s="49">
        <v>0.11805555555555558</v>
      </c>
    </row>
    <row r="666" spans="1:14">
      <c r="A666" t="s">
        <v>19</v>
      </c>
      <c r="B666" t="s">
        <v>4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0.64583333333333337</v>
      </c>
      <c r="I666">
        <v>422059</v>
      </c>
      <c r="J666">
        <v>422179</v>
      </c>
      <c r="K666">
        <v>120</v>
      </c>
      <c r="L666" s="49">
        <v>0.53125</v>
      </c>
      <c r="M666" s="49">
        <v>0.625</v>
      </c>
      <c r="N666" s="49">
        <v>9.375E-2</v>
      </c>
    </row>
    <row r="667" spans="1:14">
      <c r="A667" t="s">
        <v>44</v>
      </c>
      <c r="B667" t="s">
        <v>53</v>
      </c>
      <c r="C667">
        <v>6230.85</v>
      </c>
      <c r="D667">
        <v>7429.89</v>
      </c>
      <c r="E667">
        <v>19</v>
      </c>
      <c r="F667">
        <v>18</v>
      </c>
      <c r="G667">
        <v>0</v>
      </c>
      <c r="H667">
        <v>0.60416666666666663</v>
      </c>
      <c r="I667">
        <v>246657</v>
      </c>
      <c r="J667">
        <v>246707</v>
      </c>
      <c r="K667">
        <v>50</v>
      </c>
      <c r="L667" s="49">
        <v>0.36805555555555558</v>
      </c>
      <c r="M667" s="49">
        <v>0.4375</v>
      </c>
      <c r="N667" s="49">
        <v>6.944444444444442E-2</v>
      </c>
    </row>
    <row r="668" spans="1:14">
      <c r="A668" t="s">
        <v>46</v>
      </c>
      <c r="B668" t="s">
        <v>53</v>
      </c>
      <c r="C668">
        <v>1822.11</v>
      </c>
      <c r="D668">
        <v>2174.98</v>
      </c>
      <c r="E668">
        <v>7</v>
      </c>
      <c r="F668">
        <v>4</v>
      </c>
      <c r="G668">
        <v>0</v>
      </c>
      <c r="H668">
        <v>0.60416666666666663</v>
      </c>
      <c r="I668">
        <v>246399</v>
      </c>
      <c r="J668">
        <v>246578</v>
      </c>
      <c r="K668">
        <v>179</v>
      </c>
      <c r="L668" s="49">
        <v>0.20833333333333334</v>
      </c>
      <c r="M668" s="49">
        <v>0.30902777777777779</v>
      </c>
      <c r="N668" s="49">
        <v>0.10069444444444445</v>
      </c>
    </row>
    <row r="669" spans="1:14">
      <c r="A669" t="s">
        <v>77</v>
      </c>
      <c r="B669" t="s">
        <v>53</v>
      </c>
      <c r="C669">
        <v>1865.25</v>
      </c>
      <c r="D669">
        <v>5628.27</v>
      </c>
      <c r="E669">
        <v>5</v>
      </c>
      <c r="F669">
        <v>0</v>
      </c>
      <c r="G669">
        <v>7</v>
      </c>
      <c r="H669">
        <v>0.60416666666666663</v>
      </c>
      <c r="I669">
        <v>246718</v>
      </c>
      <c r="J669">
        <v>246757</v>
      </c>
      <c r="K669">
        <v>39</v>
      </c>
      <c r="L669" s="49">
        <v>0.48958333333333331</v>
      </c>
      <c r="M669" s="49">
        <v>0.55208333333333337</v>
      </c>
      <c r="N669" s="49">
        <v>6.2500000000000056E-2</v>
      </c>
    </row>
    <row r="670" spans="1:14">
      <c r="A670" t="s">
        <v>48</v>
      </c>
      <c r="B670" t="s">
        <v>53</v>
      </c>
      <c r="C670">
        <v>1415.49</v>
      </c>
      <c r="D670">
        <v>1650.04</v>
      </c>
      <c r="E670">
        <v>7</v>
      </c>
      <c r="F670">
        <v>0</v>
      </c>
      <c r="G670">
        <v>0</v>
      </c>
      <c r="H670">
        <v>0.60416666666666663</v>
      </c>
      <c r="I670">
        <v>246578</v>
      </c>
      <c r="J670">
        <v>246657</v>
      </c>
      <c r="K670">
        <v>79</v>
      </c>
      <c r="L670" s="49">
        <v>0.30902777777777779</v>
      </c>
      <c r="M670" s="49">
        <v>0.36805555555555558</v>
      </c>
      <c r="N670" s="49">
        <v>5.902777777777779E-2</v>
      </c>
    </row>
    <row r="671" spans="1:14">
      <c r="A671" t="s">
        <v>78</v>
      </c>
      <c r="B671" t="s">
        <v>53</v>
      </c>
      <c r="C671">
        <v>2215.27</v>
      </c>
      <c r="D671">
        <v>2655.18</v>
      </c>
      <c r="E671">
        <v>12</v>
      </c>
      <c r="F671">
        <v>2</v>
      </c>
      <c r="G671">
        <v>0</v>
      </c>
      <c r="H671">
        <v>0.60416666666666663</v>
      </c>
      <c r="I671">
        <v>246757</v>
      </c>
      <c r="J671">
        <v>246842</v>
      </c>
      <c r="K671">
        <v>85</v>
      </c>
      <c r="L671" s="49">
        <v>0.55208333333333337</v>
      </c>
      <c r="M671" s="49">
        <v>0.64583333333333337</v>
      </c>
      <c r="N671" s="49">
        <v>9.375E-2</v>
      </c>
    </row>
    <row r="672" spans="1:14">
      <c r="A672" t="s">
        <v>44</v>
      </c>
      <c r="B672" t="s">
        <v>53</v>
      </c>
      <c r="C672">
        <v>5799.43</v>
      </c>
      <c r="D672">
        <v>6794.99</v>
      </c>
      <c r="E672">
        <v>17</v>
      </c>
      <c r="F672">
        <v>0</v>
      </c>
      <c r="G672">
        <v>1</v>
      </c>
      <c r="H672">
        <v>0.60416666666666663</v>
      </c>
      <c r="I672">
        <v>246707</v>
      </c>
      <c r="J672">
        <v>246718</v>
      </c>
      <c r="K672">
        <v>11</v>
      </c>
      <c r="L672" s="49">
        <v>0.4375</v>
      </c>
      <c r="M672" s="49">
        <v>0.48958333333333331</v>
      </c>
      <c r="N672" s="49">
        <v>5.2083333333333315E-2</v>
      </c>
    </row>
    <row r="673" spans="1:14">
      <c r="A673" t="s">
        <v>19</v>
      </c>
      <c r="B673" t="s">
        <v>53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0.60416666666666663</v>
      </c>
      <c r="I673">
        <v>246842</v>
      </c>
      <c r="J673">
        <v>247032</v>
      </c>
      <c r="K673">
        <v>190</v>
      </c>
      <c r="L673" s="49">
        <v>0.64583333333333337</v>
      </c>
      <c r="M673" s="49">
        <v>0.79166666666666663</v>
      </c>
      <c r="N673" s="49">
        <v>0.14583333333333326</v>
      </c>
    </row>
    <row r="674" spans="1:14">
      <c r="A674" t="s">
        <v>80</v>
      </c>
      <c r="B674" t="s">
        <v>57</v>
      </c>
      <c r="C674">
        <v>3856.31</v>
      </c>
      <c r="D674">
        <v>4345.79</v>
      </c>
      <c r="E674">
        <v>23</v>
      </c>
      <c r="F674">
        <v>1</v>
      </c>
      <c r="G674">
        <v>0</v>
      </c>
      <c r="H674">
        <v>0.58333333333333337</v>
      </c>
      <c r="I674">
        <v>422231</v>
      </c>
      <c r="J674">
        <v>422487</v>
      </c>
      <c r="K674">
        <v>256</v>
      </c>
      <c r="L674" s="49">
        <v>0.20833333333333334</v>
      </c>
      <c r="M674" s="49">
        <v>0.375</v>
      </c>
      <c r="N674" s="49">
        <v>0.16666666666666666</v>
      </c>
    </row>
    <row r="675" spans="1:14">
      <c r="A675" t="s">
        <v>81</v>
      </c>
      <c r="B675" t="s">
        <v>57</v>
      </c>
      <c r="C675">
        <v>2055.46</v>
      </c>
      <c r="D675">
        <v>2315.9899999999998</v>
      </c>
      <c r="E675">
        <v>7</v>
      </c>
      <c r="F675">
        <v>3</v>
      </c>
      <c r="G675">
        <v>0</v>
      </c>
      <c r="H675">
        <v>0.58333333333333337</v>
      </c>
      <c r="I675">
        <v>422542</v>
      </c>
      <c r="J675">
        <v>422545</v>
      </c>
      <c r="K675">
        <v>3</v>
      </c>
      <c r="L675" s="49">
        <v>0.44097222222222227</v>
      </c>
      <c r="M675" s="49">
        <v>0.45694444444444443</v>
      </c>
      <c r="N675" s="49">
        <v>1.5972222222222165E-2</v>
      </c>
    </row>
    <row r="676" spans="1:14">
      <c r="A676" t="s">
        <v>81</v>
      </c>
      <c r="B676" t="s">
        <v>57</v>
      </c>
      <c r="C676">
        <v>2088.58</v>
      </c>
      <c r="D676">
        <v>2277.08</v>
      </c>
      <c r="E676">
        <v>5</v>
      </c>
      <c r="F676">
        <v>3</v>
      </c>
      <c r="G676">
        <v>1</v>
      </c>
      <c r="H676">
        <v>0.58333333333333337</v>
      </c>
      <c r="I676">
        <v>422487</v>
      </c>
      <c r="J676">
        <v>422542</v>
      </c>
      <c r="K676">
        <v>55</v>
      </c>
      <c r="L676" s="49">
        <v>0.375</v>
      </c>
      <c r="M676" s="49">
        <v>0.44097222222222227</v>
      </c>
      <c r="N676" s="49">
        <v>6.5972222222222265E-2</v>
      </c>
    </row>
    <row r="677" spans="1:14">
      <c r="A677" t="s">
        <v>79</v>
      </c>
      <c r="B677" t="s">
        <v>57</v>
      </c>
      <c r="C677">
        <v>1499.35</v>
      </c>
      <c r="D677">
        <v>1690.1</v>
      </c>
      <c r="E677">
        <v>10</v>
      </c>
      <c r="F677">
        <v>0</v>
      </c>
      <c r="G677">
        <v>0</v>
      </c>
      <c r="H677">
        <v>0.58333333333333337</v>
      </c>
      <c r="I677">
        <v>422545</v>
      </c>
      <c r="J677">
        <v>422678</v>
      </c>
      <c r="K677">
        <v>133</v>
      </c>
      <c r="L677" s="49">
        <v>0.45694444444444443</v>
      </c>
      <c r="M677" s="49">
        <v>0.54513888888888895</v>
      </c>
      <c r="N677" s="49">
        <v>8.819444444444452E-2</v>
      </c>
    </row>
    <row r="678" spans="1:14">
      <c r="A678" t="s">
        <v>19</v>
      </c>
      <c r="B678" t="s">
        <v>57</v>
      </c>
      <c r="D678">
        <v>0</v>
      </c>
      <c r="E678">
        <v>0</v>
      </c>
      <c r="F678">
        <v>0</v>
      </c>
      <c r="G678">
        <v>0</v>
      </c>
      <c r="H678">
        <v>0.58333333333333337</v>
      </c>
      <c r="I678">
        <v>422678</v>
      </c>
      <c r="J678">
        <v>422756</v>
      </c>
      <c r="K678">
        <v>78</v>
      </c>
      <c r="L678" s="49">
        <v>0.54513888888888895</v>
      </c>
      <c r="M678" s="49">
        <v>0.64583333333333337</v>
      </c>
      <c r="N678" s="49">
        <v>0.10069444444444442</v>
      </c>
    </row>
    <row r="679" spans="1:14">
      <c r="A679" t="s">
        <v>40</v>
      </c>
      <c r="B679" t="s">
        <v>58</v>
      </c>
      <c r="C679">
        <v>1736.93</v>
      </c>
      <c r="D679">
        <v>2537.96</v>
      </c>
      <c r="E679">
        <v>8</v>
      </c>
      <c r="F679">
        <v>0</v>
      </c>
      <c r="G679">
        <v>8</v>
      </c>
      <c r="H679">
        <v>0.58333333333333337</v>
      </c>
      <c r="I679">
        <v>247263</v>
      </c>
      <c r="J679">
        <v>247266</v>
      </c>
      <c r="K679">
        <v>3</v>
      </c>
      <c r="L679" s="49">
        <v>0.58333333333333337</v>
      </c>
      <c r="M679" s="49">
        <v>0.60416666666666663</v>
      </c>
      <c r="N679" s="49">
        <v>2.0833333333333259E-2</v>
      </c>
    </row>
    <row r="680" spans="1:14">
      <c r="A680" t="s">
        <v>36</v>
      </c>
      <c r="B680" t="s">
        <v>58</v>
      </c>
      <c r="C680">
        <v>612.11</v>
      </c>
      <c r="D680">
        <v>690.01</v>
      </c>
      <c r="E680">
        <v>0</v>
      </c>
      <c r="F680">
        <v>3</v>
      </c>
      <c r="G680">
        <v>0</v>
      </c>
      <c r="H680">
        <v>0.58333333333333337</v>
      </c>
      <c r="I680">
        <v>247141</v>
      </c>
      <c r="J680">
        <v>247150</v>
      </c>
      <c r="K680">
        <v>9</v>
      </c>
      <c r="L680" s="49">
        <v>0.40972222222222227</v>
      </c>
      <c r="M680" s="49">
        <v>0.43402777777777773</v>
      </c>
      <c r="N680" s="49">
        <v>2.4305555555555469E-2</v>
      </c>
    </row>
    <row r="681" spans="1:14">
      <c r="A681" t="s">
        <v>36</v>
      </c>
      <c r="B681" t="s">
        <v>58</v>
      </c>
      <c r="C681">
        <v>451.2</v>
      </c>
      <c r="D681">
        <v>510.01</v>
      </c>
      <c r="E681">
        <v>0</v>
      </c>
      <c r="F681">
        <v>0</v>
      </c>
      <c r="G681">
        <v>3</v>
      </c>
      <c r="H681">
        <v>0.58333333333333337</v>
      </c>
      <c r="I681">
        <v>247150</v>
      </c>
      <c r="J681">
        <v>247150</v>
      </c>
      <c r="K681">
        <v>0</v>
      </c>
      <c r="L681" s="49">
        <v>0.43402777777777773</v>
      </c>
      <c r="M681" s="49">
        <v>0.43402777777777773</v>
      </c>
      <c r="N681" s="49">
        <v>0</v>
      </c>
    </row>
    <row r="682" spans="1:14">
      <c r="A682" t="s">
        <v>82</v>
      </c>
      <c r="B682" t="s">
        <v>58</v>
      </c>
      <c r="C682">
        <v>345.99</v>
      </c>
      <c r="D682">
        <v>390.02</v>
      </c>
      <c r="E682">
        <v>0</v>
      </c>
      <c r="F682">
        <v>1</v>
      </c>
      <c r="G682">
        <v>0</v>
      </c>
      <c r="H682">
        <v>0.58333333333333337</v>
      </c>
      <c r="I682">
        <v>247150</v>
      </c>
      <c r="J682">
        <v>247150</v>
      </c>
      <c r="K682">
        <v>0</v>
      </c>
      <c r="L682" s="49">
        <v>0.43402777777777773</v>
      </c>
      <c r="M682" s="49">
        <v>0.43402777777777773</v>
      </c>
      <c r="N682" s="49">
        <v>0</v>
      </c>
    </row>
    <row r="683" spans="1:14">
      <c r="A683" t="s">
        <v>40</v>
      </c>
      <c r="B683" t="s">
        <v>58</v>
      </c>
      <c r="C683">
        <v>2909.97</v>
      </c>
      <c r="D683">
        <v>3280.3</v>
      </c>
      <c r="E683">
        <v>20</v>
      </c>
      <c r="F683">
        <v>0</v>
      </c>
      <c r="G683">
        <v>0</v>
      </c>
      <c r="H683">
        <v>0.58333333333333337</v>
      </c>
      <c r="I683">
        <v>247229</v>
      </c>
      <c r="J683">
        <v>247263</v>
      </c>
      <c r="K683">
        <v>34</v>
      </c>
      <c r="L683" s="49">
        <v>0.55208333333333337</v>
      </c>
      <c r="M683" s="49">
        <v>0.58333333333333337</v>
      </c>
      <c r="N683" s="49">
        <v>3.125E-2</v>
      </c>
    </row>
    <row r="684" spans="1:14">
      <c r="A684" t="s">
        <v>37</v>
      </c>
      <c r="B684" t="s">
        <v>58</v>
      </c>
      <c r="C684">
        <v>2909.97</v>
      </c>
      <c r="D684">
        <v>3280.3</v>
      </c>
      <c r="E684">
        <v>20</v>
      </c>
      <c r="F684">
        <v>0</v>
      </c>
      <c r="G684">
        <v>0</v>
      </c>
      <c r="H684">
        <v>0.58333333333333337</v>
      </c>
      <c r="I684">
        <v>247206</v>
      </c>
      <c r="J684">
        <v>247229</v>
      </c>
      <c r="K684">
        <v>23</v>
      </c>
      <c r="L684" s="49">
        <v>0.53125</v>
      </c>
      <c r="M684" s="49">
        <v>0.55208333333333337</v>
      </c>
      <c r="N684" s="49">
        <v>2.083333333333337E-2</v>
      </c>
    </row>
    <row r="685" spans="1:14">
      <c r="A685" t="s">
        <v>61</v>
      </c>
      <c r="B685" t="s">
        <v>58</v>
      </c>
      <c r="C685">
        <v>1769.77</v>
      </c>
      <c r="D685">
        <v>1995</v>
      </c>
      <c r="E685">
        <v>4</v>
      </c>
      <c r="F685">
        <v>1</v>
      </c>
      <c r="G685">
        <v>0</v>
      </c>
      <c r="H685">
        <v>0.58333333333333337</v>
      </c>
      <c r="I685">
        <v>247198</v>
      </c>
      <c r="J685">
        <v>247206</v>
      </c>
      <c r="K685">
        <v>8</v>
      </c>
      <c r="L685" s="49">
        <v>0.50694444444444442</v>
      </c>
      <c r="M685" s="49">
        <v>0.53125</v>
      </c>
      <c r="N685" s="49">
        <v>2.430555555555558E-2</v>
      </c>
    </row>
    <row r="686" spans="1:14">
      <c r="A686" t="s">
        <v>42</v>
      </c>
      <c r="B686" t="s">
        <v>58</v>
      </c>
      <c r="C686">
        <v>1113.33</v>
      </c>
      <c r="D686">
        <v>1254.95</v>
      </c>
      <c r="E686">
        <v>1</v>
      </c>
      <c r="F686">
        <v>5</v>
      </c>
      <c r="G686">
        <v>0</v>
      </c>
      <c r="H686">
        <v>0.58333333333333337</v>
      </c>
      <c r="I686">
        <v>247150</v>
      </c>
      <c r="J686">
        <v>247158</v>
      </c>
      <c r="K686">
        <v>8</v>
      </c>
      <c r="L686" s="49">
        <v>0.43402777777777773</v>
      </c>
      <c r="M686" s="49">
        <v>0.4513888888888889</v>
      </c>
      <c r="N686" s="49">
        <v>1.736111111111116E-2</v>
      </c>
    </row>
    <row r="687" spans="1:14">
      <c r="A687" t="s">
        <v>39</v>
      </c>
      <c r="B687" t="s">
        <v>58</v>
      </c>
      <c r="C687">
        <v>1157.6300000000001</v>
      </c>
      <c r="D687">
        <v>1304.98</v>
      </c>
      <c r="E687">
        <v>2</v>
      </c>
      <c r="F687">
        <v>3</v>
      </c>
      <c r="G687">
        <v>0</v>
      </c>
      <c r="H687">
        <v>0.58333333333333337</v>
      </c>
      <c r="I687">
        <v>247158</v>
      </c>
      <c r="J687">
        <v>247166</v>
      </c>
      <c r="K687">
        <v>8</v>
      </c>
      <c r="L687" s="49">
        <v>0.4513888888888889</v>
      </c>
      <c r="M687" s="49">
        <v>0.47222222222222227</v>
      </c>
      <c r="N687" s="49">
        <v>2.083333333333337E-2</v>
      </c>
    </row>
    <row r="688" spans="1:14">
      <c r="A688" t="s">
        <v>61</v>
      </c>
      <c r="B688" t="s">
        <v>58</v>
      </c>
      <c r="C688">
        <v>1310.27</v>
      </c>
      <c r="D688">
        <v>1477.02</v>
      </c>
      <c r="E688">
        <v>3</v>
      </c>
      <c r="F688">
        <v>3</v>
      </c>
      <c r="G688">
        <v>0</v>
      </c>
      <c r="H688">
        <v>0.58333333333333337</v>
      </c>
      <c r="I688">
        <v>247166</v>
      </c>
      <c r="J688">
        <v>247198</v>
      </c>
      <c r="K688">
        <v>32</v>
      </c>
      <c r="L688" s="49">
        <v>0.47222222222222227</v>
      </c>
      <c r="M688" s="49">
        <v>0.50694444444444442</v>
      </c>
      <c r="N688" s="49">
        <v>3.4722222222222154E-2</v>
      </c>
    </row>
    <row r="689" spans="1:14">
      <c r="A689" t="s">
        <v>36</v>
      </c>
      <c r="B689" t="s">
        <v>58</v>
      </c>
      <c r="C689">
        <v>1383.9</v>
      </c>
      <c r="D689">
        <v>1560.02</v>
      </c>
      <c r="E689">
        <v>4</v>
      </c>
      <c r="F689">
        <v>0</v>
      </c>
      <c r="G689">
        <v>0</v>
      </c>
      <c r="H689">
        <v>0.58333333333333337</v>
      </c>
      <c r="I689">
        <v>247044</v>
      </c>
      <c r="J689">
        <v>247141</v>
      </c>
      <c r="K689">
        <v>97</v>
      </c>
      <c r="L689" s="49">
        <v>0.35416666666666669</v>
      </c>
      <c r="M689" s="49">
        <v>0.40972222222222227</v>
      </c>
      <c r="N689" s="49">
        <v>5.555555555555558E-2</v>
      </c>
    </row>
    <row r="690" spans="1:14">
      <c r="A690" t="s">
        <v>19</v>
      </c>
      <c r="B690" t="s">
        <v>58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0.58333333333333337</v>
      </c>
      <c r="I690">
        <v>247266</v>
      </c>
      <c r="J690">
        <v>247274</v>
      </c>
      <c r="K690">
        <v>8</v>
      </c>
      <c r="L690" s="49">
        <v>0.60416666666666663</v>
      </c>
      <c r="M690" s="49">
        <v>0.65972222222222221</v>
      </c>
      <c r="N690" s="49">
        <v>5.555555555555558E-2</v>
      </c>
    </row>
    <row r="691" spans="1:14">
      <c r="A691" t="s">
        <v>37</v>
      </c>
      <c r="B691" t="s">
        <v>58</v>
      </c>
      <c r="C691">
        <v>2345.5700000000002</v>
      </c>
      <c r="D691">
        <v>2643.96</v>
      </c>
      <c r="E691">
        <v>16</v>
      </c>
      <c r="F691">
        <v>0</v>
      </c>
      <c r="G691">
        <v>0</v>
      </c>
      <c r="H691">
        <v>0.60833333333333328</v>
      </c>
      <c r="I691">
        <v>247614</v>
      </c>
      <c r="J691">
        <v>247621</v>
      </c>
      <c r="K691">
        <v>7</v>
      </c>
      <c r="L691" s="49">
        <v>0.54861111111111105</v>
      </c>
      <c r="M691" s="49">
        <v>0.56944444444444442</v>
      </c>
      <c r="N691" s="49">
        <v>2.083333333333337E-2</v>
      </c>
    </row>
    <row r="692" spans="1:14">
      <c r="A692" t="s">
        <v>37</v>
      </c>
      <c r="B692" t="s">
        <v>58</v>
      </c>
      <c r="C692">
        <v>1735.05</v>
      </c>
      <c r="D692">
        <v>1950</v>
      </c>
      <c r="E692">
        <v>5</v>
      </c>
      <c r="F692">
        <v>0</v>
      </c>
      <c r="G692">
        <v>0</v>
      </c>
      <c r="H692">
        <v>0.60833333333333328</v>
      </c>
      <c r="I692">
        <v>247542</v>
      </c>
      <c r="J692">
        <v>247614</v>
      </c>
      <c r="K692">
        <v>72</v>
      </c>
      <c r="L692" s="49">
        <v>0.4861111111111111</v>
      </c>
      <c r="M692" s="49">
        <v>0.54861111111111105</v>
      </c>
      <c r="N692" s="49">
        <v>6.2499999999999944E-2</v>
      </c>
    </row>
    <row r="693" spans="1:14">
      <c r="A693" t="s">
        <v>36</v>
      </c>
      <c r="B693" t="s">
        <v>58</v>
      </c>
      <c r="C693">
        <v>2734.61</v>
      </c>
      <c r="D693">
        <v>3090.99</v>
      </c>
      <c r="E693">
        <v>4</v>
      </c>
      <c r="F693">
        <v>12</v>
      </c>
      <c r="G693">
        <v>0</v>
      </c>
      <c r="H693">
        <v>0.60833333333333328</v>
      </c>
      <c r="I693">
        <v>247493</v>
      </c>
      <c r="J693">
        <v>247542</v>
      </c>
      <c r="K693">
        <v>49</v>
      </c>
      <c r="L693" s="49">
        <v>0.44444444444444442</v>
      </c>
      <c r="M693" s="49">
        <v>0.4861111111111111</v>
      </c>
      <c r="N693" s="49">
        <v>4.1666666666666685E-2</v>
      </c>
    </row>
    <row r="694" spans="1:14">
      <c r="A694" t="s">
        <v>28</v>
      </c>
      <c r="B694" t="s">
        <v>59</v>
      </c>
      <c r="C694">
        <v>1682.52</v>
      </c>
      <c r="D694">
        <v>1850.04</v>
      </c>
      <c r="E694">
        <v>0</v>
      </c>
      <c r="F694">
        <v>6</v>
      </c>
      <c r="G694">
        <v>2</v>
      </c>
      <c r="H694">
        <v>0.60833333333333328</v>
      </c>
      <c r="I694">
        <v>247434</v>
      </c>
      <c r="J694">
        <v>247493</v>
      </c>
      <c r="K694">
        <v>59</v>
      </c>
      <c r="L694" s="49">
        <v>0.375</v>
      </c>
      <c r="M694" s="49">
        <v>0.44444444444444442</v>
      </c>
      <c r="N694" s="49">
        <v>6.944444444444442E-2</v>
      </c>
    </row>
    <row r="695" spans="1:14">
      <c r="A695" t="s">
        <v>27</v>
      </c>
      <c r="B695" t="s">
        <v>59</v>
      </c>
      <c r="C695">
        <v>1685.02</v>
      </c>
      <c r="D695">
        <v>1983.27</v>
      </c>
      <c r="E695">
        <v>2</v>
      </c>
      <c r="F695">
        <v>4</v>
      </c>
      <c r="G695">
        <v>1</v>
      </c>
      <c r="H695">
        <v>0.60833333333333328</v>
      </c>
      <c r="I695">
        <v>247279</v>
      </c>
      <c r="J695">
        <v>247434</v>
      </c>
      <c r="K695">
        <v>155</v>
      </c>
      <c r="L695" s="49">
        <v>0.27083333333333331</v>
      </c>
      <c r="M695" s="49">
        <v>0.375</v>
      </c>
      <c r="N695" s="49">
        <v>0.10416666666666669</v>
      </c>
    </row>
    <row r="696" spans="1:14">
      <c r="A696" t="s">
        <v>19</v>
      </c>
      <c r="B696" t="s">
        <v>59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0.60833333333333328</v>
      </c>
      <c r="I696">
        <v>247621</v>
      </c>
      <c r="J696">
        <v>247662</v>
      </c>
      <c r="K696">
        <v>41</v>
      </c>
      <c r="L696" s="49">
        <v>0.56944444444444442</v>
      </c>
      <c r="M696" s="49">
        <v>0.64236111111111105</v>
      </c>
      <c r="N696" s="49">
        <v>7.291666666666663E-2</v>
      </c>
    </row>
    <row r="697" spans="1:14">
      <c r="A697" t="s">
        <v>89</v>
      </c>
      <c r="B697" t="s">
        <v>56</v>
      </c>
      <c r="C697">
        <v>3134.1</v>
      </c>
      <c r="D697">
        <v>3532.94</v>
      </c>
      <c r="E697">
        <v>18</v>
      </c>
      <c r="F697">
        <v>1</v>
      </c>
      <c r="G697">
        <v>0</v>
      </c>
      <c r="H697">
        <v>0.54166666666666663</v>
      </c>
      <c r="I697">
        <v>423078</v>
      </c>
      <c r="J697">
        <v>423091</v>
      </c>
      <c r="K697">
        <v>13</v>
      </c>
      <c r="L697" s="49">
        <v>0.52083333333333337</v>
      </c>
      <c r="M697" s="49">
        <v>0.53819444444444442</v>
      </c>
      <c r="N697" s="49">
        <v>1.7361111111111049E-2</v>
      </c>
    </row>
    <row r="698" spans="1:14">
      <c r="A698" t="s">
        <v>75</v>
      </c>
      <c r="B698" t="s">
        <v>56</v>
      </c>
      <c r="C698">
        <v>561.96</v>
      </c>
      <c r="D698">
        <v>1885.01</v>
      </c>
      <c r="E698">
        <v>1</v>
      </c>
      <c r="F698">
        <v>3</v>
      </c>
      <c r="G698">
        <v>0</v>
      </c>
      <c r="H698">
        <v>0.54166666666666663</v>
      </c>
      <c r="I698">
        <v>423091</v>
      </c>
      <c r="J698">
        <v>423118</v>
      </c>
      <c r="K698">
        <v>27</v>
      </c>
      <c r="L698" s="49">
        <v>0.53819444444444442</v>
      </c>
      <c r="M698" s="49">
        <v>0.58611111111111114</v>
      </c>
      <c r="N698" s="49">
        <v>4.7916666666666718E-2</v>
      </c>
    </row>
    <row r="699" spans="1:14">
      <c r="A699" t="s">
        <v>74</v>
      </c>
      <c r="B699" t="s">
        <v>56</v>
      </c>
      <c r="C699">
        <v>2717.62</v>
      </c>
      <c r="D699">
        <v>3061.95</v>
      </c>
      <c r="E699">
        <v>12</v>
      </c>
      <c r="F699">
        <v>0</v>
      </c>
      <c r="G699">
        <v>0</v>
      </c>
      <c r="H699">
        <v>0.54166666666666663</v>
      </c>
      <c r="I699">
        <v>422941</v>
      </c>
      <c r="J699">
        <v>423033</v>
      </c>
      <c r="K699">
        <v>92</v>
      </c>
      <c r="L699" s="49">
        <v>0.38541666666666669</v>
      </c>
      <c r="M699" s="49">
        <v>0.47222222222222227</v>
      </c>
      <c r="N699" s="49">
        <v>8.680555555555558E-2</v>
      </c>
    </row>
    <row r="700" spans="1:14">
      <c r="A700" t="s">
        <v>61</v>
      </c>
      <c r="B700" t="s">
        <v>58</v>
      </c>
      <c r="C700">
        <v>1086.79</v>
      </c>
      <c r="D700">
        <v>1224.96</v>
      </c>
      <c r="E700">
        <v>7</v>
      </c>
      <c r="F700">
        <v>0</v>
      </c>
      <c r="G700">
        <v>0</v>
      </c>
      <c r="H700">
        <v>0.54166666666666663</v>
      </c>
      <c r="I700">
        <v>422870</v>
      </c>
      <c r="J700">
        <v>422941</v>
      </c>
      <c r="K700">
        <v>71</v>
      </c>
      <c r="L700" s="49">
        <v>0.34375</v>
      </c>
      <c r="M700" s="49">
        <v>0.38541666666666669</v>
      </c>
      <c r="N700" s="49">
        <v>4.1666666666666685E-2</v>
      </c>
    </row>
    <row r="701" spans="1:14">
      <c r="A701" t="s">
        <v>76</v>
      </c>
      <c r="B701" t="s">
        <v>56</v>
      </c>
      <c r="C701">
        <v>907.15</v>
      </c>
      <c r="D701">
        <v>1025.01</v>
      </c>
      <c r="E701">
        <v>2</v>
      </c>
      <c r="F701">
        <v>1</v>
      </c>
      <c r="G701">
        <v>0</v>
      </c>
      <c r="H701">
        <v>0.54166666666666663</v>
      </c>
      <c r="I701">
        <v>423033</v>
      </c>
      <c r="J701">
        <v>423078</v>
      </c>
      <c r="K701">
        <v>45</v>
      </c>
      <c r="L701" s="49">
        <v>0.47222222222222227</v>
      </c>
      <c r="M701" s="49">
        <v>0.52083333333333337</v>
      </c>
      <c r="N701" s="49">
        <v>4.8611111111111105E-2</v>
      </c>
    </row>
    <row r="702" spans="1:14">
      <c r="A702" t="s">
        <v>19</v>
      </c>
      <c r="B702" t="s">
        <v>56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0.54166666666666663</v>
      </c>
      <c r="I702">
        <v>423118</v>
      </c>
      <c r="J702">
        <v>423205</v>
      </c>
      <c r="K702">
        <v>87</v>
      </c>
      <c r="L702" s="49">
        <v>0.58611111111111114</v>
      </c>
      <c r="M702" s="49">
        <v>0.64583333333333337</v>
      </c>
      <c r="N702" s="49">
        <v>5.9722222222222232E-2</v>
      </c>
    </row>
    <row r="703" spans="1:14">
      <c r="A703" t="s">
        <v>86</v>
      </c>
      <c r="B703" t="s">
        <v>60</v>
      </c>
      <c r="C703">
        <v>1748.26</v>
      </c>
      <c r="D703">
        <v>1970.06</v>
      </c>
      <c r="E703">
        <v>8</v>
      </c>
      <c r="F703">
        <v>1</v>
      </c>
      <c r="G703">
        <v>0</v>
      </c>
      <c r="H703">
        <v>0.59027777777777779</v>
      </c>
      <c r="I703">
        <v>247662</v>
      </c>
      <c r="J703">
        <v>247903</v>
      </c>
      <c r="K703">
        <v>241</v>
      </c>
      <c r="L703" s="49">
        <v>0.20833333333333334</v>
      </c>
      <c r="M703" s="49">
        <v>0.33333333333333331</v>
      </c>
      <c r="N703" s="49">
        <v>0.12499999999999997</v>
      </c>
    </row>
    <row r="704" spans="1:14">
      <c r="A704" t="s">
        <v>36</v>
      </c>
      <c r="B704" t="s">
        <v>58</v>
      </c>
      <c r="C704">
        <v>3198.07</v>
      </c>
      <c r="D704">
        <v>3605.02</v>
      </c>
      <c r="E704">
        <v>17</v>
      </c>
      <c r="F704">
        <v>0</v>
      </c>
      <c r="G704">
        <v>0</v>
      </c>
      <c r="H704">
        <v>0.59027777777777779</v>
      </c>
      <c r="I704">
        <v>247994</v>
      </c>
      <c r="J704">
        <v>248061</v>
      </c>
      <c r="K704">
        <v>67</v>
      </c>
      <c r="L704" s="49">
        <v>0.42708333333333331</v>
      </c>
      <c r="M704" s="49">
        <v>0.48958333333333331</v>
      </c>
      <c r="N704" s="49">
        <v>6.25E-2</v>
      </c>
    </row>
    <row r="705" spans="1:14">
      <c r="A705" t="s">
        <v>24</v>
      </c>
      <c r="B705" t="s">
        <v>60</v>
      </c>
      <c r="C705">
        <v>1304.08</v>
      </c>
      <c r="D705">
        <v>1471.02</v>
      </c>
      <c r="E705">
        <v>7</v>
      </c>
      <c r="F705">
        <v>1</v>
      </c>
      <c r="G705">
        <v>0</v>
      </c>
      <c r="H705">
        <v>0.59027777777777779</v>
      </c>
      <c r="I705">
        <v>247903</v>
      </c>
      <c r="J705">
        <v>247929</v>
      </c>
      <c r="K705">
        <v>26</v>
      </c>
      <c r="L705" s="49">
        <v>0.33333333333333331</v>
      </c>
      <c r="M705" s="49">
        <v>0.38194444444444442</v>
      </c>
      <c r="N705" s="49">
        <v>4.8611111111111105E-2</v>
      </c>
    </row>
    <row r="706" spans="1:14">
      <c r="A706" t="s">
        <v>39</v>
      </c>
      <c r="B706" t="s">
        <v>58</v>
      </c>
      <c r="C706">
        <v>1129.48</v>
      </c>
      <c r="D706">
        <v>1269.98</v>
      </c>
      <c r="E706">
        <v>5</v>
      </c>
      <c r="F706">
        <v>2</v>
      </c>
      <c r="G706">
        <v>0</v>
      </c>
      <c r="H706">
        <v>0.59027777777777779</v>
      </c>
      <c r="I706">
        <v>248061</v>
      </c>
      <c r="J706">
        <v>248094</v>
      </c>
      <c r="K706">
        <v>33</v>
      </c>
      <c r="L706" s="49">
        <v>0.48958333333333331</v>
      </c>
      <c r="M706" s="49">
        <v>0.53125</v>
      </c>
      <c r="N706" s="49">
        <v>4.1666666666666685E-2</v>
      </c>
    </row>
    <row r="707" spans="1:14">
      <c r="A707" t="s">
        <v>29</v>
      </c>
      <c r="B707" t="s">
        <v>60</v>
      </c>
      <c r="C707">
        <v>1477.74</v>
      </c>
      <c r="D707">
        <v>1674.96</v>
      </c>
      <c r="E707">
        <v>1</v>
      </c>
      <c r="F707">
        <v>4</v>
      </c>
      <c r="G707">
        <v>0</v>
      </c>
      <c r="H707">
        <v>0.59027777777777779</v>
      </c>
      <c r="I707">
        <v>247929</v>
      </c>
      <c r="J707">
        <v>247994</v>
      </c>
      <c r="K707">
        <v>65</v>
      </c>
      <c r="L707" s="49">
        <v>0.38194444444444442</v>
      </c>
      <c r="M707" s="49">
        <v>0.42708333333333331</v>
      </c>
      <c r="N707" s="49">
        <v>4.5138888888888895E-2</v>
      </c>
    </row>
    <row r="708" spans="1:14">
      <c r="A708" t="s">
        <v>19</v>
      </c>
      <c r="B708" t="s">
        <v>60</v>
      </c>
      <c r="D708">
        <v>0</v>
      </c>
      <c r="E708">
        <v>0</v>
      </c>
      <c r="F708">
        <v>0</v>
      </c>
      <c r="G708">
        <v>0</v>
      </c>
      <c r="H708">
        <v>0.59027777777777779</v>
      </c>
      <c r="I708">
        <v>248094</v>
      </c>
      <c r="J708">
        <v>248190</v>
      </c>
      <c r="K708">
        <v>96</v>
      </c>
      <c r="L708" s="49">
        <v>0.53125</v>
      </c>
      <c r="M708" s="49">
        <v>0.59722222222222221</v>
      </c>
      <c r="N708" s="49">
        <v>6.597222222222221E-2</v>
      </c>
    </row>
    <row r="709" spans="1:14">
      <c r="A709" t="s">
        <v>34</v>
      </c>
      <c r="B709" t="s">
        <v>4</v>
      </c>
      <c r="C709">
        <v>1375.1</v>
      </c>
      <c r="D709">
        <v>1549.84</v>
      </c>
      <c r="E709">
        <v>5</v>
      </c>
      <c r="F709">
        <v>0</v>
      </c>
      <c r="G709">
        <v>0</v>
      </c>
      <c r="H709">
        <v>0.59027777777777779</v>
      </c>
      <c r="I709">
        <v>423415</v>
      </c>
      <c r="J709">
        <v>423424</v>
      </c>
      <c r="K709">
        <v>9</v>
      </c>
      <c r="L709" s="49">
        <v>0.38194444444444442</v>
      </c>
      <c r="M709" s="49">
        <v>0.4201388888888889</v>
      </c>
      <c r="N709" s="49">
        <v>3.8194444444444475E-2</v>
      </c>
    </row>
    <row r="710" spans="1:14">
      <c r="A710" t="s">
        <v>38</v>
      </c>
      <c r="B710" t="s">
        <v>4</v>
      </c>
      <c r="C710">
        <v>5389.42</v>
      </c>
      <c r="D710">
        <v>6130.13</v>
      </c>
      <c r="E710">
        <v>15</v>
      </c>
      <c r="F710">
        <v>2</v>
      </c>
      <c r="G710">
        <v>0</v>
      </c>
      <c r="H710">
        <v>0.59027777777777779</v>
      </c>
      <c r="I710">
        <v>423205</v>
      </c>
      <c r="J710">
        <v>423375</v>
      </c>
      <c r="K710">
        <v>170</v>
      </c>
      <c r="L710" s="49">
        <v>0.25694444444444448</v>
      </c>
      <c r="M710" s="49">
        <v>0.33680555555555558</v>
      </c>
      <c r="N710" s="49">
        <v>7.9861111111111105E-2</v>
      </c>
    </row>
    <row r="711" spans="1:14">
      <c r="A711" t="s">
        <v>88</v>
      </c>
      <c r="B711" t="s">
        <v>4</v>
      </c>
      <c r="C711">
        <v>2553.7399999999998</v>
      </c>
      <c r="D711">
        <v>2865.13</v>
      </c>
      <c r="E711">
        <v>14</v>
      </c>
      <c r="F711">
        <v>0</v>
      </c>
      <c r="G711">
        <v>3</v>
      </c>
      <c r="H711">
        <v>0.59027777777777779</v>
      </c>
      <c r="I711">
        <v>423450</v>
      </c>
      <c r="J711">
        <v>423455</v>
      </c>
      <c r="K711">
        <v>5</v>
      </c>
      <c r="L711" s="49">
        <v>0.47222222222222227</v>
      </c>
      <c r="M711" s="49">
        <v>0.48819444444444443</v>
      </c>
      <c r="N711" s="49">
        <v>1.5972222222222165E-2</v>
      </c>
    </row>
    <row r="712" spans="1:14">
      <c r="A712" t="s">
        <v>88</v>
      </c>
      <c r="B712" t="s">
        <v>4</v>
      </c>
      <c r="C712">
        <v>1526.82</v>
      </c>
      <c r="D712">
        <v>1675.06</v>
      </c>
      <c r="E712">
        <v>2</v>
      </c>
      <c r="F712">
        <v>5</v>
      </c>
      <c r="G712">
        <v>2</v>
      </c>
      <c r="H712">
        <v>0.59027777777777779</v>
      </c>
      <c r="I712">
        <v>423428</v>
      </c>
      <c r="J712">
        <v>423450</v>
      </c>
      <c r="K712">
        <v>22</v>
      </c>
      <c r="L712" s="49">
        <v>0.4375</v>
      </c>
      <c r="M712" s="49">
        <v>0.47222222222222227</v>
      </c>
      <c r="N712" s="49">
        <v>3.4722222222222265E-2</v>
      </c>
    </row>
    <row r="713" spans="1:14">
      <c r="A713" t="s">
        <v>26</v>
      </c>
      <c r="B713" t="s">
        <v>4</v>
      </c>
      <c r="C713">
        <v>2969.32</v>
      </c>
      <c r="D713">
        <v>3346.88</v>
      </c>
      <c r="E713">
        <v>13</v>
      </c>
      <c r="F713">
        <v>4</v>
      </c>
      <c r="G713">
        <v>0</v>
      </c>
      <c r="H713">
        <v>0.59027777777777779</v>
      </c>
      <c r="I713">
        <v>423375</v>
      </c>
      <c r="J713">
        <v>423415</v>
      </c>
      <c r="K713">
        <v>40</v>
      </c>
      <c r="L713" s="49">
        <v>0.33680555555555558</v>
      </c>
      <c r="M713" s="49">
        <v>0.38194444444444442</v>
      </c>
      <c r="N713" s="49">
        <v>4.513888888888884E-2</v>
      </c>
    </row>
    <row r="714" spans="1:14">
      <c r="A714" t="s">
        <v>34</v>
      </c>
      <c r="B714" t="s">
        <v>4</v>
      </c>
      <c r="C714">
        <v>3958.57</v>
      </c>
      <c r="D714">
        <v>3725.04</v>
      </c>
      <c r="E714">
        <v>10</v>
      </c>
      <c r="F714">
        <v>0</v>
      </c>
      <c r="G714">
        <v>0</v>
      </c>
      <c r="H714">
        <v>0.59027777777777779</v>
      </c>
      <c r="I714">
        <v>423424</v>
      </c>
      <c r="J714">
        <v>423428</v>
      </c>
      <c r="K714">
        <v>4</v>
      </c>
      <c r="L714" s="49">
        <v>0.4201388888888889</v>
      </c>
      <c r="M714" s="49">
        <v>0.4375</v>
      </c>
      <c r="N714" s="49">
        <v>1.7361111111111105E-2</v>
      </c>
    </row>
    <row r="715" spans="1:14">
      <c r="A715" t="s">
        <v>19</v>
      </c>
      <c r="B715" t="s">
        <v>4</v>
      </c>
      <c r="D715">
        <v>0</v>
      </c>
      <c r="E715">
        <v>0</v>
      </c>
      <c r="F715">
        <v>0</v>
      </c>
      <c r="G715">
        <v>0</v>
      </c>
      <c r="H715">
        <v>0.59027777777777779</v>
      </c>
      <c r="I715">
        <v>423455</v>
      </c>
      <c r="J715">
        <v>423580</v>
      </c>
      <c r="K715">
        <v>125</v>
      </c>
      <c r="L715" s="49">
        <v>0.48819444444444443</v>
      </c>
      <c r="M715" s="49">
        <v>0.5625</v>
      </c>
      <c r="N715" s="49">
        <v>7.4305555555555569E-2</v>
      </c>
    </row>
    <row r="716" spans="1:14">
      <c r="A716" t="s">
        <v>44</v>
      </c>
      <c r="B716" t="s">
        <v>53</v>
      </c>
      <c r="C716">
        <v>7756.58</v>
      </c>
      <c r="D716">
        <v>8754.02</v>
      </c>
      <c r="E716">
        <v>38</v>
      </c>
      <c r="F716">
        <v>9</v>
      </c>
      <c r="G716">
        <v>0</v>
      </c>
      <c r="H716">
        <v>0.59722222222222221</v>
      </c>
      <c r="I716">
        <v>248454</v>
      </c>
      <c r="J716">
        <v>248509</v>
      </c>
      <c r="K716">
        <v>55</v>
      </c>
      <c r="L716" s="49">
        <v>0.39930555555555558</v>
      </c>
      <c r="M716" s="49">
        <v>0.46527777777777773</v>
      </c>
      <c r="N716" s="49">
        <v>6.5972222222222154E-2</v>
      </c>
    </row>
    <row r="717" spans="1:14">
      <c r="A717" t="s">
        <v>46</v>
      </c>
      <c r="B717" t="s">
        <v>53</v>
      </c>
      <c r="C717">
        <v>2411.4299999999998</v>
      </c>
      <c r="D717">
        <v>2719.97</v>
      </c>
      <c r="E717">
        <v>11</v>
      </c>
      <c r="F717">
        <v>4</v>
      </c>
      <c r="G717">
        <v>0</v>
      </c>
      <c r="H717">
        <v>0.59722222222222221</v>
      </c>
      <c r="I717">
        <v>248190</v>
      </c>
      <c r="J717">
        <v>248373</v>
      </c>
      <c r="K717">
        <v>183</v>
      </c>
      <c r="L717" s="49">
        <v>0.20833333333333334</v>
      </c>
      <c r="M717" s="49">
        <v>0.30902777777777779</v>
      </c>
      <c r="N717" s="49">
        <v>0.10069444444444445</v>
      </c>
    </row>
    <row r="718" spans="1:14">
      <c r="A718" t="s">
        <v>48</v>
      </c>
      <c r="B718" t="s">
        <v>53</v>
      </c>
      <c r="C718">
        <v>6211.27</v>
      </c>
      <c r="D718">
        <v>6859</v>
      </c>
      <c r="E718">
        <v>28</v>
      </c>
      <c r="F718">
        <v>1</v>
      </c>
      <c r="G718">
        <v>5</v>
      </c>
      <c r="H718">
        <v>0.59722222222222221</v>
      </c>
      <c r="I718">
        <v>248373</v>
      </c>
      <c r="J718">
        <v>248452</v>
      </c>
      <c r="K718">
        <v>79</v>
      </c>
      <c r="L718" s="49">
        <v>0.30902777777777779</v>
      </c>
      <c r="M718" s="49">
        <v>0.36458333333333331</v>
      </c>
      <c r="N718" s="49">
        <v>5.5555555555555525E-2</v>
      </c>
    </row>
    <row r="719" spans="1:14">
      <c r="A719" t="s">
        <v>48</v>
      </c>
      <c r="B719" t="s">
        <v>53</v>
      </c>
      <c r="C719">
        <v>3466.13</v>
      </c>
      <c r="D719">
        <v>3824</v>
      </c>
      <c r="E719">
        <v>17</v>
      </c>
      <c r="F719">
        <v>0</v>
      </c>
      <c r="G719">
        <v>3</v>
      </c>
      <c r="H719">
        <v>0.59722222222222221</v>
      </c>
      <c r="I719">
        <v>248453</v>
      </c>
      <c r="J719">
        <v>248454</v>
      </c>
      <c r="K719">
        <v>1</v>
      </c>
      <c r="L719" s="49">
        <v>0.3888888888888889</v>
      </c>
      <c r="M719" s="49">
        <v>0.39930555555555558</v>
      </c>
      <c r="N719" s="49">
        <v>1.0416666666666685E-2</v>
      </c>
    </row>
    <row r="720" spans="1:14">
      <c r="A720" t="s">
        <v>78</v>
      </c>
      <c r="B720" t="s">
        <v>53</v>
      </c>
      <c r="C720">
        <v>2565.65</v>
      </c>
      <c r="D720">
        <v>2890.08</v>
      </c>
      <c r="E720">
        <v>12</v>
      </c>
      <c r="F720">
        <v>0</v>
      </c>
      <c r="G720">
        <v>0</v>
      </c>
      <c r="H720">
        <v>0.59722222222222221</v>
      </c>
      <c r="I720">
        <v>248509</v>
      </c>
      <c r="J720">
        <v>248636</v>
      </c>
      <c r="K720">
        <v>127</v>
      </c>
      <c r="L720" s="49">
        <v>0.46527777777777773</v>
      </c>
      <c r="M720" s="49">
        <v>0.61458333333333337</v>
      </c>
      <c r="N720" s="49">
        <v>0.14930555555555564</v>
      </c>
    </row>
    <row r="721" spans="1:14">
      <c r="A721" t="s">
        <v>48</v>
      </c>
      <c r="B721" t="s">
        <v>53</v>
      </c>
      <c r="C721">
        <v>1354.25</v>
      </c>
      <c r="D721">
        <v>1529.92</v>
      </c>
      <c r="E721">
        <v>5</v>
      </c>
      <c r="F721">
        <v>2</v>
      </c>
      <c r="G721">
        <v>0</v>
      </c>
      <c r="H721">
        <v>0.59722222222222221</v>
      </c>
      <c r="I721">
        <v>248452</v>
      </c>
      <c r="J721">
        <v>248453</v>
      </c>
      <c r="K721">
        <v>1</v>
      </c>
      <c r="L721" s="49">
        <v>0.36458333333333331</v>
      </c>
      <c r="M721" s="49">
        <v>0.3888888888888889</v>
      </c>
      <c r="N721" s="49">
        <v>2.430555555555558E-2</v>
      </c>
    </row>
    <row r="722" spans="1:14">
      <c r="A722" t="s">
        <v>19</v>
      </c>
      <c r="B722" t="s">
        <v>53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0.59722222222222221</v>
      </c>
      <c r="I722">
        <v>248636</v>
      </c>
      <c r="J722">
        <v>248846</v>
      </c>
      <c r="K722">
        <v>210</v>
      </c>
      <c r="L722" s="49">
        <v>0.61458333333333337</v>
      </c>
      <c r="M722" s="49">
        <v>0.76041666666666663</v>
      </c>
      <c r="N722" s="49">
        <v>0.14583333333333326</v>
      </c>
    </row>
    <row r="723" spans="1:14">
      <c r="A723" t="s">
        <v>80</v>
      </c>
      <c r="B723" t="s">
        <v>57</v>
      </c>
      <c r="C723">
        <v>2861.85</v>
      </c>
      <c r="D723">
        <v>3661.02</v>
      </c>
      <c r="E723">
        <v>17</v>
      </c>
      <c r="F723">
        <v>2</v>
      </c>
      <c r="G723">
        <v>0</v>
      </c>
      <c r="H723">
        <v>0.59722222222222221</v>
      </c>
      <c r="I723">
        <v>423677</v>
      </c>
      <c r="J723">
        <v>423931</v>
      </c>
      <c r="K723">
        <v>254</v>
      </c>
      <c r="L723" s="49">
        <v>0.20833333333333334</v>
      </c>
      <c r="M723" s="49">
        <v>0.35416666666666669</v>
      </c>
      <c r="N723" s="49">
        <v>0.14583333333333334</v>
      </c>
    </row>
    <row r="724" spans="1:14">
      <c r="A724" t="s">
        <v>81</v>
      </c>
      <c r="B724" t="s">
        <v>57</v>
      </c>
      <c r="C724">
        <v>1868.95</v>
      </c>
      <c r="D724">
        <v>9094.93</v>
      </c>
      <c r="E724">
        <v>27</v>
      </c>
      <c r="F724">
        <v>3</v>
      </c>
      <c r="G724">
        <v>0</v>
      </c>
      <c r="H724">
        <v>0.59722222222222221</v>
      </c>
      <c r="I724">
        <v>423931</v>
      </c>
      <c r="J724">
        <v>423990</v>
      </c>
      <c r="K724">
        <v>59</v>
      </c>
      <c r="L724" s="49">
        <v>0.35416666666666669</v>
      </c>
      <c r="M724" s="49">
        <v>0.41666666666666669</v>
      </c>
      <c r="N724" s="49">
        <v>6.25E-2</v>
      </c>
    </row>
    <row r="725" spans="1:14">
      <c r="A725" t="s">
        <v>81</v>
      </c>
      <c r="B725" t="s">
        <v>57</v>
      </c>
      <c r="C725">
        <v>2738.75</v>
      </c>
      <c r="D725">
        <v>3090.09</v>
      </c>
      <c r="E725">
        <v>15</v>
      </c>
      <c r="F725">
        <v>2</v>
      </c>
      <c r="G725">
        <v>0</v>
      </c>
      <c r="H725">
        <v>0.59722222222222221</v>
      </c>
      <c r="I725">
        <v>423990</v>
      </c>
      <c r="J725">
        <v>423992</v>
      </c>
      <c r="K725">
        <v>2</v>
      </c>
      <c r="L725" s="49">
        <v>0.41666666666666669</v>
      </c>
      <c r="M725" s="49">
        <v>0.46249999999999997</v>
      </c>
      <c r="N725" s="49">
        <v>4.5833333333333282E-2</v>
      </c>
    </row>
    <row r="726" spans="1:14">
      <c r="A726" t="s">
        <v>79</v>
      </c>
      <c r="B726" t="s">
        <v>57</v>
      </c>
      <c r="C726">
        <v>1868.95</v>
      </c>
      <c r="D726">
        <v>2105.08</v>
      </c>
      <c r="E726">
        <v>8</v>
      </c>
      <c r="F726">
        <v>3</v>
      </c>
      <c r="G726">
        <v>0</v>
      </c>
      <c r="H726">
        <v>0.59722222222222221</v>
      </c>
      <c r="I726">
        <v>423992</v>
      </c>
      <c r="J726">
        <v>424128</v>
      </c>
      <c r="K726">
        <v>136</v>
      </c>
      <c r="L726" s="49">
        <v>0.46249999999999997</v>
      </c>
      <c r="M726" s="49">
        <v>0.5625</v>
      </c>
      <c r="N726" s="49">
        <v>0.10000000000000003</v>
      </c>
    </row>
    <row r="727" spans="1:14">
      <c r="A727" t="s">
        <v>19</v>
      </c>
      <c r="B727" t="s">
        <v>57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0.59722222222222221</v>
      </c>
      <c r="I727">
        <v>424128</v>
      </c>
      <c r="J727">
        <v>424199</v>
      </c>
      <c r="K727">
        <v>71</v>
      </c>
      <c r="L727" s="49">
        <v>0.5625</v>
      </c>
      <c r="M727" s="49">
        <v>0.68055555555555547</v>
      </c>
      <c r="N727" s="49">
        <v>0.11805555555555547</v>
      </c>
    </row>
    <row r="728" spans="1:14">
      <c r="A728" t="s">
        <v>40</v>
      </c>
      <c r="B728" t="s">
        <v>58</v>
      </c>
      <c r="C728">
        <v>7932.29</v>
      </c>
      <c r="D728">
        <v>8941.7800000000007</v>
      </c>
      <c r="E728">
        <v>47</v>
      </c>
      <c r="F728">
        <v>0</v>
      </c>
      <c r="G728">
        <v>0</v>
      </c>
      <c r="H728">
        <v>0.59722222222222221</v>
      </c>
      <c r="I728">
        <v>249089</v>
      </c>
      <c r="J728">
        <v>249090</v>
      </c>
      <c r="K728">
        <v>1</v>
      </c>
      <c r="L728" s="49">
        <v>0.38194444444444442</v>
      </c>
      <c r="M728" s="49">
        <v>0.44097222222222227</v>
      </c>
      <c r="N728" s="49">
        <v>5.9027777777777846E-2</v>
      </c>
    </row>
    <row r="729" spans="1:14">
      <c r="A729" t="s">
        <v>36</v>
      </c>
      <c r="B729" t="s">
        <v>58</v>
      </c>
      <c r="C729">
        <v>5092.1499999999996</v>
      </c>
      <c r="D729">
        <v>5740.12</v>
      </c>
      <c r="E729">
        <v>35</v>
      </c>
      <c r="F729">
        <v>0</v>
      </c>
      <c r="G729">
        <v>0</v>
      </c>
      <c r="H729">
        <v>0.59722222222222221</v>
      </c>
      <c r="I729">
        <v>248846</v>
      </c>
      <c r="J729">
        <v>248939</v>
      </c>
      <c r="K729">
        <v>93</v>
      </c>
      <c r="L729" s="49">
        <v>0.36458333333333331</v>
      </c>
      <c r="M729" s="49">
        <v>0.4236111111111111</v>
      </c>
      <c r="N729" s="49">
        <v>5.902777777777779E-2</v>
      </c>
    </row>
    <row r="730" spans="1:14">
      <c r="A730" t="s">
        <v>36</v>
      </c>
      <c r="B730" t="s">
        <v>58</v>
      </c>
      <c r="C730">
        <v>4906.3</v>
      </c>
      <c r="D730">
        <v>5530.5</v>
      </c>
      <c r="E730">
        <v>35</v>
      </c>
      <c r="F730">
        <v>0</v>
      </c>
      <c r="G730">
        <v>0</v>
      </c>
      <c r="H730">
        <v>0.59722222222222221</v>
      </c>
      <c r="I730">
        <v>248939</v>
      </c>
      <c r="J730">
        <v>248939</v>
      </c>
      <c r="K730">
        <v>0</v>
      </c>
      <c r="L730" s="49">
        <v>0.4236111111111111</v>
      </c>
      <c r="M730" s="49">
        <v>0.4236111111111111</v>
      </c>
      <c r="N730" s="49">
        <v>0</v>
      </c>
    </row>
    <row r="731" spans="1:14">
      <c r="A731" t="s">
        <v>36</v>
      </c>
      <c r="B731" t="s">
        <v>58</v>
      </c>
      <c r="C731">
        <v>7735.93</v>
      </c>
      <c r="D731">
        <v>8740.4699999999993</v>
      </c>
      <c r="E731">
        <v>35</v>
      </c>
      <c r="F731">
        <v>18</v>
      </c>
      <c r="G731">
        <v>0</v>
      </c>
      <c r="H731">
        <v>0.59722222222222221</v>
      </c>
      <c r="I731">
        <v>248939</v>
      </c>
      <c r="J731">
        <v>248939</v>
      </c>
      <c r="K731">
        <v>0</v>
      </c>
      <c r="L731" s="49">
        <v>0.4236111111111111</v>
      </c>
      <c r="M731" s="49">
        <v>0.4236111111111111</v>
      </c>
      <c r="N731" s="49">
        <v>0</v>
      </c>
    </row>
    <row r="732" spans="1:14">
      <c r="A732" t="s">
        <v>36</v>
      </c>
      <c r="B732" t="s">
        <v>58</v>
      </c>
      <c r="C732">
        <v>4564</v>
      </c>
      <c r="D732">
        <v>5144.3999999999996</v>
      </c>
      <c r="E732">
        <v>35</v>
      </c>
      <c r="F732">
        <v>0</v>
      </c>
      <c r="G732">
        <v>0</v>
      </c>
      <c r="H732">
        <v>0.59722222222222221</v>
      </c>
      <c r="I732">
        <v>248939</v>
      </c>
      <c r="J732">
        <v>248939</v>
      </c>
      <c r="K732">
        <v>0</v>
      </c>
      <c r="L732" s="49">
        <v>0.4236111111111111</v>
      </c>
      <c r="M732" s="49">
        <v>0.4236111111111111</v>
      </c>
      <c r="N732" s="49">
        <v>0</v>
      </c>
    </row>
    <row r="733" spans="1:14">
      <c r="A733" t="s">
        <v>61</v>
      </c>
      <c r="B733" t="s">
        <v>58</v>
      </c>
      <c r="C733">
        <v>2748.52</v>
      </c>
      <c r="D733">
        <v>3105.16</v>
      </c>
      <c r="E733">
        <v>12</v>
      </c>
      <c r="F733">
        <v>3</v>
      </c>
      <c r="G733">
        <v>0</v>
      </c>
      <c r="H733">
        <v>0.59722222222222221</v>
      </c>
      <c r="I733">
        <v>248967</v>
      </c>
      <c r="J733">
        <v>249002</v>
      </c>
      <c r="K733">
        <v>35</v>
      </c>
      <c r="L733" s="49">
        <v>0.51041666666666663</v>
      </c>
      <c r="M733" s="49">
        <v>0.54513888888888895</v>
      </c>
      <c r="N733" s="49">
        <v>3.4722222222222321E-2</v>
      </c>
    </row>
    <row r="734" spans="1:14">
      <c r="A734" t="s">
        <v>37</v>
      </c>
      <c r="B734" t="s">
        <v>58</v>
      </c>
      <c r="C734">
        <v>1241.07</v>
      </c>
      <c r="D734">
        <v>1315.06</v>
      </c>
      <c r="E734">
        <v>2</v>
      </c>
      <c r="F734">
        <v>0</v>
      </c>
      <c r="G734">
        <v>1</v>
      </c>
      <c r="H734">
        <v>0.59722222222222221</v>
      </c>
      <c r="I734">
        <v>249034</v>
      </c>
      <c r="J734">
        <v>249040</v>
      </c>
      <c r="K734">
        <v>6</v>
      </c>
      <c r="L734" s="49">
        <v>0.64236111111111105</v>
      </c>
      <c r="M734" s="49">
        <v>0.68402777777777779</v>
      </c>
      <c r="N734" s="49">
        <v>4.1666666666666741E-2</v>
      </c>
    </row>
    <row r="735" spans="1:14">
      <c r="A735" t="s">
        <v>37</v>
      </c>
      <c r="B735" t="s">
        <v>58</v>
      </c>
      <c r="C735">
        <v>5695.68</v>
      </c>
      <c r="D735">
        <v>6680</v>
      </c>
      <c r="E735">
        <v>0</v>
      </c>
      <c r="F735">
        <v>2</v>
      </c>
      <c r="G735">
        <v>0</v>
      </c>
      <c r="H735">
        <v>0.59722222222222221</v>
      </c>
      <c r="I735">
        <v>249010</v>
      </c>
      <c r="J735">
        <v>249034</v>
      </c>
      <c r="K735">
        <v>24</v>
      </c>
      <c r="L735" s="49">
        <v>0.58680555555555558</v>
      </c>
      <c r="M735" s="49">
        <v>0.64236111111111105</v>
      </c>
      <c r="N735" s="49">
        <v>5.5555555555555469E-2</v>
      </c>
    </row>
    <row r="736" spans="1:14">
      <c r="A736" t="s">
        <v>61</v>
      </c>
      <c r="B736" t="s">
        <v>58</v>
      </c>
      <c r="C736">
        <v>5389.19</v>
      </c>
      <c r="D736">
        <v>6075.45</v>
      </c>
      <c r="E736">
        <v>36</v>
      </c>
      <c r="F736">
        <v>1</v>
      </c>
      <c r="G736">
        <v>0</v>
      </c>
      <c r="H736">
        <v>0.59722222222222221</v>
      </c>
      <c r="I736">
        <v>249003</v>
      </c>
      <c r="J736">
        <v>249010</v>
      </c>
      <c r="K736">
        <v>7</v>
      </c>
      <c r="L736" s="49">
        <v>0.55902777777777779</v>
      </c>
      <c r="M736" s="49">
        <v>0.58680555555555558</v>
      </c>
      <c r="N736" s="49">
        <v>2.777777777777779E-2</v>
      </c>
    </row>
    <row r="737" spans="1:14">
      <c r="A737" t="s">
        <v>42</v>
      </c>
      <c r="B737" t="s">
        <v>58</v>
      </c>
      <c r="C737">
        <v>1121.8800000000001</v>
      </c>
      <c r="D737">
        <v>1270.01</v>
      </c>
      <c r="E737">
        <v>5</v>
      </c>
      <c r="F737">
        <v>3</v>
      </c>
      <c r="G737">
        <v>0</v>
      </c>
      <c r="H737">
        <v>0.59722222222222221</v>
      </c>
      <c r="I737">
        <v>248949</v>
      </c>
      <c r="J737">
        <v>248967</v>
      </c>
      <c r="K737">
        <v>18</v>
      </c>
      <c r="L737" s="49">
        <v>0.47916666666666669</v>
      </c>
      <c r="M737" s="49">
        <v>0.51041666666666663</v>
      </c>
      <c r="N737" s="49">
        <v>3.1249999999999944E-2</v>
      </c>
    </row>
    <row r="738" spans="1:14">
      <c r="A738" t="s">
        <v>36</v>
      </c>
      <c r="B738" t="s">
        <v>58</v>
      </c>
      <c r="C738">
        <v>1627.21</v>
      </c>
      <c r="D738">
        <v>1834.98</v>
      </c>
      <c r="E738">
        <v>0</v>
      </c>
      <c r="F738">
        <v>10</v>
      </c>
      <c r="G738">
        <v>0</v>
      </c>
      <c r="H738">
        <v>0.59722222222222221</v>
      </c>
      <c r="I738">
        <v>248939</v>
      </c>
      <c r="J738">
        <v>248949</v>
      </c>
      <c r="K738">
        <v>10</v>
      </c>
      <c r="L738" s="49">
        <v>0.4236111111111111</v>
      </c>
      <c r="M738" s="49">
        <v>0.47916666666666669</v>
      </c>
      <c r="N738" s="49">
        <v>5.555555555555558E-2</v>
      </c>
    </row>
    <row r="739" spans="1:14">
      <c r="A739" t="s">
        <v>61</v>
      </c>
      <c r="B739" t="s">
        <v>58</v>
      </c>
      <c r="C739">
        <v>953.62</v>
      </c>
      <c r="D739">
        <v>1239.97</v>
      </c>
      <c r="E739">
        <v>5</v>
      </c>
      <c r="F739">
        <v>1</v>
      </c>
      <c r="G739">
        <v>0</v>
      </c>
      <c r="H739">
        <v>0.59722222222222221</v>
      </c>
      <c r="I739">
        <v>249002</v>
      </c>
      <c r="J739">
        <v>249003</v>
      </c>
      <c r="K739">
        <v>1</v>
      </c>
      <c r="L739" s="49">
        <v>0.54513888888888895</v>
      </c>
      <c r="M739" s="49">
        <v>0.55902777777777779</v>
      </c>
      <c r="N739" s="49">
        <v>1.388888888888884E-2</v>
      </c>
    </row>
    <row r="740" spans="1:14">
      <c r="A740" t="s">
        <v>19</v>
      </c>
      <c r="B740" t="s">
        <v>58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0.59722222222222221</v>
      </c>
      <c r="I740">
        <v>249090</v>
      </c>
      <c r="J740">
        <v>249095</v>
      </c>
      <c r="K740">
        <v>5</v>
      </c>
      <c r="L740" s="49">
        <v>0.44097222222222227</v>
      </c>
      <c r="M740" s="49">
        <v>0.56944444444444442</v>
      </c>
      <c r="N740" s="49">
        <v>0.12847222222222215</v>
      </c>
    </row>
    <row r="741" spans="1:14">
      <c r="A741" t="s">
        <v>36</v>
      </c>
      <c r="B741" t="s">
        <v>58</v>
      </c>
      <c r="C741">
        <v>9086.09</v>
      </c>
      <c r="D741">
        <v>10242.41</v>
      </c>
      <c r="E741">
        <v>35</v>
      </c>
      <c r="F741">
        <v>0</v>
      </c>
      <c r="G741">
        <v>315</v>
      </c>
      <c r="H741">
        <v>0.58333333333333337</v>
      </c>
      <c r="K741">
        <v>0</v>
      </c>
      <c r="N741" s="49">
        <v>0</v>
      </c>
    </row>
    <row r="742" spans="1:14">
      <c r="A742" t="s">
        <v>40</v>
      </c>
      <c r="B742" t="s">
        <v>58</v>
      </c>
      <c r="C742">
        <v>18381.28</v>
      </c>
      <c r="D742">
        <v>20720.55</v>
      </c>
      <c r="E742">
        <v>108</v>
      </c>
      <c r="F742">
        <v>0</v>
      </c>
      <c r="G742">
        <v>0</v>
      </c>
      <c r="H742">
        <v>0.58333333333333337</v>
      </c>
      <c r="I742">
        <v>249040</v>
      </c>
      <c r="J742">
        <v>249089</v>
      </c>
      <c r="K742">
        <v>49</v>
      </c>
      <c r="L742" s="49">
        <v>0.35416666666666669</v>
      </c>
      <c r="M742" s="49">
        <v>0.38194444444444442</v>
      </c>
      <c r="N742" s="49">
        <v>2.7777777777777735E-2</v>
      </c>
    </row>
    <row r="743" spans="1:14">
      <c r="A743" t="s">
        <v>36</v>
      </c>
      <c r="B743" t="s">
        <v>58</v>
      </c>
      <c r="C743">
        <v>1026.01</v>
      </c>
      <c r="D743">
        <v>1268.05</v>
      </c>
      <c r="E743">
        <v>1</v>
      </c>
      <c r="F743">
        <v>5</v>
      </c>
      <c r="G743">
        <v>0</v>
      </c>
      <c r="H743">
        <v>0.58333333333333337</v>
      </c>
      <c r="I743">
        <v>424382</v>
      </c>
      <c r="J743">
        <v>424384</v>
      </c>
      <c r="K743">
        <v>2</v>
      </c>
      <c r="L743" s="49">
        <v>0.5</v>
      </c>
      <c r="M743" s="49">
        <v>0.58680555555555558</v>
      </c>
      <c r="N743" s="49">
        <v>8.680555555555558E-2</v>
      </c>
    </row>
    <row r="744" spans="1:14">
      <c r="A744" t="s">
        <v>93</v>
      </c>
      <c r="B744" t="s">
        <v>4</v>
      </c>
      <c r="C744">
        <v>18646.400000000001</v>
      </c>
      <c r="D744">
        <v>18646.43</v>
      </c>
      <c r="E744">
        <v>105</v>
      </c>
      <c r="F744">
        <v>0</v>
      </c>
      <c r="G744">
        <v>12</v>
      </c>
      <c r="H744">
        <v>0.58333333333333337</v>
      </c>
      <c r="I744">
        <v>424242</v>
      </c>
      <c r="J744">
        <v>424358</v>
      </c>
      <c r="K744">
        <v>116</v>
      </c>
      <c r="L744" s="49">
        <v>0.375</v>
      </c>
      <c r="M744" s="49">
        <v>0.4236111111111111</v>
      </c>
      <c r="N744" s="49">
        <v>4.8611111111111105E-2</v>
      </c>
    </row>
    <row r="745" spans="1:14">
      <c r="A745" t="s">
        <v>19</v>
      </c>
      <c r="B745" t="s">
        <v>4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0.58333333333333337</v>
      </c>
      <c r="I745">
        <v>424384</v>
      </c>
      <c r="J745">
        <v>424481</v>
      </c>
      <c r="K745">
        <v>97</v>
      </c>
      <c r="L745" s="49">
        <v>0.58680555555555558</v>
      </c>
      <c r="M745" s="49">
        <v>0.66666666666666663</v>
      </c>
      <c r="N745" s="49">
        <v>7.9861111111111049E-2</v>
      </c>
    </row>
    <row r="746" spans="1:14">
      <c r="A746" t="s">
        <v>89</v>
      </c>
      <c r="B746" t="s">
        <v>56</v>
      </c>
      <c r="C746">
        <v>4209.45</v>
      </c>
      <c r="D746">
        <v>4746.1499999999996</v>
      </c>
      <c r="E746">
        <v>23</v>
      </c>
      <c r="F746">
        <v>1</v>
      </c>
      <c r="G746">
        <v>0</v>
      </c>
      <c r="H746">
        <v>0.60416666666666663</v>
      </c>
      <c r="I746">
        <v>424683</v>
      </c>
      <c r="J746">
        <v>424708</v>
      </c>
      <c r="K746">
        <v>25</v>
      </c>
      <c r="L746" s="49">
        <v>0.4236111111111111</v>
      </c>
      <c r="M746" s="49">
        <v>0.45763888888888887</v>
      </c>
      <c r="N746" s="49">
        <v>3.4027777777777768E-2</v>
      </c>
    </row>
    <row r="747" spans="1:14">
      <c r="A747" t="s">
        <v>83</v>
      </c>
      <c r="B747" t="s">
        <v>56</v>
      </c>
      <c r="C747">
        <v>4112.1000000000004</v>
      </c>
      <c r="D747">
        <v>4889.0499999999993</v>
      </c>
      <c r="E747">
        <v>13</v>
      </c>
      <c r="F747">
        <v>5</v>
      </c>
      <c r="G747">
        <v>2</v>
      </c>
      <c r="H747">
        <v>0.60416666666666663</v>
      </c>
      <c r="I747">
        <v>424660</v>
      </c>
      <c r="J747">
        <v>424683</v>
      </c>
      <c r="K747">
        <v>23</v>
      </c>
      <c r="L747" s="49">
        <v>0.3888888888888889</v>
      </c>
      <c r="M747" s="49">
        <v>0.4236111111111111</v>
      </c>
      <c r="N747" s="49">
        <v>3.472222222222221E-2</v>
      </c>
    </row>
    <row r="748" spans="1:14">
      <c r="A748" t="s">
        <v>75</v>
      </c>
      <c r="B748" t="s">
        <v>56</v>
      </c>
      <c r="C748">
        <v>936.76</v>
      </c>
      <c r="D748">
        <v>1055.98</v>
      </c>
      <c r="E748">
        <v>4</v>
      </c>
      <c r="F748">
        <v>0</v>
      </c>
      <c r="G748">
        <v>0</v>
      </c>
      <c r="H748">
        <v>0.60416666666666663</v>
      </c>
      <c r="I748">
        <v>424736</v>
      </c>
      <c r="J748">
        <v>424738</v>
      </c>
      <c r="K748">
        <v>2</v>
      </c>
      <c r="L748" s="49">
        <v>0.61597222222222225</v>
      </c>
      <c r="M748" s="49">
        <v>0.61597222222222225</v>
      </c>
      <c r="N748" s="49">
        <v>0</v>
      </c>
    </row>
    <row r="749" spans="1:14">
      <c r="A749" t="s">
        <v>74</v>
      </c>
      <c r="B749" t="s">
        <v>56</v>
      </c>
      <c r="C749">
        <v>1550.01</v>
      </c>
      <c r="D749">
        <v>1749.05</v>
      </c>
      <c r="E749">
        <v>2</v>
      </c>
      <c r="F749">
        <v>5</v>
      </c>
      <c r="G749">
        <v>0</v>
      </c>
      <c r="H749">
        <v>0.60416666666666663</v>
      </c>
      <c r="I749">
        <v>424481</v>
      </c>
      <c r="J749">
        <v>424617</v>
      </c>
      <c r="K749">
        <v>136</v>
      </c>
      <c r="L749" s="49">
        <v>0.28472222222222221</v>
      </c>
      <c r="M749" s="49">
        <v>0.34375</v>
      </c>
      <c r="N749" s="49">
        <v>5.902777777777779E-2</v>
      </c>
    </row>
    <row r="750" spans="1:14">
      <c r="A750" t="s">
        <v>75</v>
      </c>
      <c r="B750" t="s">
        <v>56</v>
      </c>
      <c r="C750">
        <v>1765.35</v>
      </c>
      <c r="D750">
        <v>1990.02</v>
      </c>
      <c r="E750">
        <v>5</v>
      </c>
      <c r="F750">
        <v>1</v>
      </c>
      <c r="G750">
        <v>0</v>
      </c>
      <c r="H750">
        <v>0.60416666666666663</v>
      </c>
      <c r="I750">
        <v>424708</v>
      </c>
      <c r="J750">
        <v>424734</v>
      </c>
      <c r="K750">
        <v>26</v>
      </c>
      <c r="L750" s="49">
        <v>0.45763888888888887</v>
      </c>
      <c r="M750" s="49">
        <v>0.60277777777777775</v>
      </c>
      <c r="N750" s="49">
        <v>0.14513888888888887</v>
      </c>
    </row>
    <row r="751" spans="1:14">
      <c r="A751" t="s">
        <v>75</v>
      </c>
      <c r="B751" t="s">
        <v>56</v>
      </c>
      <c r="C751">
        <v>5333.74</v>
      </c>
      <c r="D751">
        <v>6008.96</v>
      </c>
      <c r="E751">
        <v>30</v>
      </c>
      <c r="F751">
        <v>1</v>
      </c>
      <c r="G751">
        <v>0</v>
      </c>
      <c r="H751">
        <v>0.60416666666666663</v>
      </c>
      <c r="I751">
        <v>424734</v>
      </c>
      <c r="J751">
        <v>424736</v>
      </c>
      <c r="K751">
        <v>2</v>
      </c>
      <c r="L751" s="49">
        <v>0.60277777777777775</v>
      </c>
      <c r="M751" s="49">
        <v>0.61597222222222225</v>
      </c>
      <c r="N751" s="49">
        <v>1.3194444444444509E-2</v>
      </c>
    </row>
    <row r="752" spans="1:14">
      <c r="A752" t="s">
        <v>76</v>
      </c>
      <c r="B752" t="s">
        <v>56</v>
      </c>
      <c r="C752">
        <v>1351.8</v>
      </c>
      <c r="D752">
        <v>1812.06</v>
      </c>
      <c r="E752">
        <v>6</v>
      </c>
      <c r="F752">
        <v>3</v>
      </c>
      <c r="G752">
        <v>0</v>
      </c>
      <c r="H752">
        <v>0.60416666666666663</v>
      </c>
      <c r="I752">
        <v>424617</v>
      </c>
      <c r="J752">
        <v>424660</v>
      </c>
      <c r="K752">
        <v>43</v>
      </c>
      <c r="L752" s="49">
        <v>0.34375</v>
      </c>
      <c r="M752" s="49">
        <v>0.3888888888888889</v>
      </c>
      <c r="N752" s="49">
        <v>4.5138888888888895E-2</v>
      </c>
    </row>
    <row r="753" spans="1:14">
      <c r="A753" t="s">
        <v>19</v>
      </c>
      <c r="B753" t="s">
        <v>56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0.60416666666666663</v>
      </c>
      <c r="I753">
        <v>424738</v>
      </c>
      <c r="J753">
        <v>424831</v>
      </c>
      <c r="K753">
        <v>93</v>
      </c>
      <c r="L753" s="49">
        <v>0.65763888888888888</v>
      </c>
      <c r="M753" s="49">
        <v>0.70833333333333337</v>
      </c>
      <c r="N753" s="49">
        <v>5.0694444444444486E-2</v>
      </c>
    </row>
    <row r="754" spans="1:14">
      <c r="A754" t="s">
        <v>36</v>
      </c>
      <c r="B754" t="s">
        <v>58</v>
      </c>
      <c r="C754">
        <v>1330.88</v>
      </c>
      <c r="D754">
        <v>1499.98</v>
      </c>
      <c r="E754">
        <v>2</v>
      </c>
      <c r="F754">
        <v>0</v>
      </c>
      <c r="G754">
        <v>0</v>
      </c>
      <c r="H754">
        <v>0.625</v>
      </c>
      <c r="I754">
        <v>424853</v>
      </c>
      <c r="J754">
        <v>424888</v>
      </c>
      <c r="K754">
        <v>35</v>
      </c>
      <c r="L754" s="49">
        <v>0.21527777777777779</v>
      </c>
      <c r="M754" s="49">
        <v>0.37777777777777777</v>
      </c>
      <c r="N754" s="49">
        <v>0.16249999999999998</v>
      </c>
    </row>
    <row r="755" spans="1:14">
      <c r="A755" t="s">
        <v>5</v>
      </c>
      <c r="B755" t="s">
        <v>4</v>
      </c>
      <c r="C755">
        <v>5600.62</v>
      </c>
      <c r="D755">
        <v>6276.9</v>
      </c>
      <c r="E755">
        <v>21</v>
      </c>
      <c r="F755">
        <v>2</v>
      </c>
      <c r="G755">
        <v>2</v>
      </c>
      <c r="H755">
        <v>0.625</v>
      </c>
      <c r="I755">
        <v>424888</v>
      </c>
      <c r="J755">
        <v>424920</v>
      </c>
      <c r="K755">
        <v>32</v>
      </c>
      <c r="L755" s="49">
        <v>0.37777777777777777</v>
      </c>
      <c r="M755" s="49">
        <v>0.41666666666666669</v>
      </c>
      <c r="N755" s="49">
        <v>3.8888888888888917E-2</v>
      </c>
    </row>
    <row r="756" spans="1:14">
      <c r="A756" t="s">
        <v>41</v>
      </c>
      <c r="B756" t="s">
        <v>58</v>
      </c>
      <c r="C756">
        <v>1326.28</v>
      </c>
      <c r="D756">
        <v>1494.95</v>
      </c>
      <c r="E756">
        <v>4</v>
      </c>
      <c r="F756">
        <v>0</v>
      </c>
      <c r="G756">
        <v>0</v>
      </c>
      <c r="H756">
        <v>0.625</v>
      </c>
      <c r="I756">
        <v>425129</v>
      </c>
      <c r="J756">
        <v>425251</v>
      </c>
      <c r="K756">
        <v>122</v>
      </c>
      <c r="L756" s="49">
        <v>0.6</v>
      </c>
      <c r="M756" s="49">
        <v>0.6777777777777777</v>
      </c>
      <c r="N756" s="49">
        <v>7.7777777777777724E-2</v>
      </c>
    </row>
    <row r="757" spans="1:14">
      <c r="A757" t="s">
        <v>24</v>
      </c>
      <c r="B757" t="s">
        <v>60</v>
      </c>
      <c r="C757">
        <v>1049.8800000000001</v>
      </c>
      <c r="D757">
        <v>1180</v>
      </c>
      <c r="E757">
        <v>5</v>
      </c>
      <c r="F757">
        <v>0</v>
      </c>
      <c r="G757">
        <v>0</v>
      </c>
      <c r="H757">
        <v>0.625</v>
      </c>
      <c r="I757">
        <v>424920</v>
      </c>
      <c r="J757">
        <v>425059</v>
      </c>
      <c r="K757">
        <v>139</v>
      </c>
      <c r="L757" s="49">
        <v>0.41666666666666669</v>
      </c>
      <c r="M757" s="49">
        <v>0.52083333333333337</v>
      </c>
      <c r="N757" s="49">
        <v>0.10416666666666669</v>
      </c>
    </row>
    <row r="758" spans="1:14">
      <c r="A758" t="s">
        <v>24</v>
      </c>
      <c r="B758" t="s">
        <v>60</v>
      </c>
      <c r="C758">
        <v>1182.5</v>
      </c>
      <c r="D758">
        <v>1332.98</v>
      </c>
      <c r="E758">
        <v>5</v>
      </c>
      <c r="F758">
        <v>1</v>
      </c>
      <c r="G758">
        <v>0</v>
      </c>
      <c r="H758">
        <v>0.625</v>
      </c>
      <c r="I758">
        <v>425059</v>
      </c>
      <c r="J758">
        <v>425061</v>
      </c>
      <c r="K758">
        <v>2</v>
      </c>
      <c r="L758" s="49">
        <v>0.52083333333333337</v>
      </c>
      <c r="M758" s="49">
        <v>0.55347222222222225</v>
      </c>
      <c r="N758" s="49">
        <v>3.2638888888888884E-2</v>
      </c>
    </row>
    <row r="759" spans="1:14">
      <c r="A759" t="s">
        <v>29</v>
      </c>
      <c r="B759" t="s">
        <v>60</v>
      </c>
      <c r="C759">
        <v>3065.89</v>
      </c>
      <c r="D759">
        <v>3455.96</v>
      </c>
      <c r="E759">
        <v>15</v>
      </c>
      <c r="F759">
        <v>0</v>
      </c>
      <c r="G759">
        <v>0</v>
      </c>
      <c r="H759">
        <v>0.625</v>
      </c>
      <c r="I759">
        <v>425061</v>
      </c>
      <c r="J759">
        <v>425129</v>
      </c>
      <c r="K759">
        <v>68</v>
      </c>
      <c r="L759" s="49">
        <v>0.55347222222222225</v>
      </c>
      <c r="M759" s="49">
        <v>0.6</v>
      </c>
      <c r="N759" s="49">
        <v>4.6527777777777724E-2</v>
      </c>
    </row>
    <row r="760" spans="1:14">
      <c r="A760" t="s">
        <v>19</v>
      </c>
      <c r="B760" t="s">
        <v>60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0.625</v>
      </c>
      <c r="I760">
        <v>425251</v>
      </c>
      <c r="J760">
        <v>425315</v>
      </c>
      <c r="K760">
        <v>64</v>
      </c>
      <c r="L760" s="49">
        <v>0.6777777777777777</v>
      </c>
      <c r="M760" s="49">
        <v>0.70833333333333337</v>
      </c>
      <c r="N760" s="49">
        <v>3.0555555555555669E-2</v>
      </c>
    </row>
    <row r="761" spans="1:14">
      <c r="A761" t="s">
        <v>34</v>
      </c>
      <c r="B761" t="s">
        <v>4</v>
      </c>
      <c r="C761">
        <v>864.83</v>
      </c>
      <c r="D761">
        <v>974.89</v>
      </c>
      <c r="E761">
        <v>0</v>
      </c>
      <c r="F761">
        <v>5</v>
      </c>
      <c r="G761">
        <v>0</v>
      </c>
      <c r="H761">
        <v>0.625</v>
      </c>
      <c r="I761">
        <v>425454</v>
      </c>
      <c r="J761">
        <v>425459</v>
      </c>
      <c r="K761">
        <v>5</v>
      </c>
      <c r="L761" s="49">
        <v>0.48333333333333334</v>
      </c>
      <c r="M761" s="49">
        <v>0.48333333333333334</v>
      </c>
      <c r="N761" s="49">
        <v>0</v>
      </c>
    </row>
    <row r="762" spans="1:14">
      <c r="A762" t="s">
        <v>35</v>
      </c>
      <c r="B762" t="s">
        <v>4</v>
      </c>
      <c r="C762">
        <v>1707.71</v>
      </c>
      <c r="D762">
        <v>1925.05</v>
      </c>
      <c r="E762">
        <v>5</v>
      </c>
      <c r="F762">
        <v>0</v>
      </c>
      <c r="G762">
        <v>0</v>
      </c>
      <c r="H762">
        <v>0.625</v>
      </c>
      <c r="I762">
        <v>425505</v>
      </c>
      <c r="J762">
        <v>425542</v>
      </c>
      <c r="K762">
        <v>37</v>
      </c>
      <c r="L762" s="49">
        <v>0.53194444444444444</v>
      </c>
      <c r="M762" s="49">
        <v>0.56527777777777777</v>
      </c>
      <c r="N762" s="49">
        <v>3.3333333333333326E-2</v>
      </c>
    </row>
    <row r="763" spans="1:14">
      <c r="A763" t="s">
        <v>88</v>
      </c>
      <c r="B763" t="s">
        <v>4</v>
      </c>
      <c r="C763">
        <v>2892.42</v>
      </c>
      <c r="D763">
        <v>3259.11</v>
      </c>
      <c r="E763">
        <v>14</v>
      </c>
      <c r="F763">
        <v>0</v>
      </c>
      <c r="G763">
        <v>0</v>
      </c>
      <c r="H763">
        <v>0.625</v>
      </c>
      <c r="I763">
        <v>425315</v>
      </c>
      <c r="J763">
        <v>425434</v>
      </c>
      <c r="K763">
        <v>119</v>
      </c>
      <c r="L763" s="49">
        <v>0.34583333333333338</v>
      </c>
      <c r="M763" s="49">
        <v>0.41388888888888892</v>
      </c>
      <c r="N763" s="49">
        <v>6.8055555555555536E-2</v>
      </c>
    </row>
    <row r="764" spans="1:14">
      <c r="A764" t="s">
        <v>26</v>
      </c>
      <c r="B764" t="s">
        <v>4</v>
      </c>
      <c r="C764">
        <v>2264.1999999999998</v>
      </c>
      <c r="D764">
        <v>3051.1000000000004</v>
      </c>
      <c r="E764">
        <v>3</v>
      </c>
      <c r="F764">
        <v>7</v>
      </c>
      <c r="G764">
        <v>4</v>
      </c>
      <c r="H764">
        <v>0.625</v>
      </c>
      <c r="I764">
        <v>425434</v>
      </c>
      <c r="J764">
        <v>425451</v>
      </c>
      <c r="K764">
        <v>17</v>
      </c>
      <c r="L764" s="49">
        <v>0.41388888888888892</v>
      </c>
      <c r="M764" s="49">
        <v>0.44305555555555554</v>
      </c>
      <c r="N764" s="49">
        <v>2.9166666666666619E-2</v>
      </c>
    </row>
    <row r="765" spans="1:14">
      <c r="A765" t="s">
        <v>92</v>
      </c>
      <c r="B765" t="s">
        <v>4</v>
      </c>
      <c r="C765">
        <v>2264.96</v>
      </c>
      <c r="D765">
        <v>2553.12</v>
      </c>
      <c r="E765">
        <v>12</v>
      </c>
      <c r="F765">
        <v>0</v>
      </c>
      <c r="G765">
        <v>0</v>
      </c>
      <c r="H765">
        <v>0.625</v>
      </c>
      <c r="I765">
        <v>425542</v>
      </c>
      <c r="J765">
        <v>425564</v>
      </c>
      <c r="K765">
        <v>22</v>
      </c>
      <c r="L765" s="49">
        <v>0.56527777777777777</v>
      </c>
      <c r="M765" s="49">
        <v>0.58819444444444446</v>
      </c>
      <c r="N765" s="49">
        <v>2.2916666666666696E-2</v>
      </c>
    </row>
    <row r="766" spans="1:14">
      <c r="A766" t="s">
        <v>34</v>
      </c>
      <c r="B766" t="s">
        <v>4</v>
      </c>
      <c r="C766">
        <v>1245.51</v>
      </c>
      <c r="D766">
        <v>1404.09</v>
      </c>
      <c r="E766">
        <v>3</v>
      </c>
      <c r="F766">
        <v>0</v>
      </c>
      <c r="G766">
        <v>0</v>
      </c>
      <c r="H766">
        <v>0.625</v>
      </c>
      <c r="I766">
        <v>425451</v>
      </c>
      <c r="J766">
        <v>425454</v>
      </c>
      <c r="K766">
        <v>3</v>
      </c>
      <c r="L766" s="49">
        <v>0.44305555555555554</v>
      </c>
      <c r="M766" s="49">
        <v>0.46736111111111112</v>
      </c>
      <c r="N766" s="49">
        <v>2.430555555555558E-2</v>
      </c>
    </row>
    <row r="767" spans="1:14">
      <c r="A767" t="s">
        <v>38</v>
      </c>
      <c r="B767" t="s">
        <v>4</v>
      </c>
      <c r="C767">
        <v>4844.92</v>
      </c>
      <c r="D767">
        <v>5462.14</v>
      </c>
      <c r="E767">
        <v>14</v>
      </c>
      <c r="F767">
        <v>0</v>
      </c>
      <c r="G767">
        <v>2</v>
      </c>
      <c r="H767">
        <v>0.625</v>
      </c>
      <c r="I767">
        <v>425459</v>
      </c>
      <c r="J767">
        <v>425505</v>
      </c>
      <c r="K767">
        <v>46</v>
      </c>
      <c r="L767" s="49">
        <v>0.48333333333333334</v>
      </c>
      <c r="M767" s="49">
        <v>0.53194444444444444</v>
      </c>
      <c r="N767" s="49">
        <v>4.8611111111111105E-2</v>
      </c>
    </row>
    <row r="768" spans="1:14">
      <c r="A768" t="s">
        <v>19</v>
      </c>
      <c r="B768" t="s">
        <v>4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0.625</v>
      </c>
      <c r="I768">
        <v>425564</v>
      </c>
      <c r="J768">
        <v>425772</v>
      </c>
      <c r="K768">
        <v>208</v>
      </c>
      <c r="L768" s="49">
        <v>0.58819444444444446</v>
      </c>
      <c r="M768" s="49">
        <v>0.70347222222222217</v>
      </c>
      <c r="N768" s="49">
        <v>0.1152777777777777</v>
      </c>
    </row>
    <row r="769" spans="1:14">
      <c r="A769" t="s">
        <v>44</v>
      </c>
      <c r="B769" t="s">
        <v>53</v>
      </c>
      <c r="C769">
        <v>1569.34</v>
      </c>
      <c r="D769">
        <v>1780.95</v>
      </c>
      <c r="E769">
        <v>4</v>
      </c>
      <c r="F769">
        <v>6</v>
      </c>
      <c r="G769">
        <v>0</v>
      </c>
      <c r="H769">
        <v>0.60138888888888886</v>
      </c>
      <c r="I769">
        <v>811757</v>
      </c>
      <c r="J769">
        <v>811811</v>
      </c>
      <c r="K769">
        <v>54</v>
      </c>
      <c r="L769" s="49">
        <v>0.43055555555555558</v>
      </c>
      <c r="M769" s="49">
        <v>0.49305555555555558</v>
      </c>
      <c r="N769" s="49">
        <v>6.25E-2</v>
      </c>
    </row>
    <row r="770" spans="1:14">
      <c r="A770" t="s">
        <v>46</v>
      </c>
      <c r="B770" t="s">
        <v>53</v>
      </c>
      <c r="C770">
        <v>1067.31</v>
      </c>
      <c r="D770">
        <v>1343.98</v>
      </c>
      <c r="E770">
        <v>0</v>
      </c>
      <c r="F770">
        <v>8</v>
      </c>
      <c r="G770">
        <v>0</v>
      </c>
      <c r="H770">
        <v>0.60138888888888886</v>
      </c>
      <c r="I770">
        <v>811498</v>
      </c>
      <c r="J770">
        <v>811678</v>
      </c>
      <c r="K770">
        <v>180</v>
      </c>
      <c r="L770" s="49">
        <v>0.21875</v>
      </c>
      <c r="M770" s="49">
        <v>0.31944444444444448</v>
      </c>
      <c r="N770" s="49">
        <v>0.10069444444444448</v>
      </c>
    </row>
    <row r="771" spans="1:14">
      <c r="A771" t="s">
        <v>48</v>
      </c>
      <c r="B771" t="s">
        <v>53</v>
      </c>
      <c r="C771">
        <v>3273.44</v>
      </c>
      <c r="D771">
        <v>3606.76</v>
      </c>
      <c r="E771">
        <v>13</v>
      </c>
      <c r="F771">
        <v>0</v>
      </c>
      <c r="G771">
        <v>3</v>
      </c>
      <c r="H771">
        <v>0.60138888888888886</v>
      </c>
      <c r="I771">
        <v>811678</v>
      </c>
      <c r="J771">
        <v>811755</v>
      </c>
      <c r="K771">
        <v>77</v>
      </c>
      <c r="L771" s="49">
        <v>0.31944444444444448</v>
      </c>
      <c r="M771" s="49">
        <v>0.38541666666666669</v>
      </c>
      <c r="N771" s="49">
        <v>6.597222222222221E-2</v>
      </c>
    </row>
    <row r="772" spans="1:14">
      <c r="A772" t="s">
        <v>48</v>
      </c>
      <c r="B772" t="s">
        <v>53</v>
      </c>
      <c r="C772">
        <v>2747.5</v>
      </c>
      <c r="D772">
        <v>3745.12</v>
      </c>
      <c r="E772">
        <v>10</v>
      </c>
      <c r="F772">
        <v>3</v>
      </c>
      <c r="G772">
        <v>0</v>
      </c>
      <c r="H772">
        <v>0.60138888888888886</v>
      </c>
      <c r="I772">
        <v>811756</v>
      </c>
      <c r="J772">
        <v>811757</v>
      </c>
      <c r="K772">
        <v>1</v>
      </c>
      <c r="L772" s="49">
        <v>0.40972222222222227</v>
      </c>
      <c r="M772" s="49">
        <v>0.43055555555555558</v>
      </c>
      <c r="N772" s="49">
        <v>2.0833333333333315E-2</v>
      </c>
    </row>
    <row r="773" spans="1:14">
      <c r="A773" t="s">
        <v>78</v>
      </c>
      <c r="B773" t="s">
        <v>53</v>
      </c>
      <c r="C773">
        <v>3281.32</v>
      </c>
      <c r="D773">
        <v>3698.9</v>
      </c>
      <c r="E773">
        <v>17</v>
      </c>
      <c r="F773">
        <v>1</v>
      </c>
      <c r="G773">
        <v>0</v>
      </c>
      <c r="H773">
        <v>0.60138888888888886</v>
      </c>
      <c r="I773">
        <v>811820</v>
      </c>
      <c r="J773">
        <v>811950</v>
      </c>
      <c r="K773">
        <v>130</v>
      </c>
      <c r="L773" s="49">
        <v>0.52083333333333337</v>
      </c>
      <c r="M773" s="49">
        <v>0.61458333333333337</v>
      </c>
      <c r="N773" s="49">
        <v>9.375E-2</v>
      </c>
    </row>
    <row r="774" spans="1:14">
      <c r="A774" t="s">
        <v>44</v>
      </c>
      <c r="B774" t="s">
        <v>53</v>
      </c>
      <c r="C774">
        <v>1839.06</v>
      </c>
      <c r="D774">
        <v>2070.0300000000002</v>
      </c>
      <c r="E774">
        <v>6</v>
      </c>
      <c r="F774">
        <v>0</v>
      </c>
      <c r="G774">
        <v>0</v>
      </c>
      <c r="H774">
        <v>0.60138888888888886</v>
      </c>
      <c r="I774">
        <v>811811</v>
      </c>
      <c r="J774">
        <v>811820</v>
      </c>
      <c r="K774">
        <v>9</v>
      </c>
      <c r="L774" s="49">
        <v>0.49305555555555558</v>
      </c>
      <c r="M774" s="49">
        <v>0.52083333333333337</v>
      </c>
      <c r="N774" s="49">
        <v>2.777777777777779E-2</v>
      </c>
    </row>
    <row r="775" spans="1:14">
      <c r="A775" t="s">
        <v>48</v>
      </c>
      <c r="B775" t="s">
        <v>53</v>
      </c>
      <c r="C775">
        <v>2469.12</v>
      </c>
      <c r="D775">
        <v>2755.6</v>
      </c>
      <c r="E775">
        <v>12</v>
      </c>
      <c r="F775">
        <v>1</v>
      </c>
      <c r="G775">
        <v>1</v>
      </c>
      <c r="H775">
        <v>0.60138888888888886</v>
      </c>
      <c r="I775">
        <v>811755</v>
      </c>
      <c r="J775">
        <v>811756</v>
      </c>
      <c r="K775">
        <v>1</v>
      </c>
      <c r="L775" s="49">
        <v>0.38541666666666669</v>
      </c>
      <c r="M775" s="49">
        <v>0.40972222222222227</v>
      </c>
      <c r="N775" s="49">
        <v>2.430555555555558E-2</v>
      </c>
    </row>
    <row r="776" spans="1:14">
      <c r="A776" t="s">
        <v>19</v>
      </c>
      <c r="B776" t="s">
        <v>53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0.60138888888888886</v>
      </c>
      <c r="I776">
        <v>811950</v>
      </c>
      <c r="J776">
        <v>812173</v>
      </c>
      <c r="K776">
        <v>223</v>
      </c>
      <c r="L776" s="49">
        <v>0.52083333333333337</v>
      </c>
      <c r="M776" s="49">
        <v>0.61458333333333337</v>
      </c>
      <c r="N776" s="49">
        <v>9.375E-2</v>
      </c>
    </row>
    <row r="777" spans="1:14">
      <c r="A777" t="s">
        <v>40</v>
      </c>
      <c r="B777" t="s">
        <v>58</v>
      </c>
      <c r="C777">
        <v>3417.87</v>
      </c>
      <c r="D777">
        <v>3862.05</v>
      </c>
      <c r="E777">
        <v>11</v>
      </c>
      <c r="F777">
        <v>3</v>
      </c>
      <c r="G777">
        <v>0</v>
      </c>
      <c r="H777">
        <v>0.61041666666666672</v>
      </c>
      <c r="I777">
        <v>812310</v>
      </c>
      <c r="J777">
        <v>812366</v>
      </c>
      <c r="K777">
        <v>56</v>
      </c>
      <c r="L777" s="49">
        <v>0.53888888888888886</v>
      </c>
      <c r="M777" s="49">
        <v>0.57986111111111105</v>
      </c>
      <c r="N777" s="49">
        <v>4.0972222222222188E-2</v>
      </c>
    </row>
    <row r="778" spans="1:14">
      <c r="A778" t="s">
        <v>61</v>
      </c>
      <c r="B778" t="s">
        <v>58</v>
      </c>
      <c r="C778">
        <v>719.67</v>
      </c>
      <c r="D778">
        <v>813.02</v>
      </c>
      <c r="E778">
        <v>1</v>
      </c>
      <c r="F778">
        <v>2</v>
      </c>
      <c r="G778">
        <v>0</v>
      </c>
      <c r="H778">
        <v>0.61041666666666672</v>
      </c>
      <c r="I778">
        <v>812302</v>
      </c>
      <c r="J778">
        <v>812310</v>
      </c>
      <c r="K778">
        <v>8</v>
      </c>
      <c r="L778" s="49">
        <v>0.49305555555555558</v>
      </c>
      <c r="M778" s="49">
        <v>0.53888888888888886</v>
      </c>
      <c r="N778" s="49">
        <v>4.5833333333333282E-2</v>
      </c>
    </row>
    <row r="779" spans="1:14">
      <c r="A779" t="s">
        <v>36</v>
      </c>
      <c r="B779" t="s">
        <v>58</v>
      </c>
      <c r="C779">
        <v>1270.51</v>
      </c>
      <c r="D779">
        <v>1427.97</v>
      </c>
      <c r="E779">
        <v>6</v>
      </c>
      <c r="F779">
        <v>0</v>
      </c>
      <c r="G779">
        <v>0</v>
      </c>
      <c r="H779">
        <v>0.61041666666666672</v>
      </c>
      <c r="I779">
        <v>812153</v>
      </c>
      <c r="J779">
        <v>812247</v>
      </c>
      <c r="K779">
        <v>94</v>
      </c>
      <c r="L779" s="49">
        <v>0.35416666666666669</v>
      </c>
      <c r="M779" s="49">
        <v>0.42777777777777781</v>
      </c>
      <c r="N779" s="49">
        <v>7.3611111111111127E-2</v>
      </c>
    </row>
    <row r="780" spans="1:14">
      <c r="A780" t="s">
        <v>39</v>
      </c>
      <c r="B780" t="s">
        <v>58</v>
      </c>
      <c r="C780">
        <v>1270.8599999999999</v>
      </c>
      <c r="D780">
        <v>1435.01</v>
      </c>
      <c r="E780">
        <v>2</v>
      </c>
      <c r="F780">
        <v>4</v>
      </c>
      <c r="G780">
        <v>0</v>
      </c>
      <c r="H780">
        <v>0.61041666666666672</v>
      </c>
      <c r="I780">
        <v>812247</v>
      </c>
      <c r="J780">
        <v>812267</v>
      </c>
      <c r="K780">
        <v>20</v>
      </c>
      <c r="L780" s="49">
        <v>0.42777777777777781</v>
      </c>
      <c r="M780" s="49">
        <v>0.45833333333333331</v>
      </c>
      <c r="N780" s="49">
        <v>3.0555555555555503E-2</v>
      </c>
    </row>
    <row r="781" spans="1:14">
      <c r="A781" t="s">
        <v>61</v>
      </c>
      <c r="B781" t="s">
        <v>58</v>
      </c>
      <c r="C781">
        <v>3621.35</v>
      </c>
      <c r="D781">
        <v>4093.12</v>
      </c>
      <c r="E781">
        <v>11</v>
      </c>
      <c r="F781">
        <v>10</v>
      </c>
      <c r="G781">
        <v>0</v>
      </c>
      <c r="H781">
        <v>0.61041666666666672</v>
      </c>
      <c r="I781">
        <v>812267</v>
      </c>
      <c r="J781">
        <v>812302</v>
      </c>
      <c r="K781">
        <v>35</v>
      </c>
      <c r="L781" s="49">
        <v>0.45833333333333331</v>
      </c>
      <c r="M781" s="49">
        <v>0.49305555555555558</v>
      </c>
      <c r="N781" s="49">
        <v>3.4722222222222265E-2</v>
      </c>
    </row>
    <row r="782" spans="1:14">
      <c r="A782" t="s">
        <v>19</v>
      </c>
      <c r="B782" t="s">
        <v>58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0.61041666666666672</v>
      </c>
      <c r="I782">
        <v>812366</v>
      </c>
      <c r="J782">
        <v>812375</v>
      </c>
      <c r="K782">
        <v>9</v>
      </c>
      <c r="L782" s="49">
        <v>0.57986111111111105</v>
      </c>
      <c r="M782" s="49">
        <v>0.625</v>
      </c>
      <c r="N782" s="49">
        <v>4.5138888888888951E-2</v>
      </c>
    </row>
    <row r="783" spans="1:14">
      <c r="A783" t="s">
        <v>79</v>
      </c>
      <c r="B783" t="s">
        <v>57</v>
      </c>
      <c r="C783">
        <v>7539.37</v>
      </c>
      <c r="D783">
        <v>8489.86</v>
      </c>
      <c r="E783">
        <v>36</v>
      </c>
      <c r="F783">
        <v>4</v>
      </c>
      <c r="G783">
        <v>0</v>
      </c>
      <c r="H783">
        <v>0.61041666666666672</v>
      </c>
      <c r="I783">
        <v>426164</v>
      </c>
      <c r="J783">
        <v>426168</v>
      </c>
      <c r="K783">
        <v>4</v>
      </c>
      <c r="L783" s="49">
        <v>0.48888888888888887</v>
      </c>
      <c r="M783" s="49">
        <v>0.5</v>
      </c>
      <c r="N783" s="49">
        <v>1.1111111111111127E-2</v>
      </c>
    </row>
    <row r="784" spans="1:14">
      <c r="A784" t="s">
        <v>25</v>
      </c>
      <c r="B784" t="s">
        <v>57</v>
      </c>
      <c r="C784">
        <v>1149.69</v>
      </c>
      <c r="D784">
        <v>1296.04</v>
      </c>
      <c r="E784">
        <v>5</v>
      </c>
      <c r="F784">
        <v>1</v>
      </c>
      <c r="G784">
        <v>0</v>
      </c>
      <c r="H784">
        <v>0.61041666666666672</v>
      </c>
      <c r="I784">
        <v>426022</v>
      </c>
      <c r="J784">
        <v>426089</v>
      </c>
      <c r="K784">
        <v>67</v>
      </c>
      <c r="L784" s="49">
        <v>0.3611111111111111</v>
      </c>
      <c r="M784" s="49">
        <v>0.4375</v>
      </c>
      <c r="N784" s="49">
        <v>7.6388888888888895E-2</v>
      </c>
    </row>
    <row r="785" spans="1:14">
      <c r="A785" t="s">
        <v>81</v>
      </c>
      <c r="B785" t="s">
        <v>57</v>
      </c>
      <c r="C785">
        <v>8700.1299999999992</v>
      </c>
      <c r="D785">
        <v>9808.48</v>
      </c>
      <c r="E785">
        <v>50</v>
      </c>
      <c r="F785">
        <v>4</v>
      </c>
      <c r="G785">
        <v>0</v>
      </c>
      <c r="H785">
        <v>0.61041666666666672</v>
      </c>
      <c r="I785">
        <v>426019</v>
      </c>
      <c r="J785">
        <v>426022</v>
      </c>
      <c r="K785">
        <v>3</v>
      </c>
      <c r="L785" s="49">
        <v>0.34027777777777773</v>
      </c>
      <c r="M785" s="49">
        <v>0.3611111111111111</v>
      </c>
      <c r="N785" s="49">
        <v>2.083333333333337E-2</v>
      </c>
    </row>
    <row r="786" spans="1:14">
      <c r="A786" t="s">
        <v>81</v>
      </c>
      <c r="B786" t="s">
        <v>57</v>
      </c>
      <c r="C786">
        <v>2639.32</v>
      </c>
      <c r="D786">
        <v>3111.07</v>
      </c>
      <c r="E786">
        <v>10</v>
      </c>
      <c r="F786">
        <v>3</v>
      </c>
      <c r="G786">
        <v>1</v>
      </c>
      <c r="H786">
        <v>0.61041666666666672</v>
      </c>
      <c r="I786">
        <v>425815</v>
      </c>
      <c r="J786">
        <v>426019</v>
      </c>
      <c r="K786">
        <v>204</v>
      </c>
      <c r="L786" s="49">
        <v>0.20833333333333334</v>
      </c>
      <c r="M786" s="49">
        <v>0.34027777777777773</v>
      </c>
      <c r="N786" s="49">
        <v>0.13194444444444439</v>
      </c>
    </row>
    <row r="787" spans="1:14">
      <c r="A787" t="s">
        <v>81</v>
      </c>
      <c r="B787" t="s">
        <v>57</v>
      </c>
      <c r="C787">
        <v>100.68</v>
      </c>
      <c r="D787">
        <v>100.68</v>
      </c>
      <c r="E787">
        <v>0</v>
      </c>
      <c r="F787">
        <v>0</v>
      </c>
      <c r="G787">
        <v>1</v>
      </c>
      <c r="H787">
        <v>0.61041666666666672</v>
      </c>
      <c r="K787">
        <v>0</v>
      </c>
      <c r="N787" s="49">
        <v>0</v>
      </c>
    </row>
    <row r="788" spans="1:14">
      <c r="A788" t="s">
        <v>79</v>
      </c>
      <c r="B788" t="s">
        <v>57</v>
      </c>
      <c r="C788">
        <v>1154.6400000000001</v>
      </c>
      <c r="D788">
        <v>1302.03</v>
      </c>
      <c r="E788">
        <v>4</v>
      </c>
      <c r="F788">
        <v>1</v>
      </c>
      <c r="G788">
        <v>0</v>
      </c>
      <c r="H788">
        <v>0.61041666666666672</v>
      </c>
      <c r="I788">
        <v>426089</v>
      </c>
      <c r="J788">
        <v>426164</v>
      </c>
      <c r="K788">
        <v>75</v>
      </c>
      <c r="L788" s="49">
        <v>0.4375</v>
      </c>
      <c r="M788" s="49">
        <v>0.48888888888888887</v>
      </c>
      <c r="N788" s="49">
        <v>5.1388888888888873E-2</v>
      </c>
    </row>
    <row r="789" spans="1:14">
      <c r="A789" t="s">
        <v>19</v>
      </c>
      <c r="B789" t="s">
        <v>57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0.61041666666666672</v>
      </c>
      <c r="I789">
        <v>426168</v>
      </c>
      <c r="J789">
        <v>426243</v>
      </c>
      <c r="K789">
        <v>75</v>
      </c>
      <c r="L789" s="49">
        <v>0.5</v>
      </c>
      <c r="M789" s="49">
        <v>0.57291666666666663</v>
      </c>
      <c r="N789" s="49">
        <v>7.291666666666663E-2</v>
      </c>
    </row>
    <row r="790" spans="1:14">
      <c r="A790" t="s">
        <v>36</v>
      </c>
      <c r="B790" t="s">
        <v>58</v>
      </c>
      <c r="C790">
        <v>4574.03</v>
      </c>
      <c r="D790">
        <v>5156.28</v>
      </c>
      <c r="E790">
        <v>19</v>
      </c>
      <c r="F790">
        <v>0</v>
      </c>
      <c r="G790">
        <v>0</v>
      </c>
      <c r="H790">
        <v>0.56597222222222221</v>
      </c>
      <c r="I790">
        <v>426863</v>
      </c>
      <c r="J790">
        <v>426872</v>
      </c>
      <c r="K790">
        <v>9</v>
      </c>
      <c r="L790" s="49">
        <v>0.44861111111111113</v>
      </c>
      <c r="M790" s="49">
        <v>0.47847222222222219</v>
      </c>
      <c r="N790" s="49">
        <v>2.9861111111111061E-2</v>
      </c>
    </row>
    <row r="791" spans="1:14">
      <c r="A791" t="s">
        <v>36</v>
      </c>
      <c r="B791" t="s">
        <v>58</v>
      </c>
      <c r="C791">
        <v>5604.42</v>
      </c>
      <c r="D791">
        <v>6325.29</v>
      </c>
      <c r="E791">
        <v>12</v>
      </c>
      <c r="F791">
        <v>9</v>
      </c>
      <c r="G791">
        <v>0</v>
      </c>
      <c r="H791">
        <v>0.56597222222222221</v>
      </c>
      <c r="I791">
        <v>426872</v>
      </c>
      <c r="J791">
        <v>426872</v>
      </c>
      <c r="K791">
        <v>0</v>
      </c>
      <c r="L791" s="49">
        <v>0.47847222222222219</v>
      </c>
      <c r="M791" s="49">
        <v>0.47847222222222219</v>
      </c>
      <c r="N791" s="49">
        <v>0</v>
      </c>
    </row>
    <row r="792" spans="1:14">
      <c r="A792" t="s">
        <v>36</v>
      </c>
      <c r="B792" t="s">
        <v>58</v>
      </c>
      <c r="C792">
        <v>5907.9</v>
      </c>
      <c r="D792">
        <v>6659.77</v>
      </c>
      <c r="E792">
        <v>9</v>
      </c>
      <c r="F792">
        <v>15</v>
      </c>
      <c r="G792">
        <v>0</v>
      </c>
      <c r="H792">
        <v>0.56597222222222221</v>
      </c>
      <c r="I792">
        <v>426872</v>
      </c>
      <c r="J792">
        <v>426872</v>
      </c>
      <c r="K792">
        <v>0</v>
      </c>
      <c r="L792" s="49">
        <v>0.47847222222222219</v>
      </c>
      <c r="M792" s="49">
        <v>0.47847222222222219</v>
      </c>
      <c r="N792" s="49">
        <v>0</v>
      </c>
    </row>
    <row r="793" spans="1:14">
      <c r="A793" t="s">
        <v>82</v>
      </c>
      <c r="B793" t="s">
        <v>58</v>
      </c>
      <c r="C793">
        <v>2915.5</v>
      </c>
      <c r="D793">
        <v>3329.99</v>
      </c>
      <c r="E793">
        <v>7</v>
      </c>
      <c r="F793">
        <v>0</v>
      </c>
      <c r="G793">
        <v>0</v>
      </c>
      <c r="H793">
        <v>0.56597222222222221</v>
      </c>
      <c r="I793">
        <v>426872</v>
      </c>
      <c r="J793">
        <v>426872</v>
      </c>
      <c r="K793">
        <v>0</v>
      </c>
      <c r="L793" s="49">
        <v>0.47847222222222219</v>
      </c>
      <c r="M793" s="49">
        <v>0.47847222222222219</v>
      </c>
      <c r="N793" s="49">
        <v>0</v>
      </c>
    </row>
    <row r="794" spans="1:14">
      <c r="A794" t="s">
        <v>36</v>
      </c>
      <c r="B794" t="s">
        <v>58</v>
      </c>
      <c r="C794">
        <v>1724.11</v>
      </c>
      <c r="D794">
        <v>1959.98</v>
      </c>
      <c r="E794">
        <v>0</v>
      </c>
      <c r="F794">
        <v>10</v>
      </c>
      <c r="G794">
        <v>0</v>
      </c>
      <c r="H794">
        <v>0.56597222222222221</v>
      </c>
      <c r="I794">
        <v>426872</v>
      </c>
      <c r="J794">
        <v>426872</v>
      </c>
      <c r="K794">
        <v>0</v>
      </c>
      <c r="L794" s="49">
        <v>0.47847222222222219</v>
      </c>
      <c r="M794" s="49">
        <v>0.47847222222222219</v>
      </c>
      <c r="N794" s="49">
        <v>0</v>
      </c>
    </row>
    <row r="795" spans="1:14">
      <c r="A795" t="s">
        <v>37</v>
      </c>
      <c r="B795" t="s">
        <v>58</v>
      </c>
      <c r="C795">
        <v>2892.46</v>
      </c>
      <c r="D795">
        <v>3260.48</v>
      </c>
      <c r="E795">
        <v>13</v>
      </c>
      <c r="F795">
        <v>2</v>
      </c>
      <c r="G795">
        <v>0</v>
      </c>
      <c r="H795">
        <v>0.56597222222222221</v>
      </c>
      <c r="I795">
        <v>426743</v>
      </c>
      <c r="J795">
        <v>426785</v>
      </c>
      <c r="K795">
        <v>42</v>
      </c>
      <c r="L795" s="49">
        <v>0.35555555555555557</v>
      </c>
      <c r="M795" s="49">
        <v>0.38541666666666669</v>
      </c>
      <c r="N795" s="49">
        <v>2.9861111111111116E-2</v>
      </c>
    </row>
    <row r="796" spans="1:14">
      <c r="A796" t="s">
        <v>36</v>
      </c>
      <c r="B796" t="s">
        <v>58</v>
      </c>
      <c r="C796">
        <v>2271.8200000000002</v>
      </c>
      <c r="D796">
        <v>2560.92</v>
      </c>
      <c r="E796">
        <v>7</v>
      </c>
      <c r="F796">
        <v>2</v>
      </c>
      <c r="G796">
        <v>0</v>
      </c>
      <c r="H796">
        <v>0.56597222222222221</v>
      </c>
      <c r="I796">
        <v>426785</v>
      </c>
      <c r="J796">
        <v>426863</v>
      </c>
      <c r="K796">
        <v>78</v>
      </c>
      <c r="L796" s="49">
        <v>0.38541666666666669</v>
      </c>
      <c r="M796" s="49">
        <v>0.44861111111111113</v>
      </c>
      <c r="N796" s="49">
        <v>6.3194444444444442E-2</v>
      </c>
    </row>
    <row r="797" spans="1:14">
      <c r="A797" t="s">
        <v>61</v>
      </c>
      <c r="B797" t="s">
        <v>58</v>
      </c>
      <c r="C797">
        <v>3326.59</v>
      </c>
      <c r="D797">
        <v>3749.94</v>
      </c>
      <c r="E797">
        <v>3</v>
      </c>
      <c r="F797">
        <v>0</v>
      </c>
      <c r="G797">
        <v>0</v>
      </c>
      <c r="H797">
        <v>0.56597222222222221</v>
      </c>
      <c r="I797">
        <v>426872</v>
      </c>
      <c r="J797">
        <v>426872</v>
      </c>
      <c r="K797">
        <v>0</v>
      </c>
      <c r="L797" s="49">
        <v>0.47847222222222219</v>
      </c>
      <c r="M797" s="49">
        <v>0.47847222222222219</v>
      </c>
      <c r="N797" s="49">
        <v>0</v>
      </c>
    </row>
    <row r="798" spans="1:14">
      <c r="A798" t="s">
        <v>36</v>
      </c>
      <c r="B798" t="s">
        <v>58</v>
      </c>
      <c r="C798">
        <v>3016.24</v>
      </c>
      <c r="D798">
        <v>3400.1</v>
      </c>
      <c r="E798">
        <v>0</v>
      </c>
      <c r="F798">
        <v>20</v>
      </c>
      <c r="G798">
        <v>0</v>
      </c>
      <c r="H798">
        <v>0.56597222222222221</v>
      </c>
      <c r="I798">
        <v>426872</v>
      </c>
      <c r="J798">
        <v>426872</v>
      </c>
      <c r="K798">
        <v>0</v>
      </c>
      <c r="L798" s="49">
        <v>0.47847222222222219</v>
      </c>
      <c r="M798" s="49">
        <v>0.47847222222222219</v>
      </c>
      <c r="N798" s="49">
        <v>0</v>
      </c>
    </row>
    <row r="799" spans="1:14">
      <c r="A799" t="s">
        <v>19</v>
      </c>
      <c r="B799" t="s">
        <v>58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0.56597222222222221</v>
      </c>
      <c r="I799">
        <v>426872</v>
      </c>
      <c r="J799">
        <v>426977</v>
      </c>
      <c r="K799">
        <v>105</v>
      </c>
      <c r="L799" s="49">
        <v>0.47847222222222219</v>
      </c>
      <c r="M799" s="49">
        <v>0.58333333333333337</v>
      </c>
      <c r="N799" s="49">
        <v>0.10486111111111118</v>
      </c>
    </row>
    <row r="800" spans="1:14">
      <c r="A800" t="s">
        <v>79</v>
      </c>
      <c r="B800" t="s">
        <v>57</v>
      </c>
      <c r="E800">
        <v>36</v>
      </c>
      <c r="F800">
        <v>4</v>
      </c>
      <c r="G800">
        <v>0</v>
      </c>
      <c r="I800">
        <v>426555</v>
      </c>
      <c r="J800">
        <v>426626</v>
      </c>
      <c r="K800">
        <v>71</v>
      </c>
      <c r="L800" s="49">
        <v>0.38472222222222219</v>
      </c>
      <c r="M800" s="49">
        <v>0.4368055555555555</v>
      </c>
      <c r="N800" s="49">
        <v>5.2083333333333315E-2</v>
      </c>
    </row>
    <row r="801" spans="1:14">
      <c r="A801" t="s">
        <v>25</v>
      </c>
      <c r="B801" t="s">
        <v>57</v>
      </c>
      <c r="E801">
        <v>5</v>
      </c>
      <c r="F801">
        <v>1</v>
      </c>
      <c r="G801">
        <v>0</v>
      </c>
      <c r="I801">
        <v>426489</v>
      </c>
      <c r="J801">
        <v>426555</v>
      </c>
      <c r="K801">
        <v>66</v>
      </c>
      <c r="L801" s="49">
        <v>0.3430555555555555</v>
      </c>
      <c r="M801" s="49">
        <v>0.38472222222222219</v>
      </c>
      <c r="N801" s="49">
        <v>4.1666666666666685E-2</v>
      </c>
    </row>
    <row r="802" spans="1:14">
      <c r="A802" t="s">
        <v>81</v>
      </c>
      <c r="B802" t="s">
        <v>57</v>
      </c>
      <c r="E802">
        <v>50</v>
      </c>
      <c r="F802">
        <v>4</v>
      </c>
      <c r="G802">
        <v>0</v>
      </c>
      <c r="I802">
        <v>426487</v>
      </c>
      <c r="J802">
        <v>426489</v>
      </c>
      <c r="K802">
        <v>2</v>
      </c>
      <c r="L802" s="49">
        <v>0.33680555555555558</v>
      </c>
      <c r="M802" s="49">
        <v>0.3430555555555555</v>
      </c>
      <c r="N802" s="49">
        <v>6.2499999999999223E-3</v>
      </c>
    </row>
    <row r="803" spans="1:14">
      <c r="A803" t="s">
        <v>81</v>
      </c>
      <c r="B803" t="s">
        <v>57</v>
      </c>
      <c r="E803">
        <v>10</v>
      </c>
      <c r="F803">
        <v>3</v>
      </c>
      <c r="G803">
        <v>1</v>
      </c>
      <c r="I803">
        <v>426283</v>
      </c>
      <c r="J803">
        <v>426486</v>
      </c>
      <c r="K803">
        <v>203</v>
      </c>
      <c r="L803" s="49">
        <v>0.20833333333333334</v>
      </c>
      <c r="M803" s="49">
        <v>0.3215277777777778</v>
      </c>
      <c r="N803" s="49">
        <v>0.11319444444444446</v>
      </c>
    </row>
    <row r="804" spans="1:14">
      <c r="A804" t="s">
        <v>81</v>
      </c>
      <c r="B804" t="s">
        <v>57</v>
      </c>
      <c r="E804">
        <v>0</v>
      </c>
      <c r="F804">
        <v>0</v>
      </c>
      <c r="G804">
        <v>1</v>
      </c>
      <c r="I804">
        <v>426486</v>
      </c>
      <c r="J804">
        <v>426487</v>
      </c>
      <c r="K804">
        <v>1</v>
      </c>
      <c r="L804" s="49">
        <v>0.3215277777777778</v>
      </c>
      <c r="M804" s="49">
        <v>0.33680555555555558</v>
      </c>
      <c r="N804" s="49">
        <v>1.5277777777777779E-2</v>
      </c>
    </row>
    <row r="805" spans="1:14">
      <c r="A805" t="s">
        <v>79</v>
      </c>
      <c r="B805" t="s">
        <v>57</v>
      </c>
      <c r="E805">
        <v>4</v>
      </c>
      <c r="F805">
        <v>1</v>
      </c>
      <c r="G805">
        <v>0</v>
      </c>
      <c r="I805">
        <v>426626</v>
      </c>
      <c r="J805">
        <v>426630</v>
      </c>
      <c r="K805">
        <v>4</v>
      </c>
      <c r="L805" s="49">
        <v>0.4368055555555555</v>
      </c>
      <c r="M805" s="49">
        <v>0.4458333333333333</v>
      </c>
      <c r="N805" s="49">
        <v>9.0277777777778012E-3</v>
      </c>
    </row>
    <row r="806" spans="1:14">
      <c r="A806" t="s">
        <v>19</v>
      </c>
      <c r="B806" t="s">
        <v>57</v>
      </c>
      <c r="C806">
        <v>0</v>
      </c>
      <c r="D806">
        <v>0</v>
      </c>
      <c r="E806">
        <v>0</v>
      </c>
      <c r="F806">
        <v>0</v>
      </c>
      <c r="G806">
        <v>0</v>
      </c>
      <c r="I806">
        <v>426630</v>
      </c>
      <c r="J806">
        <v>426700</v>
      </c>
      <c r="K806">
        <v>70</v>
      </c>
      <c r="L806" s="49">
        <v>0.4458333333333333</v>
      </c>
      <c r="M806" s="49">
        <v>0.5</v>
      </c>
      <c r="N806" s="49">
        <v>5.4166666666666696E-2</v>
      </c>
    </row>
    <row r="807" spans="1:14">
      <c r="A807" t="s">
        <v>38</v>
      </c>
      <c r="B807" t="s">
        <v>4</v>
      </c>
      <c r="C807">
        <v>5040.12</v>
      </c>
      <c r="D807">
        <v>5708.0300000000007</v>
      </c>
      <c r="E807">
        <v>13</v>
      </c>
      <c r="F807">
        <v>2</v>
      </c>
      <c r="G807">
        <v>1</v>
      </c>
      <c r="H807">
        <v>0.62083333333333335</v>
      </c>
      <c r="I807">
        <v>249170</v>
      </c>
      <c r="J807">
        <v>249326</v>
      </c>
      <c r="K807">
        <v>156</v>
      </c>
      <c r="L807" s="49">
        <v>0.25</v>
      </c>
      <c r="M807" s="49">
        <v>0.3263888888888889</v>
      </c>
      <c r="N807" s="49">
        <v>7.6388888888888895E-2</v>
      </c>
    </row>
    <row r="808" spans="1:14">
      <c r="A808" t="s">
        <v>83</v>
      </c>
      <c r="B808" t="s">
        <v>56</v>
      </c>
      <c r="C808">
        <v>1210.95</v>
      </c>
      <c r="D808">
        <v>1365.06</v>
      </c>
      <c r="E808">
        <v>5</v>
      </c>
      <c r="F808">
        <v>3</v>
      </c>
      <c r="G808">
        <v>0</v>
      </c>
      <c r="H808">
        <v>0.62083333333333335</v>
      </c>
      <c r="I808">
        <v>249451</v>
      </c>
      <c r="J808">
        <v>249473</v>
      </c>
      <c r="K808">
        <v>22</v>
      </c>
      <c r="L808" s="49">
        <v>0.48958333333333331</v>
      </c>
      <c r="M808" s="49">
        <v>0.52083333333333337</v>
      </c>
      <c r="N808" s="49">
        <v>3.1250000000000056E-2</v>
      </c>
    </row>
    <row r="809" spans="1:14">
      <c r="A809" t="s">
        <v>26</v>
      </c>
      <c r="B809" t="s">
        <v>4</v>
      </c>
      <c r="C809">
        <v>1037.9100000000001</v>
      </c>
      <c r="D809">
        <v>1196.97</v>
      </c>
      <c r="E809">
        <v>2</v>
      </c>
      <c r="F809">
        <v>2</v>
      </c>
      <c r="G809">
        <v>0</v>
      </c>
      <c r="H809">
        <v>0.62083333333333335</v>
      </c>
      <c r="I809">
        <v>249326</v>
      </c>
      <c r="J809">
        <v>249367</v>
      </c>
      <c r="K809">
        <v>41</v>
      </c>
      <c r="L809" s="49">
        <v>0.3263888888888889</v>
      </c>
      <c r="M809" s="49">
        <v>0.39583333333333331</v>
      </c>
      <c r="N809" s="49">
        <v>6.944444444444442E-2</v>
      </c>
    </row>
    <row r="810" spans="1:14">
      <c r="A810" t="s">
        <v>75</v>
      </c>
      <c r="B810" t="s">
        <v>56</v>
      </c>
      <c r="C810">
        <v>2288.75</v>
      </c>
      <c r="D810">
        <v>2580.0300000000002</v>
      </c>
      <c r="E810">
        <v>11</v>
      </c>
      <c r="F810">
        <v>1</v>
      </c>
      <c r="G810">
        <v>0</v>
      </c>
      <c r="H810">
        <v>0.62083333333333335</v>
      </c>
      <c r="I810">
        <v>249473</v>
      </c>
      <c r="J810">
        <v>249528</v>
      </c>
      <c r="K810">
        <v>55</v>
      </c>
      <c r="L810" s="49">
        <v>0.52083333333333337</v>
      </c>
      <c r="M810" s="49">
        <v>0.58680555555555558</v>
      </c>
      <c r="N810" s="49">
        <v>6.597222222222221E-2</v>
      </c>
    </row>
    <row r="811" spans="1:14">
      <c r="A811" t="s">
        <v>75</v>
      </c>
      <c r="B811" t="s">
        <v>56</v>
      </c>
      <c r="C811">
        <v>1014.34</v>
      </c>
      <c r="D811">
        <v>1140.05</v>
      </c>
      <c r="E811">
        <v>4</v>
      </c>
      <c r="F811">
        <v>0</v>
      </c>
      <c r="G811">
        <v>0</v>
      </c>
      <c r="H811">
        <v>0.62083333333333335</v>
      </c>
      <c r="I811">
        <v>249528</v>
      </c>
      <c r="J811">
        <v>249531</v>
      </c>
      <c r="K811">
        <v>3</v>
      </c>
      <c r="L811" s="49">
        <v>0.58680555555555558</v>
      </c>
      <c r="M811" s="49">
        <v>0.60277777777777775</v>
      </c>
      <c r="N811" s="49">
        <v>1.5972222222222165E-2</v>
      </c>
    </row>
    <row r="812" spans="1:14">
      <c r="A812" t="s">
        <v>76</v>
      </c>
      <c r="B812" t="s">
        <v>56</v>
      </c>
      <c r="C812">
        <v>1198.29</v>
      </c>
      <c r="D812">
        <v>1350.06</v>
      </c>
      <c r="E812">
        <v>2</v>
      </c>
      <c r="F812">
        <v>3</v>
      </c>
      <c r="G812">
        <v>0</v>
      </c>
      <c r="H812">
        <v>0.62083333333333335</v>
      </c>
      <c r="I812">
        <v>249369</v>
      </c>
      <c r="J812">
        <v>249451</v>
      </c>
      <c r="K812">
        <v>82</v>
      </c>
      <c r="L812" s="49">
        <v>0.41666666666666669</v>
      </c>
      <c r="M812" s="49">
        <v>0.48958333333333331</v>
      </c>
      <c r="N812" s="49">
        <v>7.291666666666663E-2</v>
      </c>
    </row>
    <row r="813" spans="1:14">
      <c r="A813" t="s">
        <v>34</v>
      </c>
      <c r="B813" t="s">
        <v>4</v>
      </c>
      <c r="C813">
        <v>1916.21</v>
      </c>
      <c r="D813">
        <v>2159.96</v>
      </c>
      <c r="E813">
        <v>7</v>
      </c>
      <c r="F813">
        <v>2</v>
      </c>
      <c r="G813">
        <v>0</v>
      </c>
      <c r="H813">
        <v>0.62083333333333335</v>
      </c>
      <c r="I813">
        <v>249367</v>
      </c>
      <c r="J813">
        <v>249369</v>
      </c>
      <c r="K813">
        <v>2</v>
      </c>
      <c r="L813" s="49">
        <v>0.39583333333333331</v>
      </c>
      <c r="M813" s="49">
        <v>0.41666666666666669</v>
      </c>
      <c r="N813" s="49">
        <v>2.083333333333337E-2</v>
      </c>
    </row>
    <row r="814" spans="1:14">
      <c r="A814" t="s">
        <v>19</v>
      </c>
      <c r="B814" t="s">
        <v>4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0.62083333333333335</v>
      </c>
      <c r="I814">
        <v>249531</v>
      </c>
      <c r="J814">
        <v>249595</v>
      </c>
      <c r="K814">
        <v>64</v>
      </c>
      <c r="L814" s="49">
        <v>0.60277777777777775</v>
      </c>
      <c r="M814" s="49">
        <v>0.66319444444444442</v>
      </c>
      <c r="N814" s="49">
        <v>6.0416666666666674E-2</v>
      </c>
    </row>
    <row r="815" spans="1:14">
      <c r="A815" t="s">
        <v>37</v>
      </c>
      <c r="B815" t="s">
        <v>58</v>
      </c>
      <c r="C815">
        <v>3033.52</v>
      </c>
      <c r="D815">
        <v>3421.92</v>
      </c>
      <c r="E815">
        <v>7</v>
      </c>
      <c r="F815">
        <v>3</v>
      </c>
      <c r="G815">
        <v>0</v>
      </c>
      <c r="H815">
        <v>0.59722222222222221</v>
      </c>
      <c r="I815">
        <v>250166</v>
      </c>
      <c r="J815">
        <v>250195</v>
      </c>
      <c r="K815">
        <v>29</v>
      </c>
      <c r="L815" s="49">
        <v>0.64583333333333337</v>
      </c>
      <c r="M815" s="49">
        <v>0.67013888888888884</v>
      </c>
      <c r="N815" s="49">
        <v>2.4305555555555469E-2</v>
      </c>
    </row>
    <row r="816" spans="1:14">
      <c r="A816" t="s">
        <v>86</v>
      </c>
      <c r="B816" t="s">
        <v>60</v>
      </c>
      <c r="C816">
        <v>3107.88</v>
      </c>
      <c r="D816">
        <v>3502.98</v>
      </c>
      <c r="E816">
        <v>9</v>
      </c>
      <c r="F816">
        <v>3</v>
      </c>
      <c r="G816">
        <v>0</v>
      </c>
      <c r="H816">
        <v>0.59722222222222221</v>
      </c>
      <c r="I816">
        <v>249866</v>
      </c>
      <c r="J816">
        <v>249923</v>
      </c>
      <c r="K816">
        <v>57</v>
      </c>
      <c r="L816" s="49">
        <v>0.33680555555555558</v>
      </c>
      <c r="M816" s="49">
        <v>0.3888888888888889</v>
      </c>
      <c r="N816" s="49">
        <v>5.2083333333333315E-2</v>
      </c>
    </row>
    <row r="817" spans="1:14">
      <c r="A817" t="s">
        <v>36</v>
      </c>
      <c r="B817" t="s">
        <v>58</v>
      </c>
      <c r="C817">
        <v>1516.47</v>
      </c>
      <c r="D817">
        <v>1715.01</v>
      </c>
      <c r="E817">
        <v>4</v>
      </c>
      <c r="F817">
        <v>1</v>
      </c>
      <c r="G817">
        <v>0</v>
      </c>
      <c r="H817">
        <v>0.59722222222222221</v>
      </c>
      <c r="I817">
        <v>250026</v>
      </c>
      <c r="J817">
        <v>250101</v>
      </c>
      <c r="K817">
        <v>75</v>
      </c>
      <c r="L817" s="49">
        <v>0.4861111111111111</v>
      </c>
      <c r="M817" s="49">
        <v>0.55902777777777779</v>
      </c>
      <c r="N817" s="49">
        <v>7.2916666666666685E-2</v>
      </c>
    </row>
    <row r="818" spans="1:14">
      <c r="A818" t="s">
        <v>42</v>
      </c>
      <c r="B818" t="s">
        <v>58</v>
      </c>
      <c r="C818">
        <v>2349.0100000000002</v>
      </c>
      <c r="D818">
        <v>2655.21</v>
      </c>
      <c r="E818">
        <v>10</v>
      </c>
      <c r="F818">
        <v>6</v>
      </c>
      <c r="G818">
        <v>0</v>
      </c>
      <c r="H818">
        <v>0.59722222222222221</v>
      </c>
      <c r="I818">
        <v>250101</v>
      </c>
      <c r="J818">
        <v>250127</v>
      </c>
      <c r="K818">
        <v>26</v>
      </c>
      <c r="L818" s="49">
        <v>0.55902777777777779</v>
      </c>
      <c r="M818" s="49">
        <v>0.58680555555555558</v>
      </c>
      <c r="N818" s="49">
        <v>2.777777777777779E-2</v>
      </c>
    </row>
    <row r="819" spans="1:14">
      <c r="A819" t="s">
        <v>85</v>
      </c>
      <c r="B819" t="s">
        <v>60</v>
      </c>
      <c r="C819">
        <v>2147.73</v>
      </c>
      <c r="D819">
        <v>2421.0300000000002</v>
      </c>
      <c r="E819">
        <v>12</v>
      </c>
      <c r="F819">
        <v>0</v>
      </c>
      <c r="G819">
        <v>0</v>
      </c>
      <c r="H819">
        <v>0.59722222222222221</v>
      </c>
      <c r="I819">
        <v>249595</v>
      </c>
      <c r="J819">
        <v>249866</v>
      </c>
      <c r="K819">
        <v>271</v>
      </c>
      <c r="L819" s="49">
        <v>0.20833333333333334</v>
      </c>
      <c r="M819" s="49">
        <v>0.33680555555555558</v>
      </c>
      <c r="N819" s="49">
        <v>0.12847222222222224</v>
      </c>
    </row>
    <row r="820" spans="1:14">
      <c r="A820" t="s">
        <v>39</v>
      </c>
      <c r="B820" t="s">
        <v>58</v>
      </c>
      <c r="C820">
        <v>1024.6099999999999</v>
      </c>
      <c r="D820">
        <v>1154.99</v>
      </c>
      <c r="E820">
        <v>2</v>
      </c>
      <c r="F820">
        <v>3</v>
      </c>
      <c r="G820">
        <v>0</v>
      </c>
      <c r="H820">
        <v>0.59722222222222221</v>
      </c>
      <c r="I820">
        <v>250127</v>
      </c>
      <c r="J820">
        <v>250135</v>
      </c>
      <c r="K820">
        <v>8</v>
      </c>
      <c r="L820" s="49">
        <v>0.58680555555555558</v>
      </c>
      <c r="M820" s="49">
        <v>0.61319444444444449</v>
      </c>
      <c r="N820" s="49">
        <v>2.6388888888888906E-2</v>
      </c>
    </row>
    <row r="821" spans="1:14">
      <c r="A821" t="s">
        <v>61</v>
      </c>
      <c r="B821" t="s">
        <v>58</v>
      </c>
      <c r="C821">
        <v>637.35</v>
      </c>
      <c r="D821">
        <v>721.02</v>
      </c>
      <c r="E821">
        <v>1</v>
      </c>
      <c r="F821">
        <v>3</v>
      </c>
      <c r="G821">
        <v>0</v>
      </c>
      <c r="H821">
        <v>0.59722222222222221</v>
      </c>
      <c r="I821">
        <v>250135</v>
      </c>
      <c r="J821">
        <v>250166</v>
      </c>
      <c r="K821">
        <v>31</v>
      </c>
      <c r="L821" s="49">
        <v>0.61319444444444449</v>
      </c>
      <c r="M821" s="49">
        <v>0.64583333333333337</v>
      </c>
      <c r="N821" s="49">
        <v>3.2638888888888884E-2</v>
      </c>
    </row>
    <row r="822" spans="1:14">
      <c r="A822" t="s">
        <v>87</v>
      </c>
      <c r="B822" t="s">
        <v>60</v>
      </c>
      <c r="C822">
        <v>1430.57</v>
      </c>
      <c r="D822">
        <v>1628</v>
      </c>
      <c r="E822">
        <v>2</v>
      </c>
      <c r="F822">
        <v>2</v>
      </c>
      <c r="G822">
        <v>0</v>
      </c>
      <c r="H822">
        <v>0.59722222222222221</v>
      </c>
      <c r="I822">
        <v>249923</v>
      </c>
      <c r="J822">
        <v>250026</v>
      </c>
      <c r="K822">
        <v>103</v>
      </c>
      <c r="L822" s="49">
        <v>0.3888888888888889</v>
      </c>
      <c r="M822" s="49">
        <v>0.4861111111111111</v>
      </c>
      <c r="N822" s="49">
        <v>9.722222222222221E-2</v>
      </c>
    </row>
    <row r="823" spans="1:14">
      <c r="A823" t="s">
        <v>19</v>
      </c>
      <c r="B823" t="s">
        <v>60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0.59722222222222221</v>
      </c>
      <c r="I823">
        <v>250195</v>
      </c>
      <c r="J823">
        <v>250236</v>
      </c>
      <c r="K823">
        <v>41</v>
      </c>
      <c r="L823" s="49">
        <v>0.67013888888888884</v>
      </c>
      <c r="M823" s="49">
        <v>0.71180555555555547</v>
      </c>
      <c r="N823" s="49">
        <v>4.166666666666663E-2</v>
      </c>
    </row>
    <row r="824" spans="1:14">
      <c r="A824" t="s">
        <v>44</v>
      </c>
      <c r="B824" t="s">
        <v>53</v>
      </c>
      <c r="C824">
        <v>640.80999999999995</v>
      </c>
      <c r="D824">
        <v>724.03</v>
      </c>
      <c r="E824">
        <v>0</v>
      </c>
      <c r="F824">
        <v>7</v>
      </c>
      <c r="G824">
        <v>0</v>
      </c>
      <c r="H824">
        <v>0.59722222222222221</v>
      </c>
      <c r="I824">
        <v>427329</v>
      </c>
      <c r="J824">
        <v>427393</v>
      </c>
      <c r="K824">
        <v>64</v>
      </c>
      <c r="L824" s="49">
        <v>0.39930555555555558</v>
      </c>
      <c r="M824" s="49">
        <v>0.49305555555555558</v>
      </c>
      <c r="N824" s="49">
        <v>9.375E-2</v>
      </c>
    </row>
    <row r="825" spans="1:14">
      <c r="A825" t="s">
        <v>46</v>
      </c>
      <c r="B825" t="s">
        <v>53</v>
      </c>
      <c r="C825">
        <v>3335.24</v>
      </c>
      <c r="D825">
        <v>3766.01</v>
      </c>
      <c r="E825">
        <v>11</v>
      </c>
      <c r="F825">
        <v>4</v>
      </c>
      <c r="G825">
        <v>0</v>
      </c>
      <c r="H825">
        <v>0.59722222222222221</v>
      </c>
      <c r="I825">
        <v>427049</v>
      </c>
      <c r="J825">
        <v>427246</v>
      </c>
      <c r="K825">
        <v>197</v>
      </c>
      <c r="L825" s="49">
        <v>0.21527777777777779</v>
      </c>
      <c r="M825" s="49">
        <v>0.31944444444444448</v>
      </c>
      <c r="N825" s="49">
        <v>0.10416666666666669</v>
      </c>
    </row>
    <row r="826" spans="1:14">
      <c r="A826" t="s">
        <v>48</v>
      </c>
      <c r="B826" t="s">
        <v>53</v>
      </c>
      <c r="C826">
        <v>2783.06</v>
      </c>
      <c r="D826">
        <v>3053.97</v>
      </c>
      <c r="E826">
        <v>12</v>
      </c>
      <c r="F826">
        <v>0</v>
      </c>
      <c r="G826">
        <v>3</v>
      </c>
      <c r="H826">
        <v>0.59722222222222221</v>
      </c>
      <c r="I826">
        <v>427246</v>
      </c>
      <c r="J826">
        <v>427327</v>
      </c>
      <c r="K826">
        <v>81</v>
      </c>
      <c r="L826" s="49">
        <v>0.31944444444444448</v>
      </c>
      <c r="M826" s="49">
        <v>0.38194444444444442</v>
      </c>
      <c r="N826" s="49">
        <v>6.2499999999999944E-2</v>
      </c>
    </row>
    <row r="827" spans="1:14">
      <c r="A827" t="s">
        <v>77</v>
      </c>
      <c r="B827" t="s">
        <v>53</v>
      </c>
      <c r="C827">
        <v>1032.5999999999999</v>
      </c>
      <c r="D827">
        <v>2250.08</v>
      </c>
      <c r="E827">
        <v>12</v>
      </c>
      <c r="F827">
        <v>0</v>
      </c>
      <c r="G827">
        <v>0</v>
      </c>
      <c r="H827">
        <v>0.59722222222222221</v>
      </c>
      <c r="I827">
        <v>427393</v>
      </c>
      <c r="J827">
        <v>427441</v>
      </c>
      <c r="K827">
        <v>48</v>
      </c>
      <c r="L827" s="49">
        <v>0.49305555555555558</v>
      </c>
      <c r="M827" s="49">
        <v>0.53819444444444442</v>
      </c>
      <c r="N827" s="49">
        <v>4.513888888888884E-2</v>
      </c>
    </row>
    <row r="828" spans="1:14">
      <c r="A828" t="s">
        <v>48</v>
      </c>
      <c r="B828" t="s">
        <v>53</v>
      </c>
      <c r="C828">
        <v>2532.73</v>
      </c>
      <c r="D828">
        <v>2855.17</v>
      </c>
      <c r="E828">
        <v>14</v>
      </c>
      <c r="F828">
        <v>0</v>
      </c>
      <c r="G828">
        <v>0</v>
      </c>
      <c r="H828">
        <v>0.59722222222222221</v>
      </c>
      <c r="I828">
        <v>427327</v>
      </c>
      <c r="J828">
        <v>427329</v>
      </c>
      <c r="K828">
        <v>2</v>
      </c>
      <c r="L828" s="49">
        <v>0.38194444444444442</v>
      </c>
      <c r="M828" s="49">
        <v>0.39930555555555558</v>
      </c>
      <c r="N828" s="49">
        <v>1.736111111111116E-2</v>
      </c>
    </row>
    <row r="829" spans="1:14">
      <c r="A829" t="s">
        <v>78</v>
      </c>
      <c r="B829" t="s">
        <v>53</v>
      </c>
      <c r="C829">
        <v>1463.76</v>
      </c>
      <c r="D829">
        <v>1650.04</v>
      </c>
      <c r="E829">
        <v>7</v>
      </c>
      <c r="F829">
        <v>0</v>
      </c>
      <c r="G829">
        <v>0</v>
      </c>
      <c r="H829">
        <v>0.59722222222222221</v>
      </c>
      <c r="I829">
        <v>427441</v>
      </c>
      <c r="J829">
        <v>427530</v>
      </c>
      <c r="K829">
        <v>89</v>
      </c>
      <c r="L829" s="49">
        <v>0.53819444444444442</v>
      </c>
      <c r="M829" s="49">
        <v>0.59722222222222221</v>
      </c>
      <c r="N829" s="49">
        <v>5.902777777777779E-2</v>
      </c>
    </row>
    <row r="830" spans="1:14">
      <c r="A830" t="s">
        <v>19</v>
      </c>
      <c r="B830" t="s">
        <v>53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0.59722222222222221</v>
      </c>
      <c r="I830">
        <v>427530</v>
      </c>
      <c r="J830">
        <v>427747</v>
      </c>
      <c r="K830">
        <v>217</v>
      </c>
      <c r="L830" s="49">
        <v>0.59722222222222221</v>
      </c>
      <c r="M830" s="49">
        <v>0.73055555555555562</v>
      </c>
      <c r="N830" s="49">
        <v>0.13333333333333341</v>
      </c>
    </row>
    <row r="831" spans="1:14">
      <c r="A831" t="s">
        <v>36</v>
      </c>
      <c r="B831" t="s">
        <v>58</v>
      </c>
      <c r="C831">
        <v>1020.25</v>
      </c>
      <c r="D831">
        <v>1150.01</v>
      </c>
      <c r="E831">
        <v>0</v>
      </c>
      <c r="F831">
        <v>5</v>
      </c>
      <c r="G831">
        <v>0</v>
      </c>
      <c r="H831">
        <v>0.65347222222222223</v>
      </c>
      <c r="I831">
        <v>250236</v>
      </c>
      <c r="J831">
        <v>250329</v>
      </c>
      <c r="K831">
        <v>93</v>
      </c>
      <c r="L831" s="49">
        <v>0.3125</v>
      </c>
      <c r="M831" s="49">
        <v>0.375</v>
      </c>
      <c r="N831" s="49">
        <v>6.25E-2</v>
      </c>
    </row>
    <row r="832" spans="1:14">
      <c r="A832" t="s">
        <v>37</v>
      </c>
      <c r="B832" t="s">
        <v>58</v>
      </c>
      <c r="C832">
        <v>390.32</v>
      </c>
      <c r="D832">
        <v>440</v>
      </c>
      <c r="E832">
        <v>1</v>
      </c>
      <c r="F832">
        <v>0</v>
      </c>
      <c r="G832">
        <v>0</v>
      </c>
      <c r="H832">
        <v>0.65347222222222223</v>
      </c>
      <c r="I832">
        <v>250376</v>
      </c>
      <c r="J832">
        <v>250388</v>
      </c>
      <c r="K832">
        <v>12</v>
      </c>
      <c r="L832" s="49">
        <v>0.4513888888888889</v>
      </c>
      <c r="M832" s="49">
        <v>0.4861111111111111</v>
      </c>
      <c r="N832" s="49">
        <v>3.472222222222221E-2</v>
      </c>
    </row>
    <row r="833" spans="1:14">
      <c r="A833" t="s">
        <v>41</v>
      </c>
      <c r="B833" t="s">
        <v>58</v>
      </c>
      <c r="C833">
        <v>1173.6500000000001</v>
      </c>
      <c r="D833">
        <v>1323.02</v>
      </c>
      <c r="E833">
        <v>2</v>
      </c>
      <c r="F833">
        <v>3</v>
      </c>
      <c r="G833">
        <v>0</v>
      </c>
      <c r="H833">
        <v>0.65347222222222223</v>
      </c>
      <c r="I833">
        <v>250332</v>
      </c>
      <c r="J833">
        <v>250376</v>
      </c>
      <c r="K833">
        <v>44</v>
      </c>
      <c r="L833" s="49">
        <v>0.40972222222222227</v>
      </c>
      <c r="M833" s="49">
        <v>0.4513888888888889</v>
      </c>
      <c r="N833" s="49">
        <v>4.166666666666663E-2</v>
      </c>
    </row>
    <row r="834" spans="1:14">
      <c r="A834" t="s">
        <v>36</v>
      </c>
      <c r="B834" t="s">
        <v>58</v>
      </c>
      <c r="C834">
        <v>1017.09</v>
      </c>
      <c r="D834">
        <v>1149.07</v>
      </c>
      <c r="E834">
        <v>2</v>
      </c>
      <c r="F834">
        <v>5</v>
      </c>
      <c r="G834">
        <v>0</v>
      </c>
      <c r="H834">
        <v>0.65347222222222223</v>
      </c>
      <c r="I834">
        <v>250329</v>
      </c>
      <c r="J834">
        <v>250332</v>
      </c>
      <c r="K834">
        <v>3</v>
      </c>
      <c r="L834" s="49">
        <v>0.375</v>
      </c>
      <c r="M834" s="49">
        <v>0.40972222222222227</v>
      </c>
      <c r="N834" s="49">
        <v>3.4722222222222265E-2</v>
      </c>
    </row>
    <row r="835" spans="1:14">
      <c r="A835" t="s">
        <v>36</v>
      </c>
      <c r="B835" t="s">
        <v>58</v>
      </c>
      <c r="C835">
        <v>7163.71</v>
      </c>
      <c r="D835">
        <v>8075.21</v>
      </c>
      <c r="E835">
        <v>41</v>
      </c>
      <c r="F835">
        <v>0</v>
      </c>
      <c r="G835">
        <v>0</v>
      </c>
      <c r="H835">
        <v>0.65347222222222223</v>
      </c>
      <c r="I835">
        <v>250329</v>
      </c>
      <c r="J835">
        <v>250329</v>
      </c>
      <c r="K835">
        <v>0</v>
      </c>
      <c r="L835" s="49">
        <v>0.375</v>
      </c>
      <c r="M835" s="49">
        <v>0.375</v>
      </c>
      <c r="N835" s="49">
        <v>0</v>
      </c>
    </row>
    <row r="836" spans="1:14">
      <c r="A836" t="s">
        <v>82</v>
      </c>
      <c r="B836" t="s">
        <v>58</v>
      </c>
      <c r="C836">
        <v>1845.2</v>
      </c>
      <c r="D836">
        <v>2079.96</v>
      </c>
      <c r="E836">
        <v>4</v>
      </c>
      <c r="F836">
        <v>0</v>
      </c>
      <c r="G836">
        <v>0</v>
      </c>
      <c r="H836">
        <v>0.65347222222222223</v>
      </c>
      <c r="I836">
        <v>250329</v>
      </c>
      <c r="J836">
        <v>250329</v>
      </c>
      <c r="K836">
        <v>0</v>
      </c>
      <c r="L836" s="49">
        <v>0.375</v>
      </c>
      <c r="M836" s="49">
        <v>0.375</v>
      </c>
      <c r="N836" s="49">
        <v>0</v>
      </c>
    </row>
    <row r="837" spans="1:14">
      <c r="A837" t="s">
        <v>36</v>
      </c>
      <c r="B837" t="s">
        <v>58</v>
      </c>
      <c r="C837">
        <v>8130.35</v>
      </c>
      <c r="D837">
        <v>9165.33</v>
      </c>
      <c r="E837">
        <v>43</v>
      </c>
      <c r="F837">
        <v>0</v>
      </c>
      <c r="G837">
        <v>0</v>
      </c>
      <c r="H837">
        <v>0.65347222222222223</v>
      </c>
      <c r="I837">
        <v>250329</v>
      </c>
      <c r="J837">
        <v>250329</v>
      </c>
      <c r="K837">
        <v>0</v>
      </c>
      <c r="L837" s="49">
        <v>0.375</v>
      </c>
      <c r="M837" s="49">
        <v>0.375</v>
      </c>
      <c r="N837" s="49">
        <v>0</v>
      </c>
    </row>
    <row r="838" spans="1:14">
      <c r="A838" t="s">
        <v>36</v>
      </c>
      <c r="B838" t="s">
        <v>58</v>
      </c>
      <c r="C838">
        <v>1277.43</v>
      </c>
      <c r="D838">
        <v>1439.99</v>
      </c>
      <c r="E838">
        <v>3</v>
      </c>
      <c r="F838">
        <v>0</v>
      </c>
      <c r="G838">
        <v>0</v>
      </c>
      <c r="H838">
        <v>0.65347222222222223</v>
      </c>
      <c r="I838">
        <v>250329</v>
      </c>
      <c r="J838">
        <v>250329</v>
      </c>
      <c r="K838">
        <v>0</v>
      </c>
      <c r="L838" s="49">
        <v>0.375</v>
      </c>
      <c r="M838" s="49">
        <v>0.375</v>
      </c>
      <c r="N838" s="49">
        <v>0</v>
      </c>
    </row>
    <row r="839" spans="1:14">
      <c r="A839" t="s">
        <v>19</v>
      </c>
      <c r="B839" t="s">
        <v>58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0.65347222222222223</v>
      </c>
      <c r="I839">
        <v>250388</v>
      </c>
      <c r="J839">
        <v>250429</v>
      </c>
      <c r="K839">
        <v>41</v>
      </c>
      <c r="L839" s="49">
        <v>0.4861111111111111</v>
      </c>
      <c r="M839" s="49">
        <v>0.52777777777777779</v>
      </c>
      <c r="N839" s="49">
        <v>4.1666666666666685E-2</v>
      </c>
    </row>
    <row r="840" spans="1:14">
      <c r="A840" t="s">
        <v>25</v>
      </c>
      <c r="B840" t="s">
        <v>57</v>
      </c>
      <c r="C840">
        <v>593.03</v>
      </c>
      <c r="D840">
        <v>670.01</v>
      </c>
      <c r="E840">
        <v>1</v>
      </c>
      <c r="F840">
        <v>2</v>
      </c>
      <c r="G840">
        <v>0</v>
      </c>
      <c r="H840">
        <v>0.64861111111111114</v>
      </c>
      <c r="I840">
        <v>427996</v>
      </c>
      <c r="J840">
        <v>428063</v>
      </c>
      <c r="K840">
        <v>67</v>
      </c>
      <c r="L840" s="49">
        <v>0.3576388888888889</v>
      </c>
      <c r="M840" s="49">
        <v>0.4236111111111111</v>
      </c>
      <c r="N840" s="49">
        <v>6.597222222222221E-2</v>
      </c>
    </row>
    <row r="841" spans="1:14">
      <c r="A841" t="s">
        <v>81</v>
      </c>
      <c r="B841" t="s">
        <v>57</v>
      </c>
      <c r="C841">
        <v>5377.46</v>
      </c>
      <c r="D841">
        <v>6115.1</v>
      </c>
      <c r="E841">
        <v>21</v>
      </c>
      <c r="F841">
        <v>0</v>
      </c>
      <c r="G841">
        <v>0</v>
      </c>
      <c r="H841">
        <v>0.64861111111111114</v>
      </c>
      <c r="I841">
        <v>427994</v>
      </c>
      <c r="J841">
        <v>427996</v>
      </c>
      <c r="K841">
        <v>2</v>
      </c>
      <c r="L841" s="49">
        <v>0.33333333333333331</v>
      </c>
      <c r="M841" s="49">
        <v>0.3576388888888889</v>
      </c>
      <c r="N841" s="49">
        <v>2.430555555555558E-2</v>
      </c>
    </row>
    <row r="842" spans="1:14">
      <c r="A842" t="s">
        <v>81</v>
      </c>
      <c r="B842" t="s">
        <v>57</v>
      </c>
      <c r="C842">
        <v>2746.97</v>
      </c>
      <c r="D842">
        <v>3098.21</v>
      </c>
      <c r="E842">
        <v>16</v>
      </c>
      <c r="F842">
        <v>1</v>
      </c>
      <c r="G842">
        <v>0</v>
      </c>
      <c r="H842">
        <v>0.64861111111111114</v>
      </c>
      <c r="I842">
        <v>427790</v>
      </c>
      <c r="J842">
        <v>427994</v>
      </c>
      <c r="K842">
        <v>204</v>
      </c>
      <c r="L842" s="49">
        <v>0.20833333333333334</v>
      </c>
      <c r="M842" s="49">
        <v>0.33333333333333331</v>
      </c>
      <c r="N842" s="49">
        <v>0.12499999999999997</v>
      </c>
    </row>
    <row r="843" spans="1:14">
      <c r="A843" t="s">
        <v>79</v>
      </c>
      <c r="B843" t="s">
        <v>57</v>
      </c>
      <c r="C843">
        <v>1084.74</v>
      </c>
      <c r="D843">
        <v>1222.01</v>
      </c>
      <c r="E843">
        <v>3</v>
      </c>
      <c r="F843">
        <v>1</v>
      </c>
      <c r="G843">
        <v>0</v>
      </c>
      <c r="H843">
        <v>0.64861111111111114</v>
      </c>
      <c r="I843">
        <v>428063</v>
      </c>
      <c r="J843">
        <v>428132</v>
      </c>
      <c r="K843">
        <v>69</v>
      </c>
      <c r="L843" s="49">
        <v>0.4236111111111111</v>
      </c>
      <c r="M843" s="49">
        <v>0.46875</v>
      </c>
      <c r="N843" s="49">
        <v>4.5138888888888895E-2</v>
      </c>
    </row>
    <row r="844" spans="1:14">
      <c r="A844" t="s">
        <v>19</v>
      </c>
      <c r="B844" t="s">
        <v>57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0.64861111111111114</v>
      </c>
      <c r="I844">
        <v>428132</v>
      </c>
      <c r="J844">
        <v>428200</v>
      </c>
      <c r="K844">
        <v>68</v>
      </c>
      <c r="L844" s="49">
        <v>0.46875</v>
      </c>
      <c r="M844" s="49">
        <v>0.54166666666666663</v>
      </c>
      <c r="N844" s="49">
        <v>7.291666666666663E-2</v>
      </c>
    </row>
    <row r="845" spans="1:14">
      <c r="A845" t="s">
        <v>83</v>
      </c>
      <c r="B845" t="s">
        <v>56</v>
      </c>
      <c r="C845">
        <v>1114.27</v>
      </c>
      <c r="D845">
        <v>1255.07</v>
      </c>
      <c r="E845">
        <v>4</v>
      </c>
      <c r="F845">
        <v>1</v>
      </c>
      <c r="G845">
        <v>0</v>
      </c>
      <c r="H845">
        <v>0.60416666666666663</v>
      </c>
      <c r="I845">
        <v>428413</v>
      </c>
      <c r="J845">
        <v>428436</v>
      </c>
      <c r="K845">
        <v>23</v>
      </c>
      <c r="L845" s="49">
        <v>0.40972222222222227</v>
      </c>
      <c r="M845" s="49">
        <v>0.44097222222222227</v>
      </c>
      <c r="N845" s="49">
        <v>3.125E-2</v>
      </c>
    </row>
    <row r="846" spans="1:14">
      <c r="A846" t="s">
        <v>75</v>
      </c>
      <c r="B846" t="s">
        <v>56</v>
      </c>
      <c r="C846">
        <v>3785.95</v>
      </c>
      <c r="D846">
        <v>2545.02</v>
      </c>
      <c r="E846">
        <v>8</v>
      </c>
      <c r="F846">
        <v>2</v>
      </c>
      <c r="G846">
        <v>0</v>
      </c>
      <c r="H846">
        <v>0.60416666666666663</v>
      </c>
      <c r="I846">
        <v>428436</v>
      </c>
      <c r="J846">
        <v>428488</v>
      </c>
      <c r="K846">
        <v>52</v>
      </c>
      <c r="L846" s="49">
        <v>0.44097222222222227</v>
      </c>
      <c r="M846" s="49">
        <v>0.50486111111111109</v>
      </c>
      <c r="N846" s="49">
        <v>6.3888888888888828E-2</v>
      </c>
    </row>
    <row r="847" spans="1:14">
      <c r="A847" t="s">
        <v>74</v>
      </c>
      <c r="B847" t="s">
        <v>56</v>
      </c>
      <c r="C847">
        <v>1762.86</v>
      </c>
      <c r="D847">
        <v>1985.03</v>
      </c>
      <c r="E847">
        <v>3</v>
      </c>
      <c r="F847">
        <v>4</v>
      </c>
      <c r="G847">
        <v>0</v>
      </c>
      <c r="H847">
        <v>0.60416666666666663</v>
      </c>
      <c r="I847">
        <v>428331</v>
      </c>
      <c r="J847">
        <v>428368</v>
      </c>
      <c r="K847">
        <v>37</v>
      </c>
      <c r="L847" s="49">
        <v>0.3298611111111111</v>
      </c>
      <c r="M847" s="49">
        <v>0.37152777777777773</v>
      </c>
      <c r="N847" s="49">
        <v>4.166666666666663E-2</v>
      </c>
    </row>
    <row r="848" spans="1:14">
      <c r="A848" t="s">
        <v>84</v>
      </c>
      <c r="B848" t="s">
        <v>56</v>
      </c>
      <c r="C848">
        <v>1733.4</v>
      </c>
      <c r="D848">
        <v>1954</v>
      </c>
      <c r="E848">
        <v>8</v>
      </c>
      <c r="F848">
        <v>0</v>
      </c>
      <c r="G848">
        <v>0</v>
      </c>
      <c r="H848">
        <v>0.60416666666666663</v>
      </c>
      <c r="I848">
        <v>428244</v>
      </c>
      <c r="J848">
        <v>428331</v>
      </c>
      <c r="K848">
        <v>87</v>
      </c>
      <c r="L848" s="49">
        <v>0.28472222222222221</v>
      </c>
      <c r="M848" s="49">
        <v>0.3298611111111111</v>
      </c>
      <c r="N848" s="49">
        <v>4.5138888888888895E-2</v>
      </c>
    </row>
    <row r="849" spans="1:14">
      <c r="A849" t="s">
        <v>76</v>
      </c>
      <c r="B849" t="s">
        <v>56</v>
      </c>
      <c r="C849">
        <v>2252.88</v>
      </c>
      <c r="D849">
        <v>2543.04</v>
      </c>
      <c r="E849">
        <v>10</v>
      </c>
      <c r="F849">
        <v>1</v>
      </c>
      <c r="G849">
        <v>0</v>
      </c>
      <c r="H849">
        <v>0.60416666666666663</v>
      </c>
      <c r="I849">
        <v>428368</v>
      </c>
      <c r="J849">
        <v>428413</v>
      </c>
      <c r="K849">
        <v>45</v>
      </c>
      <c r="L849" s="49">
        <v>0.37152777777777773</v>
      </c>
      <c r="M849" s="49">
        <v>0.40972222222222227</v>
      </c>
      <c r="N849" s="49">
        <v>3.8194444444444531E-2</v>
      </c>
    </row>
    <row r="850" spans="1:14">
      <c r="A850" t="s">
        <v>19</v>
      </c>
      <c r="B850" t="s">
        <v>56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0.60416666666666663</v>
      </c>
      <c r="I850">
        <v>428488</v>
      </c>
      <c r="J850">
        <v>428583</v>
      </c>
      <c r="K850">
        <v>95</v>
      </c>
      <c r="L850" s="49">
        <v>0.50486111111111109</v>
      </c>
      <c r="M850" s="49">
        <v>0.58333333333333337</v>
      </c>
      <c r="N850" s="49">
        <v>7.8472222222222276E-2</v>
      </c>
    </row>
    <row r="851" spans="1:14">
      <c r="A851" t="s">
        <v>40</v>
      </c>
      <c r="B851" t="s">
        <v>58</v>
      </c>
      <c r="C851">
        <v>603.22</v>
      </c>
      <c r="D851">
        <v>679.99</v>
      </c>
      <c r="E851">
        <v>1</v>
      </c>
      <c r="F851">
        <v>2</v>
      </c>
      <c r="G851">
        <v>0</v>
      </c>
      <c r="H851">
        <v>0.63402777777777775</v>
      </c>
      <c r="I851">
        <v>250846</v>
      </c>
      <c r="J851">
        <v>250893</v>
      </c>
      <c r="K851">
        <v>47</v>
      </c>
      <c r="L851" s="49">
        <v>0.70833333333333337</v>
      </c>
      <c r="M851" s="49">
        <v>0.36805555555555558</v>
      </c>
      <c r="N851" s="49">
        <v>-0.34027777777777779</v>
      </c>
    </row>
    <row r="852" spans="1:14">
      <c r="A852" t="s">
        <v>34</v>
      </c>
      <c r="B852" t="s">
        <v>4</v>
      </c>
      <c r="C852">
        <v>866.76</v>
      </c>
      <c r="D852">
        <v>989.99</v>
      </c>
      <c r="E852">
        <v>0</v>
      </c>
      <c r="F852">
        <v>5</v>
      </c>
      <c r="G852">
        <v>0</v>
      </c>
      <c r="H852">
        <v>0.63402777777777775</v>
      </c>
      <c r="I852">
        <v>250711</v>
      </c>
      <c r="J852">
        <v>250714</v>
      </c>
      <c r="K852">
        <v>3</v>
      </c>
      <c r="L852" s="49">
        <v>0.5</v>
      </c>
      <c r="M852" s="49">
        <v>0.51597222222222217</v>
      </c>
      <c r="N852" s="49">
        <v>1.5972222222222165E-2</v>
      </c>
    </row>
    <row r="853" spans="1:14">
      <c r="A853" t="s">
        <v>35</v>
      </c>
      <c r="B853" t="s">
        <v>4</v>
      </c>
      <c r="C853">
        <v>17541.27</v>
      </c>
      <c r="D853">
        <v>19775.849999999999</v>
      </c>
      <c r="E853">
        <v>98</v>
      </c>
      <c r="F853">
        <v>2</v>
      </c>
      <c r="G853">
        <v>0</v>
      </c>
      <c r="H853">
        <v>0.63402777777777775</v>
      </c>
      <c r="I853">
        <v>250447</v>
      </c>
      <c r="J853">
        <v>250631</v>
      </c>
      <c r="K853">
        <v>184</v>
      </c>
      <c r="L853" s="49">
        <v>0.20833333333333334</v>
      </c>
      <c r="M853" s="49">
        <v>0.31944444444444448</v>
      </c>
      <c r="N853" s="49">
        <v>0.11111111111111113</v>
      </c>
    </row>
    <row r="854" spans="1:14">
      <c r="A854" t="s">
        <v>37</v>
      </c>
      <c r="B854" t="s">
        <v>58</v>
      </c>
      <c r="C854">
        <v>3467.41</v>
      </c>
      <c r="D854">
        <v>4305.92</v>
      </c>
      <c r="E854">
        <v>9</v>
      </c>
      <c r="F854">
        <v>3</v>
      </c>
      <c r="G854">
        <v>0</v>
      </c>
      <c r="H854">
        <v>0.63402777777777775</v>
      </c>
      <c r="I854">
        <v>250822</v>
      </c>
      <c r="J854">
        <v>250846</v>
      </c>
      <c r="K854">
        <v>24</v>
      </c>
      <c r="L854" s="49">
        <v>0.68402777777777779</v>
      </c>
      <c r="M854" s="49">
        <v>0.70833333333333337</v>
      </c>
      <c r="N854" s="49">
        <v>2.430555555555558E-2</v>
      </c>
    </row>
    <row r="855" spans="1:14">
      <c r="A855" t="s">
        <v>38</v>
      </c>
      <c r="B855" t="s">
        <v>4</v>
      </c>
      <c r="C855">
        <v>2879.9</v>
      </c>
      <c r="D855">
        <v>3262.06</v>
      </c>
      <c r="E855">
        <v>11</v>
      </c>
      <c r="F855">
        <v>0</v>
      </c>
      <c r="G855">
        <v>0</v>
      </c>
      <c r="H855">
        <v>0.63402777777777775</v>
      </c>
      <c r="I855">
        <v>250631</v>
      </c>
      <c r="J855">
        <v>250670</v>
      </c>
      <c r="K855">
        <v>39</v>
      </c>
      <c r="L855" s="49">
        <v>0.31944444444444448</v>
      </c>
      <c r="M855" s="49">
        <v>0.43055555555555558</v>
      </c>
      <c r="N855" s="49">
        <v>0.1111111111111111</v>
      </c>
    </row>
    <row r="856" spans="1:14">
      <c r="A856" t="s">
        <v>5</v>
      </c>
      <c r="B856" t="s">
        <v>4</v>
      </c>
      <c r="C856">
        <v>3016.2</v>
      </c>
      <c r="D856">
        <v>3400.15</v>
      </c>
      <c r="E856">
        <v>17</v>
      </c>
      <c r="F856">
        <v>0</v>
      </c>
      <c r="G856">
        <v>0</v>
      </c>
      <c r="H856">
        <v>0.63402777777777775</v>
      </c>
      <c r="I856">
        <v>250755</v>
      </c>
      <c r="J856">
        <v>250769</v>
      </c>
      <c r="K856">
        <v>14</v>
      </c>
      <c r="L856" s="49">
        <v>0.59375</v>
      </c>
      <c r="M856" s="49">
        <v>0.62847222222222221</v>
      </c>
      <c r="N856" s="49">
        <v>3.472222222222221E-2</v>
      </c>
    </row>
    <row r="857" spans="1:14">
      <c r="A857" t="s">
        <v>61</v>
      </c>
      <c r="B857" t="s">
        <v>58</v>
      </c>
      <c r="C857">
        <v>1584.39</v>
      </c>
      <c r="D857">
        <v>1786</v>
      </c>
      <c r="E857">
        <v>7</v>
      </c>
      <c r="F857">
        <v>0</v>
      </c>
      <c r="G857">
        <v>0</v>
      </c>
      <c r="H857">
        <v>0.63402777777777775</v>
      </c>
      <c r="I857">
        <v>250769</v>
      </c>
      <c r="J857">
        <v>250822</v>
      </c>
      <c r="K857">
        <v>53</v>
      </c>
      <c r="L857" s="49">
        <v>0.62847222222222221</v>
      </c>
      <c r="M857" s="49">
        <v>0.68402777777777779</v>
      </c>
      <c r="N857" s="49">
        <v>5.555555555555558E-2</v>
      </c>
    </row>
    <row r="858" spans="1:14">
      <c r="A858" t="s">
        <v>88</v>
      </c>
      <c r="B858" t="s">
        <v>4</v>
      </c>
      <c r="C858">
        <v>2326.7800000000002</v>
      </c>
      <c r="D858">
        <v>2601.04</v>
      </c>
      <c r="E858">
        <v>9</v>
      </c>
      <c r="F858">
        <v>0</v>
      </c>
      <c r="G858">
        <v>1</v>
      </c>
      <c r="H858">
        <v>0.63402777777777775</v>
      </c>
      <c r="I858">
        <v>250727</v>
      </c>
      <c r="J858">
        <v>250745</v>
      </c>
      <c r="K858">
        <v>18</v>
      </c>
      <c r="L858" s="49">
        <v>0.54513888888888895</v>
      </c>
      <c r="M858" s="49">
        <v>0.56944444444444442</v>
      </c>
      <c r="N858" s="49">
        <v>2.4305555555555469E-2</v>
      </c>
    </row>
    <row r="859" spans="1:14">
      <c r="A859" t="s">
        <v>26</v>
      </c>
      <c r="B859" t="s">
        <v>4</v>
      </c>
      <c r="C859">
        <v>1304.05</v>
      </c>
      <c r="D859">
        <v>1470.01</v>
      </c>
      <c r="E859">
        <v>4</v>
      </c>
      <c r="F859">
        <v>1</v>
      </c>
      <c r="G859">
        <v>0</v>
      </c>
      <c r="H859">
        <v>0.63402777777777775</v>
      </c>
      <c r="I859">
        <v>250670</v>
      </c>
      <c r="J859">
        <v>250711</v>
      </c>
      <c r="K859">
        <v>41</v>
      </c>
      <c r="L859" s="49">
        <v>0.43055555555555558</v>
      </c>
      <c r="M859" s="49">
        <v>0.5</v>
      </c>
      <c r="N859" s="49">
        <v>6.944444444444442E-2</v>
      </c>
    </row>
    <row r="860" spans="1:14">
      <c r="A860" t="s">
        <v>93</v>
      </c>
      <c r="B860" t="s">
        <v>4</v>
      </c>
      <c r="C860">
        <v>1703.21</v>
      </c>
      <c r="D860">
        <v>1919.97</v>
      </c>
      <c r="E860">
        <v>10</v>
      </c>
      <c r="F860">
        <v>0</v>
      </c>
      <c r="G860">
        <v>0</v>
      </c>
      <c r="H860">
        <v>0.63402777777777775</v>
      </c>
      <c r="I860">
        <v>250745</v>
      </c>
      <c r="J860">
        <v>250755</v>
      </c>
      <c r="K860">
        <v>10</v>
      </c>
      <c r="L860" s="49">
        <v>0.56944444444444442</v>
      </c>
      <c r="M860" s="49">
        <v>0.59375</v>
      </c>
      <c r="N860" s="49">
        <v>2.430555555555558E-2</v>
      </c>
    </row>
    <row r="861" spans="1:14">
      <c r="A861" t="s">
        <v>34</v>
      </c>
      <c r="B861" t="s">
        <v>4</v>
      </c>
      <c r="C861">
        <v>3365.17</v>
      </c>
      <c r="D861">
        <v>3799.03</v>
      </c>
      <c r="E861">
        <v>7</v>
      </c>
      <c r="F861">
        <v>1</v>
      </c>
      <c r="G861">
        <v>0</v>
      </c>
      <c r="H861">
        <v>0.63402777777777775</v>
      </c>
      <c r="I861">
        <v>250714</v>
      </c>
      <c r="J861">
        <v>250727</v>
      </c>
      <c r="K861">
        <v>13</v>
      </c>
      <c r="L861" s="49">
        <v>0.51597222222222217</v>
      </c>
      <c r="M861" s="49">
        <v>0.54513888888888895</v>
      </c>
      <c r="N861" s="49">
        <v>2.9166666666666785E-2</v>
      </c>
    </row>
    <row r="862" spans="1:14">
      <c r="A862" t="s">
        <v>19</v>
      </c>
      <c r="B862" t="s">
        <v>4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0.63402777777777775</v>
      </c>
      <c r="I862">
        <v>250893</v>
      </c>
      <c r="J862">
        <v>250901</v>
      </c>
      <c r="K862">
        <v>8</v>
      </c>
      <c r="L862" s="49">
        <v>0.36805555555555558</v>
      </c>
      <c r="M862" s="49">
        <v>0.42708333333333331</v>
      </c>
      <c r="N862" s="49">
        <v>5.9027777777777735E-2</v>
      </c>
    </row>
    <row r="863" spans="1:14">
      <c r="A863" t="s">
        <v>36</v>
      </c>
      <c r="B863" t="s">
        <v>58</v>
      </c>
      <c r="C863">
        <v>345.95</v>
      </c>
      <c r="D863">
        <v>389.98</v>
      </c>
      <c r="E863">
        <v>1</v>
      </c>
      <c r="F863">
        <v>0</v>
      </c>
      <c r="G863">
        <v>0</v>
      </c>
      <c r="H863">
        <v>0.63402777777777775</v>
      </c>
      <c r="I863">
        <v>429036</v>
      </c>
      <c r="J863">
        <v>429044</v>
      </c>
      <c r="K863">
        <v>8</v>
      </c>
      <c r="L863" s="49">
        <v>0.61805555555555558</v>
      </c>
      <c r="M863" s="49">
        <v>0.63888888888888895</v>
      </c>
      <c r="N863" s="49">
        <v>2.083333333333337E-2</v>
      </c>
    </row>
    <row r="864" spans="1:14">
      <c r="A864" t="s">
        <v>82</v>
      </c>
      <c r="B864" t="s">
        <v>58</v>
      </c>
      <c r="C864">
        <v>461.28</v>
      </c>
      <c r="D864">
        <v>520.01</v>
      </c>
      <c r="E864">
        <v>1</v>
      </c>
      <c r="F864">
        <v>0</v>
      </c>
      <c r="G864">
        <v>0</v>
      </c>
      <c r="H864">
        <v>0.63402777777777775</v>
      </c>
      <c r="I864">
        <v>429044</v>
      </c>
      <c r="J864">
        <v>429044</v>
      </c>
      <c r="K864">
        <v>0</v>
      </c>
      <c r="L864" s="49">
        <v>0.63888888888888895</v>
      </c>
      <c r="M864" s="49">
        <v>0.63888888888888895</v>
      </c>
      <c r="N864" s="49">
        <v>0</v>
      </c>
    </row>
    <row r="865" spans="1:14">
      <c r="A865" t="s">
        <v>86</v>
      </c>
      <c r="B865" t="s">
        <v>60</v>
      </c>
      <c r="C865">
        <v>2465.1799999999998</v>
      </c>
      <c r="D865">
        <v>2698.09</v>
      </c>
      <c r="E865">
        <v>7</v>
      </c>
      <c r="F865">
        <v>1</v>
      </c>
      <c r="G865">
        <v>1</v>
      </c>
      <c r="H865">
        <v>0.63402777777777775</v>
      </c>
      <c r="I865">
        <v>428583</v>
      </c>
      <c r="J865">
        <v>428838</v>
      </c>
      <c r="K865">
        <v>255</v>
      </c>
      <c r="L865" s="49">
        <v>0.19791666666666666</v>
      </c>
      <c r="M865" s="49">
        <v>0.32500000000000001</v>
      </c>
      <c r="N865" s="49">
        <v>0.12708333333333335</v>
      </c>
    </row>
    <row r="866" spans="1:14">
      <c r="A866" t="s">
        <v>36</v>
      </c>
      <c r="B866" t="s">
        <v>58</v>
      </c>
      <c r="C866">
        <v>1519.53</v>
      </c>
      <c r="D866">
        <v>1678.69</v>
      </c>
      <c r="E866">
        <v>3</v>
      </c>
      <c r="F866">
        <v>2</v>
      </c>
      <c r="G866">
        <v>35</v>
      </c>
      <c r="H866">
        <v>0.63402777777777775</v>
      </c>
      <c r="I866">
        <v>429034</v>
      </c>
      <c r="J866">
        <v>429036</v>
      </c>
      <c r="K866">
        <v>2</v>
      </c>
      <c r="L866" s="49">
        <v>0.60416666666666663</v>
      </c>
      <c r="M866" s="49">
        <v>0.61805555555555558</v>
      </c>
      <c r="N866" s="49">
        <v>1.3888888888888951E-2</v>
      </c>
    </row>
    <row r="867" spans="1:14">
      <c r="A867" t="s">
        <v>36</v>
      </c>
      <c r="B867" t="s">
        <v>58</v>
      </c>
      <c r="C867">
        <v>1297.9100000000001</v>
      </c>
      <c r="D867">
        <v>1469.98</v>
      </c>
      <c r="E867">
        <v>1</v>
      </c>
      <c r="F867">
        <v>6</v>
      </c>
      <c r="G867">
        <v>0</v>
      </c>
      <c r="H867">
        <v>0.63402777777777775</v>
      </c>
      <c r="I867">
        <v>428959</v>
      </c>
      <c r="J867">
        <v>429034</v>
      </c>
      <c r="K867">
        <v>75</v>
      </c>
      <c r="L867" s="49">
        <v>0.4375</v>
      </c>
      <c r="M867" s="49">
        <v>0.60416666666666663</v>
      </c>
      <c r="N867" s="49">
        <v>0.16666666666666663</v>
      </c>
    </row>
    <row r="868" spans="1:14">
      <c r="A868" t="s">
        <v>24</v>
      </c>
      <c r="B868" t="s">
        <v>60</v>
      </c>
      <c r="C868">
        <v>1334.08</v>
      </c>
      <c r="D868">
        <v>1502.99</v>
      </c>
      <c r="E868">
        <v>6</v>
      </c>
      <c r="F868">
        <v>0</v>
      </c>
      <c r="G868">
        <v>0</v>
      </c>
      <c r="H868">
        <v>0.63402777777777775</v>
      </c>
      <c r="I868">
        <v>428838</v>
      </c>
      <c r="J868">
        <v>428864</v>
      </c>
      <c r="K868">
        <v>26</v>
      </c>
      <c r="L868" s="49">
        <v>0.32500000000000001</v>
      </c>
      <c r="M868" s="49">
        <v>0.3611111111111111</v>
      </c>
      <c r="N868" s="49">
        <v>3.6111111111111094E-2</v>
      </c>
    </row>
    <row r="869" spans="1:14">
      <c r="A869" t="s">
        <v>36</v>
      </c>
      <c r="B869" t="s">
        <v>58</v>
      </c>
      <c r="C869">
        <v>851.59</v>
      </c>
      <c r="D869">
        <v>959.97</v>
      </c>
      <c r="E869">
        <v>2</v>
      </c>
      <c r="F869">
        <v>0</v>
      </c>
      <c r="G869">
        <v>0</v>
      </c>
      <c r="H869">
        <v>0.63402777777777775</v>
      </c>
      <c r="I869">
        <v>429044</v>
      </c>
      <c r="J869">
        <v>429044</v>
      </c>
      <c r="K869">
        <v>0</v>
      </c>
      <c r="L869" s="49">
        <v>0.63888888888888895</v>
      </c>
      <c r="M869" s="49">
        <v>0.63888888888888895</v>
      </c>
      <c r="N869" s="49">
        <v>0</v>
      </c>
    </row>
    <row r="870" spans="1:14">
      <c r="A870" t="s">
        <v>87</v>
      </c>
      <c r="B870" t="s">
        <v>60</v>
      </c>
      <c r="C870">
        <v>1688.32</v>
      </c>
      <c r="D870">
        <v>1905</v>
      </c>
      <c r="E870">
        <v>6</v>
      </c>
      <c r="F870">
        <v>4</v>
      </c>
      <c r="G870">
        <v>0</v>
      </c>
      <c r="H870">
        <v>0.63402777777777775</v>
      </c>
      <c r="I870">
        <v>428864</v>
      </c>
      <c r="J870">
        <v>428959</v>
      </c>
      <c r="K870">
        <v>95</v>
      </c>
      <c r="L870" s="49">
        <v>0.3611111111111111</v>
      </c>
      <c r="M870" s="49">
        <v>0.4375</v>
      </c>
      <c r="N870" s="49">
        <v>7.6388888888888895E-2</v>
      </c>
    </row>
    <row r="871" spans="1:14">
      <c r="A871" t="s">
        <v>61</v>
      </c>
      <c r="B871" t="s">
        <v>58</v>
      </c>
      <c r="C871">
        <v>274.99</v>
      </c>
      <c r="D871">
        <v>310</v>
      </c>
      <c r="E871">
        <v>0</v>
      </c>
      <c r="F871">
        <v>1</v>
      </c>
      <c r="G871">
        <v>0</v>
      </c>
      <c r="H871">
        <v>0.63402777777777775</v>
      </c>
      <c r="I871">
        <v>429044</v>
      </c>
      <c r="J871">
        <v>429044</v>
      </c>
      <c r="K871">
        <v>0</v>
      </c>
      <c r="L871" s="49">
        <v>0.63888888888888895</v>
      </c>
      <c r="M871" s="49">
        <v>0.63888888888888895</v>
      </c>
      <c r="N871" s="49">
        <v>0</v>
      </c>
    </row>
    <row r="872" spans="1:14">
      <c r="A872" t="s">
        <v>19</v>
      </c>
      <c r="B872" t="s">
        <v>58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0.63402777777777775</v>
      </c>
      <c r="I872">
        <v>429044</v>
      </c>
      <c r="J872">
        <v>429141</v>
      </c>
      <c r="K872">
        <v>97</v>
      </c>
      <c r="L872" s="49">
        <v>0.63888888888888895</v>
      </c>
      <c r="M872" s="49">
        <v>0.70486111111111116</v>
      </c>
      <c r="N872" s="49">
        <v>6.597222222222221E-2</v>
      </c>
    </row>
    <row r="873" spans="1:14">
      <c r="A873" t="s">
        <v>44</v>
      </c>
      <c r="B873" t="s">
        <v>53</v>
      </c>
      <c r="C873">
        <v>11904.01</v>
      </c>
      <c r="D873">
        <v>13427.08</v>
      </c>
      <c r="E873">
        <v>69</v>
      </c>
      <c r="F873">
        <v>10</v>
      </c>
      <c r="G873">
        <v>0</v>
      </c>
      <c r="H873">
        <v>0.65277777777777779</v>
      </c>
      <c r="I873">
        <v>429417</v>
      </c>
      <c r="J873">
        <v>429481</v>
      </c>
      <c r="K873">
        <v>64</v>
      </c>
      <c r="L873" s="49">
        <v>0.4236111111111111</v>
      </c>
      <c r="M873" s="49">
        <v>0.47291666666666665</v>
      </c>
      <c r="N873" s="49">
        <v>4.9305555555555547E-2</v>
      </c>
    </row>
    <row r="874" spans="1:14">
      <c r="A874" t="s">
        <v>46</v>
      </c>
      <c r="B874" t="s">
        <v>53</v>
      </c>
      <c r="C874">
        <v>2191.38</v>
      </c>
      <c r="D874">
        <v>2478</v>
      </c>
      <c r="E874">
        <v>5</v>
      </c>
      <c r="F874">
        <v>9</v>
      </c>
      <c r="G874">
        <v>0</v>
      </c>
      <c r="H874">
        <v>0.65277777777777779</v>
      </c>
      <c r="I874">
        <v>429141</v>
      </c>
      <c r="J874">
        <v>429334</v>
      </c>
      <c r="K874">
        <v>193</v>
      </c>
      <c r="L874" s="49">
        <v>0.22916666666666666</v>
      </c>
      <c r="M874" s="49">
        <v>0.31944444444444448</v>
      </c>
      <c r="N874" s="49">
        <v>9.0277777777777818E-2</v>
      </c>
    </row>
    <row r="875" spans="1:14">
      <c r="A875" t="s">
        <v>48</v>
      </c>
      <c r="B875" t="s">
        <v>53</v>
      </c>
      <c r="C875">
        <v>4189.51</v>
      </c>
      <c r="D875">
        <v>4583.9799999999996</v>
      </c>
      <c r="E875">
        <v>17</v>
      </c>
      <c r="F875">
        <v>1</v>
      </c>
      <c r="G875">
        <v>5</v>
      </c>
      <c r="H875">
        <v>0.65277777777777779</v>
      </c>
      <c r="I875">
        <v>429415</v>
      </c>
      <c r="J875">
        <v>429416</v>
      </c>
      <c r="K875">
        <v>1</v>
      </c>
      <c r="L875" s="49">
        <v>0.3833333333333333</v>
      </c>
      <c r="M875" s="49">
        <v>0.40972222222222227</v>
      </c>
      <c r="N875" s="49">
        <v>2.6388888888888962E-2</v>
      </c>
    </row>
    <row r="876" spans="1:14">
      <c r="A876" t="s">
        <v>48</v>
      </c>
      <c r="B876" t="s">
        <v>53</v>
      </c>
      <c r="C876">
        <v>4874.8900000000003</v>
      </c>
      <c r="D876">
        <v>5504.9</v>
      </c>
      <c r="E876">
        <v>20</v>
      </c>
      <c r="F876">
        <v>2</v>
      </c>
      <c r="G876">
        <v>0</v>
      </c>
      <c r="H876">
        <v>0.65277777777777779</v>
      </c>
      <c r="I876">
        <v>429334</v>
      </c>
      <c r="J876">
        <v>429415</v>
      </c>
      <c r="K876">
        <v>81</v>
      </c>
      <c r="L876" s="49">
        <v>0.31944444444444448</v>
      </c>
      <c r="M876" s="49">
        <v>0.3833333333333333</v>
      </c>
      <c r="N876" s="49">
        <v>6.3888888888888828E-2</v>
      </c>
    </row>
    <row r="877" spans="1:14">
      <c r="A877" t="s">
        <v>78</v>
      </c>
      <c r="B877" t="s">
        <v>53</v>
      </c>
      <c r="C877">
        <v>1459.3</v>
      </c>
      <c r="D877">
        <v>1644.98</v>
      </c>
      <c r="E877">
        <v>7</v>
      </c>
      <c r="F877">
        <v>0</v>
      </c>
      <c r="G877">
        <v>0</v>
      </c>
      <c r="H877">
        <v>0.65277777777777779</v>
      </c>
      <c r="I877">
        <v>429481</v>
      </c>
      <c r="J877">
        <v>429613</v>
      </c>
      <c r="K877">
        <v>132</v>
      </c>
      <c r="L877" s="49">
        <v>0.47291666666666665</v>
      </c>
      <c r="M877" s="49">
        <v>0.59027777777777779</v>
      </c>
      <c r="N877" s="49">
        <v>0.11736111111111114</v>
      </c>
    </row>
    <row r="878" spans="1:14">
      <c r="A878" t="s">
        <v>76</v>
      </c>
      <c r="B878" t="s">
        <v>56</v>
      </c>
      <c r="C878">
        <v>1612.02</v>
      </c>
      <c r="D878">
        <v>1814.97</v>
      </c>
      <c r="E878">
        <v>6</v>
      </c>
      <c r="F878">
        <v>0</v>
      </c>
      <c r="G878">
        <v>0</v>
      </c>
      <c r="H878">
        <v>0.65277777777777779</v>
      </c>
      <c r="I878">
        <v>429613</v>
      </c>
      <c r="J878">
        <v>429781</v>
      </c>
      <c r="K878">
        <v>168</v>
      </c>
      <c r="L878" s="49">
        <v>0.59027777777777779</v>
      </c>
      <c r="M878" s="49">
        <v>0.69444444444444453</v>
      </c>
      <c r="N878" s="49">
        <v>0.10416666666666674</v>
      </c>
    </row>
    <row r="879" spans="1:14">
      <c r="A879" t="s">
        <v>48</v>
      </c>
      <c r="B879" t="s">
        <v>53</v>
      </c>
      <c r="C879">
        <v>2032.98</v>
      </c>
      <c r="D879">
        <v>2203.5100000000002</v>
      </c>
      <c r="E879">
        <v>3</v>
      </c>
      <c r="F879">
        <v>2</v>
      </c>
      <c r="G879">
        <v>4</v>
      </c>
      <c r="H879">
        <v>0.65277777777777779</v>
      </c>
      <c r="I879">
        <v>429416</v>
      </c>
      <c r="J879">
        <v>429417</v>
      </c>
      <c r="K879">
        <v>1</v>
      </c>
      <c r="L879" s="49">
        <v>0.40972222222222227</v>
      </c>
      <c r="M879" s="49">
        <v>0.4236111111111111</v>
      </c>
      <c r="N879" s="49">
        <v>1.388888888888884E-2</v>
      </c>
    </row>
    <row r="880" spans="1:14">
      <c r="A880" t="s">
        <v>19</v>
      </c>
      <c r="B880" t="s">
        <v>53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0.65277777777777779</v>
      </c>
      <c r="I880">
        <v>429781</v>
      </c>
      <c r="J880">
        <v>429894</v>
      </c>
      <c r="K880">
        <v>113</v>
      </c>
      <c r="L880" s="49">
        <v>0.69444444444444453</v>
      </c>
      <c r="M880" s="49">
        <v>0.75</v>
      </c>
      <c r="N880" s="49">
        <v>5.5555555555555469E-2</v>
      </c>
    </row>
    <row r="881" spans="1:14">
      <c r="A881" t="s">
        <v>37</v>
      </c>
      <c r="B881" t="s">
        <v>58</v>
      </c>
      <c r="C881">
        <v>1232.1400000000001</v>
      </c>
      <c r="D881">
        <v>1400.04</v>
      </c>
      <c r="E881">
        <v>2</v>
      </c>
      <c r="F881">
        <v>0</v>
      </c>
      <c r="G881">
        <v>0</v>
      </c>
      <c r="H881">
        <v>0.60138888888888886</v>
      </c>
      <c r="I881">
        <v>430086</v>
      </c>
      <c r="J881">
        <v>430092</v>
      </c>
      <c r="K881">
        <v>6</v>
      </c>
      <c r="L881" s="49">
        <v>0.5625</v>
      </c>
      <c r="M881" s="49">
        <v>0.62152777777777779</v>
      </c>
      <c r="N881" s="49">
        <v>5.902777777777779E-2</v>
      </c>
    </row>
    <row r="882" spans="1:14">
      <c r="A882" t="s">
        <v>40</v>
      </c>
      <c r="B882" t="s">
        <v>58</v>
      </c>
      <c r="C882">
        <v>13506.13</v>
      </c>
      <c r="D882">
        <v>15254.82</v>
      </c>
      <c r="E882">
        <v>29</v>
      </c>
      <c r="F882">
        <v>0</v>
      </c>
      <c r="G882">
        <v>0</v>
      </c>
      <c r="H882">
        <v>0.60138888888888886</v>
      </c>
      <c r="I882">
        <v>430092</v>
      </c>
      <c r="J882">
        <v>430127</v>
      </c>
      <c r="K882">
        <v>35</v>
      </c>
      <c r="L882" s="49">
        <v>0.62152777777777779</v>
      </c>
      <c r="M882" s="49">
        <v>0.65972222222222221</v>
      </c>
      <c r="N882" s="49">
        <v>3.819444444444442E-2</v>
      </c>
    </row>
    <row r="883" spans="1:14">
      <c r="A883" t="s">
        <v>37</v>
      </c>
      <c r="B883" t="s">
        <v>58</v>
      </c>
      <c r="C883">
        <v>1037.9100000000001</v>
      </c>
      <c r="D883">
        <v>1824.03</v>
      </c>
      <c r="E883">
        <v>2</v>
      </c>
      <c r="F883">
        <v>1</v>
      </c>
      <c r="G883">
        <v>3</v>
      </c>
      <c r="H883">
        <v>0.60138888888888886</v>
      </c>
      <c r="I883">
        <v>430074</v>
      </c>
      <c r="J883">
        <v>430086</v>
      </c>
      <c r="K883">
        <v>12</v>
      </c>
      <c r="L883" s="49">
        <v>0.52083333333333337</v>
      </c>
      <c r="M883" s="49">
        <v>0.5625</v>
      </c>
      <c r="N883" s="49">
        <v>4.166666666666663E-2</v>
      </c>
    </row>
    <row r="884" spans="1:14">
      <c r="A884" t="s">
        <v>41</v>
      </c>
      <c r="B884" t="s">
        <v>58</v>
      </c>
      <c r="C884">
        <v>7634.41</v>
      </c>
      <c r="D884">
        <v>8605.8700000000008</v>
      </c>
      <c r="E884">
        <v>46</v>
      </c>
      <c r="F884">
        <v>0</v>
      </c>
      <c r="G884">
        <v>10</v>
      </c>
      <c r="H884">
        <v>0.60138888888888886</v>
      </c>
      <c r="I884">
        <v>430023</v>
      </c>
      <c r="J884">
        <v>430074</v>
      </c>
      <c r="K884">
        <v>51</v>
      </c>
      <c r="L884" s="49">
        <v>0.47222222222222227</v>
      </c>
      <c r="M884" s="49">
        <v>0.52083333333333337</v>
      </c>
      <c r="N884" s="49">
        <v>4.8611111111111105E-2</v>
      </c>
    </row>
    <row r="885" spans="1:14">
      <c r="A885" t="s">
        <v>39</v>
      </c>
      <c r="B885" t="s">
        <v>58</v>
      </c>
      <c r="C885">
        <v>1610.97</v>
      </c>
      <c r="D885">
        <v>1818</v>
      </c>
      <c r="E885">
        <v>4</v>
      </c>
      <c r="F885">
        <v>6</v>
      </c>
      <c r="G885">
        <v>0</v>
      </c>
      <c r="H885">
        <v>0.60138888888888886</v>
      </c>
      <c r="I885">
        <v>429996</v>
      </c>
      <c r="J885">
        <v>430023</v>
      </c>
      <c r="K885">
        <v>27</v>
      </c>
      <c r="L885" s="49">
        <v>0.4236111111111111</v>
      </c>
      <c r="M885" s="49">
        <v>0.47222222222222227</v>
      </c>
      <c r="N885" s="49">
        <v>4.861111111111116E-2</v>
      </c>
    </row>
    <row r="886" spans="1:14">
      <c r="A886" t="s">
        <v>36</v>
      </c>
      <c r="B886" t="s">
        <v>58</v>
      </c>
      <c r="C886">
        <v>1210.8900000000001</v>
      </c>
      <c r="D886">
        <v>1338.98</v>
      </c>
      <c r="E886">
        <v>3</v>
      </c>
      <c r="F886">
        <v>1</v>
      </c>
      <c r="G886">
        <v>1</v>
      </c>
      <c r="H886">
        <v>0.60138888888888886</v>
      </c>
      <c r="I886">
        <v>429894</v>
      </c>
      <c r="J886">
        <v>429996</v>
      </c>
      <c r="K886">
        <v>102</v>
      </c>
      <c r="L886" s="49">
        <v>0.34375</v>
      </c>
      <c r="M886" s="49">
        <v>0.4236111111111111</v>
      </c>
      <c r="N886" s="49">
        <v>7.9861111111111105E-2</v>
      </c>
    </row>
    <row r="887" spans="1:14">
      <c r="A887" t="s">
        <v>19</v>
      </c>
      <c r="B887" t="s">
        <v>58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0.60138888888888886</v>
      </c>
      <c r="I887">
        <v>430127</v>
      </c>
      <c r="J887">
        <v>430141</v>
      </c>
      <c r="K887">
        <v>14</v>
      </c>
      <c r="L887" s="49">
        <v>0.65972222222222221</v>
      </c>
      <c r="M887" s="49">
        <v>0.70833333333333337</v>
      </c>
      <c r="N887" s="49">
        <v>4.861111111111116E-2</v>
      </c>
    </row>
    <row r="888" spans="1:14">
      <c r="A888" t="s">
        <v>79</v>
      </c>
      <c r="B888" t="s">
        <v>57</v>
      </c>
      <c r="C888">
        <v>3873.98</v>
      </c>
      <c r="D888">
        <v>4656.95</v>
      </c>
      <c r="E888">
        <v>22</v>
      </c>
      <c r="F888">
        <v>0</v>
      </c>
      <c r="G888">
        <v>0</v>
      </c>
      <c r="H888">
        <v>0.60138888888888886</v>
      </c>
      <c r="I888">
        <v>251097</v>
      </c>
      <c r="J888">
        <v>251227</v>
      </c>
      <c r="K888">
        <v>130</v>
      </c>
      <c r="L888" s="49">
        <v>0.37152777777777773</v>
      </c>
      <c r="M888" s="49">
        <v>0.51388888888888895</v>
      </c>
      <c r="N888" s="49">
        <v>0.14236111111111122</v>
      </c>
    </row>
    <row r="889" spans="1:14">
      <c r="A889" t="s">
        <v>81</v>
      </c>
      <c r="B889" t="s">
        <v>57</v>
      </c>
      <c r="C889">
        <v>2094.19</v>
      </c>
      <c r="D889">
        <v>2355.0700000000002</v>
      </c>
      <c r="E889">
        <v>8</v>
      </c>
      <c r="F889">
        <v>2</v>
      </c>
      <c r="G889">
        <v>0</v>
      </c>
      <c r="H889">
        <v>0.60138888888888886</v>
      </c>
      <c r="I889">
        <v>251095</v>
      </c>
      <c r="J889">
        <v>251097</v>
      </c>
      <c r="K889">
        <v>2</v>
      </c>
      <c r="L889" s="49">
        <v>0.3263888888888889</v>
      </c>
      <c r="M889" s="49">
        <v>0.37152777777777773</v>
      </c>
      <c r="N889" s="49">
        <v>4.513888888888884E-2</v>
      </c>
    </row>
    <row r="890" spans="1:14">
      <c r="A890" t="s">
        <v>81</v>
      </c>
      <c r="B890" t="s">
        <v>57</v>
      </c>
      <c r="C890">
        <v>7311.93</v>
      </c>
      <c r="D890">
        <v>8215.9699999999993</v>
      </c>
      <c r="E890">
        <v>41</v>
      </c>
      <c r="F890">
        <v>5</v>
      </c>
      <c r="G890">
        <v>0</v>
      </c>
      <c r="H890">
        <v>0.60138888888888886</v>
      </c>
      <c r="I890">
        <v>250901</v>
      </c>
      <c r="J890">
        <v>251095</v>
      </c>
      <c r="K890">
        <v>194</v>
      </c>
      <c r="L890" s="49">
        <v>0.20833333333333334</v>
      </c>
      <c r="M890" s="49">
        <v>0.3263888888888889</v>
      </c>
      <c r="N890" s="49">
        <v>0.11805555555555555</v>
      </c>
    </row>
    <row r="891" spans="1:14">
      <c r="A891" t="s">
        <v>19</v>
      </c>
      <c r="B891" t="s">
        <v>57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0.60138888888888886</v>
      </c>
      <c r="I891">
        <v>251227</v>
      </c>
      <c r="J891">
        <v>251305</v>
      </c>
      <c r="K891">
        <v>78</v>
      </c>
      <c r="L891" s="49">
        <v>0.51388888888888895</v>
      </c>
      <c r="M891" s="49">
        <v>0.61458333333333337</v>
      </c>
      <c r="N891" s="49">
        <v>0.10069444444444442</v>
      </c>
    </row>
    <row r="892" spans="1:14">
      <c r="A892" t="s">
        <v>36</v>
      </c>
      <c r="B892" t="s">
        <v>58</v>
      </c>
      <c r="C892">
        <v>5234</v>
      </c>
      <c r="D892">
        <v>5900.16</v>
      </c>
      <c r="E892">
        <v>30</v>
      </c>
      <c r="F892">
        <v>0</v>
      </c>
      <c r="G892">
        <v>0</v>
      </c>
      <c r="H892">
        <v>0.58333333333333337</v>
      </c>
      <c r="I892">
        <v>430300</v>
      </c>
      <c r="J892">
        <v>430308</v>
      </c>
      <c r="K892">
        <v>8</v>
      </c>
      <c r="L892" s="49">
        <v>0.4548611111111111</v>
      </c>
      <c r="M892" s="49">
        <v>0.47222222222222227</v>
      </c>
      <c r="N892" s="49">
        <v>1.736111111111116E-2</v>
      </c>
    </row>
    <row r="893" spans="1:14">
      <c r="A893" t="s">
        <v>36</v>
      </c>
      <c r="B893" t="s">
        <v>58</v>
      </c>
      <c r="C893">
        <v>3245.51</v>
      </c>
      <c r="D893">
        <v>3445.36</v>
      </c>
      <c r="E893">
        <v>14</v>
      </c>
      <c r="F893">
        <v>1</v>
      </c>
      <c r="G893">
        <v>0</v>
      </c>
      <c r="H893">
        <v>0.58333333333333337</v>
      </c>
      <c r="I893">
        <v>430308</v>
      </c>
      <c r="J893">
        <v>430308</v>
      </c>
      <c r="K893">
        <v>0</v>
      </c>
      <c r="L893" s="49">
        <v>0.47222222222222227</v>
      </c>
      <c r="M893" s="49">
        <v>0.47222222222222227</v>
      </c>
      <c r="N893" s="49">
        <v>0</v>
      </c>
    </row>
    <row r="894" spans="1:14">
      <c r="A894" t="s">
        <v>36</v>
      </c>
      <c r="B894" t="s">
        <v>58</v>
      </c>
      <c r="C894">
        <v>7941</v>
      </c>
      <c r="D894">
        <v>8599.27</v>
      </c>
      <c r="E894">
        <v>35</v>
      </c>
      <c r="F894">
        <v>0</v>
      </c>
      <c r="G894">
        <v>28</v>
      </c>
      <c r="H894">
        <v>0.58333333333333337</v>
      </c>
      <c r="I894">
        <v>430308</v>
      </c>
      <c r="J894">
        <v>430308</v>
      </c>
      <c r="K894">
        <v>0</v>
      </c>
      <c r="L894" s="49">
        <v>0.47222222222222227</v>
      </c>
      <c r="M894" s="49">
        <v>0.47222222222222227</v>
      </c>
      <c r="N894" s="49">
        <v>0</v>
      </c>
    </row>
    <row r="895" spans="1:14">
      <c r="A895" t="s">
        <v>36</v>
      </c>
      <c r="B895" t="s">
        <v>58</v>
      </c>
      <c r="C895">
        <v>5624.2</v>
      </c>
      <c r="D895">
        <v>6340.08</v>
      </c>
      <c r="E895">
        <v>34</v>
      </c>
      <c r="F895">
        <v>0</v>
      </c>
      <c r="G895">
        <v>0</v>
      </c>
      <c r="H895">
        <v>0.58333333333333337</v>
      </c>
      <c r="I895">
        <v>430308</v>
      </c>
      <c r="J895">
        <v>430308</v>
      </c>
      <c r="K895">
        <v>0</v>
      </c>
      <c r="L895" s="49">
        <v>0.47222222222222227</v>
      </c>
      <c r="M895" s="49">
        <v>0.47222222222222227</v>
      </c>
      <c r="N895" s="49">
        <v>0</v>
      </c>
    </row>
    <row r="896" spans="1:14">
      <c r="A896" t="s">
        <v>36</v>
      </c>
      <c r="B896" t="s">
        <v>58</v>
      </c>
      <c r="C896">
        <v>5260.6</v>
      </c>
      <c r="D896">
        <v>5769.9</v>
      </c>
      <c r="E896">
        <v>29</v>
      </c>
      <c r="F896">
        <v>0</v>
      </c>
      <c r="G896">
        <v>0</v>
      </c>
      <c r="H896">
        <v>0.58333333333333337</v>
      </c>
      <c r="I896">
        <v>430308</v>
      </c>
      <c r="J896">
        <v>430308</v>
      </c>
      <c r="K896">
        <v>0</v>
      </c>
      <c r="L896" s="49">
        <v>0.47222222222222227</v>
      </c>
      <c r="M896" s="49">
        <v>0.47222222222222227</v>
      </c>
      <c r="N896" s="49">
        <v>0</v>
      </c>
    </row>
    <row r="897" spans="1:14">
      <c r="A897" t="s">
        <v>42</v>
      </c>
      <c r="B897" t="s">
        <v>58</v>
      </c>
      <c r="C897">
        <v>1539.08</v>
      </c>
      <c r="D897">
        <v>1558</v>
      </c>
      <c r="E897">
        <v>4</v>
      </c>
      <c r="F897">
        <v>2</v>
      </c>
      <c r="G897">
        <v>0</v>
      </c>
      <c r="H897">
        <v>0.58333333333333337</v>
      </c>
      <c r="I897">
        <v>430308</v>
      </c>
      <c r="J897">
        <v>430316</v>
      </c>
      <c r="K897">
        <v>8</v>
      </c>
      <c r="L897" s="49">
        <v>0.47222222222222227</v>
      </c>
      <c r="M897" s="49">
        <v>0.55069444444444449</v>
      </c>
      <c r="N897" s="49">
        <v>7.8472222222222221E-2</v>
      </c>
    </row>
    <row r="898" spans="1:14">
      <c r="A898" t="s">
        <v>36</v>
      </c>
      <c r="B898" t="s">
        <v>58</v>
      </c>
      <c r="C898">
        <v>118.22</v>
      </c>
      <c r="D898">
        <v>135.03</v>
      </c>
      <c r="E898">
        <v>0</v>
      </c>
      <c r="F898">
        <v>1</v>
      </c>
      <c r="G898">
        <v>0</v>
      </c>
      <c r="H898">
        <v>0.58333333333333337</v>
      </c>
      <c r="I898">
        <v>430199</v>
      </c>
      <c r="J898">
        <v>430300</v>
      </c>
      <c r="K898">
        <v>101</v>
      </c>
      <c r="L898" s="49">
        <v>0.39583333333333331</v>
      </c>
      <c r="M898" s="49">
        <v>0.4548611111111111</v>
      </c>
      <c r="N898" s="49">
        <v>5.902777777777779E-2</v>
      </c>
    </row>
    <row r="899" spans="1:14">
      <c r="A899" t="s">
        <v>19</v>
      </c>
      <c r="B899" t="s">
        <v>58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0.58333333333333337</v>
      </c>
      <c r="I899">
        <v>430316</v>
      </c>
      <c r="J899">
        <v>430424</v>
      </c>
      <c r="K899">
        <v>108</v>
      </c>
      <c r="L899" s="49">
        <v>0.55069444444444449</v>
      </c>
      <c r="M899" s="49">
        <v>0.60416666666666663</v>
      </c>
      <c r="N899" s="49">
        <v>5.3472222222222143E-2</v>
      </c>
    </row>
    <row r="900" spans="1:14">
      <c r="A900" t="s">
        <v>40</v>
      </c>
      <c r="B900" t="s">
        <v>58</v>
      </c>
      <c r="C900">
        <v>1539.08</v>
      </c>
      <c r="D900">
        <v>1734.97</v>
      </c>
      <c r="E900">
        <v>8</v>
      </c>
      <c r="F900">
        <v>0</v>
      </c>
      <c r="G900">
        <v>0</v>
      </c>
      <c r="H900">
        <v>0.61111111111111105</v>
      </c>
      <c r="I900">
        <v>251508</v>
      </c>
      <c r="J900">
        <v>251575</v>
      </c>
      <c r="K900">
        <v>67</v>
      </c>
      <c r="L900" s="49">
        <v>0.50347222222222221</v>
      </c>
      <c r="M900" s="49">
        <v>0.56597222222222221</v>
      </c>
      <c r="N900" s="49">
        <v>6.25E-2</v>
      </c>
    </row>
    <row r="901" spans="1:14">
      <c r="A901" t="s">
        <v>83</v>
      </c>
      <c r="B901" t="s">
        <v>56</v>
      </c>
      <c r="C901">
        <v>1030.8399999999999</v>
      </c>
      <c r="D901">
        <v>1162.01</v>
      </c>
      <c r="E901">
        <v>5</v>
      </c>
      <c r="F901">
        <v>2</v>
      </c>
      <c r="G901">
        <v>0</v>
      </c>
      <c r="H901">
        <v>0.61111111111111105</v>
      </c>
      <c r="I901">
        <v>251407</v>
      </c>
      <c r="J901">
        <v>251429</v>
      </c>
      <c r="K901">
        <v>22</v>
      </c>
      <c r="L901" s="49">
        <v>0.33333333333333331</v>
      </c>
      <c r="M901" s="49">
        <v>0.36805555555555558</v>
      </c>
      <c r="N901" s="49">
        <v>3.4722222222222265E-2</v>
      </c>
    </row>
    <row r="902" spans="1:14">
      <c r="A902" t="s">
        <v>94</v>
      </c>
      <c r="B902" t="s">
        <v>56</v>
      </c>
      <c r="C902">
        <v>1928.34</v>
      </c>
      <c r="D902">
        <v>2179.9699999999998</v>
      </c>
      <c r="E902">
        <v>2</v>
      </c>
      <c r="F902">
        <v>5</v>
      </c>
      <c r="G902">
        <v>0</v>
      </c>
      <c r="H902">
        <v>0.61111111111111105</v>
      </c>
      <c r="I902">
        <v>251429</v>
      </c>
      <c r="J902">
        <v>251474</v>
      </c>
      <c r="K902">
        <v>45</v>
      </c>
      <c r="L902" s="49">
        <v>0.36805555555555558</v>
      </c>
      <c r="M902" s="49">
        <v>0.41666666666666669</v>
      </c>
      <c r="N902" s="49">
        <v>4.8611111111111105E-2</v>
      </c>
    </row>
    <row r="903" spans="1:14">
      <c r="A903" t="s">
        <v>75</v>
      </c>
      <c r="B903" t="s">
        <v>56</v>
      </c>
      <c r="C903">
        <v>7441.36</v>
      </c>
      <c r="D903">
        <v>8397.01</v>
      </c>
      <c r="E903">
        <v>32</v>
      </c>
      <c r="F903">
        <v>0</v>
      </c>
      <c r="G903">
        <v>0</v>
      </c>
      <c r="H903">
        <v>0.61111111111111105</v>
      </c>
      <c r="I903">
        <v>251474</v>
      </c>
      <c r="J903">
        <v>251503</v>
      </c>
      <c r="K903">
        <v>29</v>
      </c>
      <c r="L903" s="49">
        <v>0.41666666666666669</v>
      </c>
      <c r="M903" s="49">
        <v>0.4548611111111111</v>
      </c>
      <c r="N903" s="49">
        <v>3.819444444444442E-2</v>
      </c>
    </row>
    <row r="904" spans="1:14">
      <c r="A904" t="s">
        <v>75</v>
      </c>
      <c r="B904" t="s">
        <v>56</v>
      </c>
      <c r="C904">
        <v>963.4</v>
      </c>
      <c r="D904">
        <v>1086</v>
      </c>
      <c r="E904">
        <v>3</v>
      </c>
      <c r="F904">
        <v>4</v>
      </c>
      <c r="G904">
        <v>0</v>
      </c>
      <c r="H904">
        <v>0.61111111111111105</v>
      </c>
      <c r="I904">
        <v>251506</v>
      </c>
      <c r="J904">
        <v>251508</v>
      </c>
      <c r="K904">
        <v>2</v>
      </c>
      <c r="L904" s="49">
        <v>0.4861111111111111</v>
      </c>
      <c r="M904" s="49">
        <v>0.50347222222222221</v>
      </c>
      <c r="N904" s="49">
        <v>1.7361111111111105E-2</v>
      </c>
    </row>
    <row r="905" spans="1:14">
      <c r="A905" t="s">
        <v>75</v>
      </c>
      <c r="B905" t="s">
        <v>56</v>
      </c>
      <c r="C905">
        <v>1027.28</v>
      </c>
      <c r="D905">
        <v>1158.02</v>
      </c>
      <c r="E905">
        <v>6</v>
      </c>
      <c r="F905">
        <v>0</v>
      </c>
      <c r="G905">
        <v>0</v>
      </c>
      <c r="H905">
        <v>0.61111111111111105</v>
      </c>
      <c r="I905">
        <v>251503</v>
      </c>
      <c r="J905">
        <v>251506</v>
      </c>
      <c r="K905">
        <v>3</v>
      </c>
      <c r="L905" s="49">
        <v>0.4548611111111111</v>
      </c>
      <c r="M905" s="49">
        <v>0.4861111111111111</v>
      </c>
      <c r="N905" s="49">
        <v>3.125E-2</v>
      </c>
    </row>
    <row r="906" spans="1:14">
      <c r="A906" t="s">
        <v>76</v>
      </c>
      <c r="B906" t="s">
        <v>56</v>
      </c>
      <c r="C906">
        <v>2342.73</v>
      </c>
      <c r="D906">
        <v>2644.08</v>
      </c>
      <c r="E906">
        <v>9</v>
      </c>
      <c r="F906">
        <v>2</v>
      </c>
      <c r="G906">
        <v>0</v>
      </c>
      <c r="H906">
        <v>0.61111111111111105</v>
      </c>
      <c r="I906">
        <v>251306</v>
      </c>
      <c r="J906">
        <v>251407</v>
      </c>
      <c r="K906">
        <v>101</v>
      </c>
      <c r="L906" s="49">
        <v>0.27430555555555552</v>
      </c>
      <c r="M906" s="49">
        <v>0.33333333333333331</v>
      </c>
      <c r="N906" s="49">
        <v>5.902777777777779E-2</v>
      </c>
    </row>
    <row r="907" spans="1:14">
      <c r="A907" t="s">
        <v>19</v>
      </c>
      <c r="B907" t="s">
        <v>56</v>
      </c>
      <c r="E907">
        <v>0</v>
      </c>
      <c r="F907">
        <v>0</v>
      </c>
      <c r="G907">
        <v>0</v>
      </c>
      <c r="I907">
        <v>251575</v>
      </c>
      <c r="J907">
        <v>251583</v>
      </c>
      <c r="K907">
        <v>8</v>
      </c>
      <c r="L907" s="49">
        <v>0.56597222222222221</v>
      </c>
      <c r="M907" s="49">
        <v>0.61111111111111105</v>
      </c>
      <c r="N907" s="49">
        <v>4.513888888888884E-2</v>
      </c>
    </row>
    <row r="908" spans="1:14">
      <c r="A908" t="s">
        <v>36</v>
      </c>
      <c r="B908" t="s">
        <v>58</v>
      </c>
      <c r="C908">
        <v>3922.28</v>
      </c>
      <c r="D908">
        <v>6519.9500000000007</v>
      </c>
      <c r="E908">
        <v>10</v>
      </c>
      <c r="F908">
        <v>17</v>
      </c>
      <c r="G908">
        <v>0</v>
      </c>
      <c r="H908">
        <v>0.625</v>
      </c>
      <c r="I908">
        <v>430630</v>
      </c>
      <c r="J908">
        <v>430717</v>
      </c>
      <c r="K908">
        <v>87</v>
      </c>
      <c r="L908" s="49">
        <v>0.36805555555555558</v>
      </c>
      <c r="M908" s="49">
        <v>0.4548611111111111</v>
      </c>
      <c r="N908" s="49">
        <v>8.6805555555555525E-2</v>
      </c>
    </row>
    <row r="909" spans="1:14">
      <c r="A909" t="s">
        <v>37</v>
      </c>
      <c r="B909" t="s">
        <v>58</v>
      </c>
      <c r="C909">
        <v>3061.4</v>
      </c>
      <c r="D909">
        <v>3450.96</v>
      </c>
      <c r="E909">
        <v>9</v>
      </c>
      <c r="F909">
        <v>2</v>
      </c>
      <c r="G909">
        <v>0</v>
      </c>
      <c r="H909">
        <v>0.625</v>
      </c>
      <c r="I909">
        <v>430884</v>
      </c>
      <c r="J909">
        <v>430891</v>
      </c>
      <c r="K909">
        <v>7</v>
      </c>
      <c r="L909" s="49">
        <v>0.64583333333333337</v>
      </c>
      <c r="M909" s="49">
        <v>0.66527777777777775</v>
      </c>
      <c r="N909" s="49">
        <v>1.9444444444444375E-2</v>
      </c>
    </row>
    <row r="910" spans="1:14">
      <c r="A910" t="s">
        <v>37</v>
      </c>
      <c r="B910" t="s">
        <v>58</v>
      </c>
      <c r="C910">
        <v>800.49</v>
      </c>
      <c r="D910">
        <v>913</v>
      </c>
      <c r="E910">
        <v>1</v>
      </c>
      <c r="F910">
        <v>5</v>
      </c>
      <c r="G910">
        <v>0</v>
      </c>
      <c r="H910">
        <v>0.625</v>
      </c>
      <c r="I910">
        <v>430872</v>
      </c>
      <c r="J910">
        <v>430884</v>
      </c>
      <c r="K910">
        <v>12</v>
      </c>
      <c r="L910" s="49">
        <v>0.625</v>
      </c>
      <c r="M910" s="49">
        <v>0.64583333333333337</v>
      </c>
      <c r="N910" s="49">
        <v>2.083333333333337E-2</v>
      </c>
    </row>
    <row r="911" spans="1:14">
      <c r="A911" t="s">
        <v>5</v>
      </c>
      <c r="B911" t="s">
        <v>4</v>
      </c>
      <c r="C911">
        <v>2013.5</v>
      </c>
      <c r="D911">
        <v>2268.04</v>
      </c>
      <c r="E911">
        <v>7</v>
      </c>
      <c r="F911">
        <v>0</v>
      </c>
      <c r="G911">
        <v>0</v>
      </c>
      <c r="H911">
        <v>0.625</v>
      </c>
      <c r="I911">
        <v>430717</v>
      </c>
      <c r="J911">
        <v>430748</v>
      </c>
      <c r="K911">
        <v>31</v>
      </c>
      <c r="L911" s="49">
        <v>0.4548611111111111</v>
      </c>
      <c r="M911" s="49">
        <v>0.50347222222222221</v>
      </c>
      <c r="N911" s="49">
        <v>4.8611111111111105E-2</v>
      </c>
    </row>
    <row r="912" spans="1:14">
      <c r="A912" t="s">
        <v>41</v>
      </c>
      <c r="B912" t="s">
        <v>58</v>
      </c>
      <c r="C912">
        <v>2482.9899999999998</v>
      </c>
      <c r="D912">
        <v>2715.03</v>
      </c>
      <c r="E912">
        <v>8</v>
      </c>
      <c r="F912">
        <v>1</v>
      </c>
      <c r="G912">
        <v>1</v>
      </c>
      <c r="H912">
        <v>0.625</v>
      </c>
      <c r="I912">
        <v>430788</v>
      </c>
      <c r="J912">
        <v>430872</v>
      </c>
      <c r="K912">
        <v>84</v>
      </c>
      <c r="L912" s="49">
        <v>0.5625</v>
      </c>
      <c r="M912" s="49">
        <v>0.625</v>
      </c>
      <c r="N912" s="49">
        <v>6.25E-2</v>
      </c>
    </row>
    <row r="913" spans="1:14">
      <c r="A913" t="s">
        <v>88</v>
      </c>
      <c r="B913" t="s">
        <v>4</v>
      </c>
      <c r="C913">
        <v>1553.75</v>
      </c>
      <c r="D913">
        <v>1436.03</v>
      </c>
      <c r="E913">
        <v>3</v>
      </c>
      <c r="F913">
        <v>1</v>
      </c>
      <c r="G913">
        <v>2</v>
      </c>
      <c r="H913">
        <v>0.625</v>
      </c>
      <c r="I913">
        <v>430748</v>
      </c>
      <c r="J913">
        <v>430762</v>
      </c>
      <c r="K913">
        <v>14</v>
      </c>
      <c r="L913" s="49">
        <v>0.50347222222222221</v>
      </c>
      <c r="M913" s="49">
        <v>0.52777777777777779</v>
      </c>
      <c r="N913" s="49">
        <v>2.430555555555558E-2</v>
      </c>
    </row>
    <row r="914" spans="1:14">
      <c r="A914" t="s">
        <v>26</v>
      </c>
      <c r="B914" t="s">
        <v>4</v>
      </c>
      <c r="C914">
        <v>1206.5</v>
      </c>
      <c r="D914">
        <v>1365</v>
      </c>
      <c r="E914">
        <v>3</v>
      </c>
      <c r="F914">
        <v>1</v>
      </c>
      <c r="G914">
        <v>0</v>
      </c>
      <c r="H914">
        <v>0.625</v>
      </c>
      <c r="I914">
        <v>430762</v>
      </c>
      <c r="J914">
        <v>430788</v>
      </c>
      <c r="K914">
        <v>26</v>
      </c>
      <c r="L914" s="49">
        <v>0.52777777777777779</v>
      </c>
      <c r="M914" s="49">
        <v>0.5625</v>
      </c>
      <c r="N914" s="49">
        <v>3.472222222222221E-2</v>
      </c>
    </row>
    <row r="915" spans="1:14">
      <c r="A915" t="s">
        <v>29</v>
      </c>
      <c r="B915" t="s">
        <v>60</v>
      </c>
      <c r="C915">
        <v>4466.8500000000004</v>
      </c>
      <c r="D915">
        <v>5035.42</v>
      </c>
      <c r="E915">
        <v>21</v>
      </c>
      <c r="F915">
        <v>7</v>
      </c>
      <c r="G915">
        <v>0</v>
      </c>
      <c r="H915">
        <v>0.625</v>
      </c>
      <c r="I915">
        <v>430424</v>
      </c>
      <c r="J915">
        <v>430604</v>
      </c>
      <c r="K915">
        <v>180</v>
      </c>
      <c r="L915" s="49">
        <v>0.23611111111111113</v>
      </c>
      <c r="M915" s="49">
        <v>0.31805555555555554</v>
      </c>
      <c r="N915" s="49">
        <v>8.1944444444444403E-2</v>
      </c>
    </row>
    <row r="916" spans="1:14">
      <c r="A916" t="s">
        <v>87</v>
      </c>
      <c r="B916" t="s">
        <v>60</v>
      </c>
      <c r="C916">
        <v>3135.23</v>
      </c>
      <c r="D916">
        <v>3550.93</v>
      </c>
      <c r="E916">
        <v>10</v>
      </c>
      <c r="F916">
        <v>5</v>
      </c>
      <c r="G916">
        <v>0</v>
      </c>
      <c r="H916">
        <v>0.625</v>
      </c>
      <c r="I916">
        <v>430604</v>
      </c>
      <c r="J916">
        <v>430630</v>
      </c>
      <c r="K916">
        <v>26</v>
      </c>
      <c r="L916" s="49">
        <v>0.31805555555555554</v>
      </c>
      <c r="M916" s="49">
        <v>0.36805555555555558</v>
      </c>
      <c r="N916" s="49">
        <v>5.0000000000000044E-2</v>
      </c>
    </row>
    <row r="917" spans="1:14">
      <c r="A917" t="s">
        <v>19</v>
      </c>
      <c r="B917" t="s">
        <v>60</v>
      </c>
      <c r="E917">
        <v>0</v>
      </c>
      <c r="F917">
        <v>0</v>
      </c>
      <c r="G917">
        <v>0</v>
      </c>
      <c r="I917">
        <v>430891</v>
      </c>
      <c r="J917">
        <v>430945</v>
      </c>
      <c r="K917">
        <v>54</v>
      </c>
      <c r="L917" s="49">
        <v>0.65138888888888891</v>
      </c>
      <c r="M917" s="49">
        <v>0.69444444444444453</v>
      </c>
      <c r="N917" s="49">
        <v>4.3055555555555625E-2</v>
      </c>
    </row>
    <row r="918" spans="1:14">
      <c r="A918" t="s">
        <v>44</v>
      </c>
      <c r="B918" t="s">
        <v>53</v>
      </c>
      <c r="C918">
        <v>1436.26</v>
      </c>
      <c r="D918">
        <v>1619.05</v>
      </c>
      <c r="E918">
        <v>0</v>
      </c>
      <c r="F918">
        <v>7</v>
      </c>
      <c r="G918">
        <v>0</v>
      </c>
      <c r="H918">
        <v>0.65277777777777779</v>
      </c>
      <c r="I918">
        <v>251845</v>
      </c>
      <c r="J918">
        <v>251900</v>
      </c>
      <c r="K918">
        <v>55</v>
      </c>
      <c r="L918" s="49">
        <v>0.38541666666666669</v>
      </c>
      <c r="M918" s="49">
        <v>0.43402777777777773</v>
      </c>
      <c r="N918" s="49">
        <v>4.8611111111111049E-2</v>
      </c>
    </row>
    <row r="919" spans="1:14">
      <c r="A919" t="s">
        <v>46</v>
      </c>
      <c r="B919" t="s">
        <v>53</v>
      </c>
      <c r="C919">
        <v>2439.21</v>
      </c>
      <c r="D919">
        <v>2757.9</v>
      </c>
      <c r="E919">
        <v>3</v>
      </c>
      <c r="F919">
        <v>12</v>
      </c>
      <c r="G919">
        <v>0</v>
      </c>
      <c r="H919">
        <v>0.65277777777777779</v>
      </c>
      <c r="I919">
        <v>251584</v>
      </c>
      <c r="J919">
        <v>251765</v>
      </c>
      <c r="K919">
        <v>181</v>
      </c>
      <c r="L919" s="49">
        <v>0.20833333333333334</v>
      </c>
      <c r="M919" s="49">
        <v>0.30208333333333331</v>
      </c>
      <c r="N919" s="49">
        <v>9.3749999999999972E-2</v>
      </c>
    </row>
    <row r="920" spans="1:14">
      <c r="A920" t="s">
        <v>48</v>
      </c>
      <c r="B920" t="s">
        <v>53</v>
      </c>
      <c r="C920">
        <v>2234.6799999999998</v>
      </c>
      <c r="D920">
        <v>1945.03</v>
      </c>
      <c r="E920">
        <v>6</v>
      </c>
      <c r="F920">
        <v>0</v>
      </c>
      <c r="G920">
        <v>1</v>
      </c>
      <c r="H920">
        <v>0.65277777777777779</v>
      </c>
      <c r="I920">
        <v>251765</v>
      </c>
      <c r="J920">
        <v>251844</v>
      </c>
      <c r="K920">
        <v>79</v>
      </c>
      <c r="L920" s="49">
        <v>0.30208333333333331</v>
      </c>
      <c r="M920" s="49">
        <v>0.36805555555555558</v>
      </c>
      <c r="N920" s="49">
        <v>6.5972222222222265E-2</v>
      </c>
    </row>
    <row r="921" spans="1:14">
      <c r="A921" t="s">
        <v>77</v>
      </c>
      <c r="B921" t="s">
        <v>53</v>
      </c>
      <c r="C921">
        <v>2536.6</v>
      </c>
      <c r="D921">
        <v>2700.0299999999997</v>
      </c>
      <c r="E921">
        <v>4</v>
      </c>
      <c r="F921">
        <v>0</v>
      </c>
      <c r="G921">
        <v>2</v>
      </c>
      <c r="H921">
        <v>0.65277777777777779</v>
      </c>
      <c r="I921">
        <v>251909</v>
      </c>
      <c r="J921">
        <v>251948</v>
      </c>
      <c r="K921">
        <v>39</v>
      </c>
      <c r="L921" s="49">
        <v>0.45833333333333331</v>
      </c>
      <c r="M921" s="49">
        <v>0.49305555555555558</v>
      </c>
      <c r="N921" s="49">
        <v>3.4722222222222265E-2</v>
      </c>
    </row>
    <row r="922" spans="1:14">
      <c r="A922" t="s">
        <v>48</v>
      </c>
      <c r="B922" t="s">
        <v>53</v>
      </c>
      <c r="C922">
        <v>1922.49</v>
      </c>
      <c r="D922">
        <v>2175.92</v>
      </c>
      <c r="E922">
        <v>9</v>
      </c>
      <c r="F922">
        <v>6</v>
      </c>
      <c r="G922">
        <v>0</v>
      </c>
      <c r="H922">
        <v>0.65277777777777779</v>
      </c>
      <c r="I922">
        <v>251844</v>
      </c>
      <c r="J922">
        <v>251845</v>
      </c>
      <c r="K922">
        <v>1</v>
      </c>
      <c r="L922" s="49">
        <v>0.36805555555555558</v>
      </c>
      <c r="M922" s="49">
        <v>0.38541666666666669</v>
      </c>
      <c r="N922" s="49">
        <v>1.7361111111111105E-2</v>
      </c>
    </row>
    <row r="923" spans="1:14">
      <c r="A923" t="s">
        <v>78</v>
      </c>
      <c r="B923" t="s">
        <v>53</v>
      </c>
      <c r="C923">
        <v>1829.49</v>
      </c>
      <c r="D923">
        <v>2060.16</v>
      </c>
      <c r="E923">
        <v>8</v>
      </c>
      <c r="F923">
        <v>0</v>
      </c>
      <c r="G923">
        <v>0</v>
      </c>
      <c r="H923">
        <v>0.65277777777777779</v>
      </c>
      <c r="I923">
        <v>251948</v>
      </c>
      <c r="J923">
        <v>252033</v>
      </c>
      <c r="K923">
        <v>85</v>
      </c>
      <c r="L923" s="49">
        <v>0.49305555555555558</v>
      </c>
      <c r="M923" s="49">
        <v>0.57291666666666663</v>
      </c>
      <c r="N923" s="49">
        <v>7.9861111111111049E-2</v>
      </c>
    </row>
    <row r="924" spans="1:14">
      <c r="A924" t="s">
        <v>78</v>
      </c>
      <c r="B924" t="s">
        <v>53</v>
      </c>
      <c r="C924">
        <v>1544.11</v>
      </c>
      <c r="D924">
        <v>1739.06</v>
      </c>
      <c r="E924">
        <v>7</v>
      </c>
      <c r="F924">
        <v>1</v>
      </c>
      <c r="G924">
        <v>0</v>
      </c>
      <c r="H924">
        <v>0.65277777777777779</v>
      </c>
      <c r="I924">
        <v>252033</v>
      </c>
      <c r="J924">
        <v>252034</v>
      </c>
      <c r="K924">
        <v>1</v>
      </c>
      <c r="L924" s="49">
        <v>0.57291666666666663</v>
      </c>
      <c r="M924" s="49">
        <v>0.59375</v>
      </c>
      <c r="N924" s="49">
        <v>2.083333333333337E-2</v>
      </c>
    </row>
    <row r="925" spans="1:14">
      <c r="A925" t="s">
        <v>44</v>
      </c>
      <c r="B925" t="s">
        <v>53</v>
      </c>
      <c r="C925">
        <v>894.21</v>
      </c>
      <c r="D925">
        <v>1005.04</v>
      </c>
      <c r="E925">
        <v>3</v>
      </c>
      <c r="F925">
        <v>0</v>
      </c>
      <c r="G925">
        <v>0</v>
      </c>
      <c r="H925">
        <v>0.65277777777777779</v>
      </c>
      <c r="I925">
        <v>251900</v>
      </c>
      <c r="J925">
        <v>251909</v>
      </c>
      <c r="K925">
        <v>9</v>
      </c>
      <c r="L925" s="49">
        <v>0.43402777777777773</v>
      </c>
      <c r="M925" s="49">
        <v>0.45833333333333331</v>
      </c>
      <c r="N925" s="49">
        <v>2.430555555555558E-2</v>
      </c>
    </row>
    <row r="926" spans="1:14">
      <c r="A926" t="s">
        <v>78</v>
      </c>
      <c r="B926" t="s">
        <v>53</v>
      </c>
      <c r="C926">
        <v>949.96</v>
      </c>
      <c r="D926">
        <v>1070.04</v>
      </c>
      <c r="E926">
        <v>2</v>
      </c>
      <c r="F926">
        <v>1</v>
      </c>
      <c r="G926">
        <v>0</v>
      </c>
      <c r="H926">
        <v>0.65277777777777779</v>
      </c>
      <c r="I926">
        <v>252034</v>
      </c>
      <c r="J926">
        <v>252036</v>
      </c>
      <c r="K926">
        <v>2</v>
      </c>
      <c r="L926" s="49">
        <v>0.59375</v>
      </c>
      <c r="M926" s="49">
        <v>0.625</v>
      </c>
      <c r="N926" s="49">
        <v>3.125E-2</v>
      </c>
    </row>
    <row r="927" spans="1:14">
      <c r="A927" t="s">
        <v>89</v>
      </c>
      <c r="B927" t="s">
        <v>56</v>
      </c>
      <c r="C927">
        <v>4550.8900000000003</v>
      </c>
      <c r="D927">
        <v>4789.95</v>
      </c>
      <c r="E927">
        <v>23</v>
      </c>
      <c r="F927">
        <v>2</v>
      </c>
      <c r="G927">
        <v>0</v>
      </c>
      <c r="H927">
        <v>0.65277777777777779</v>
      </c>
      <c r="I927">
        <v>252036</v>
      </c>
      <c r="J927">
        <v>252192</v>
      </c>
      <c r="K927">
        <v>156</v>
      </c>
      <c r="L927" s="49">
        <v>0.625</v>
      </c>
      <c r="M927" s="49">
        <v>0.71527777777777779</v>
      </c>
      <c r="N927" s="49">
        <v>9.027777777777779E-2</v>
      </c>
    </row>
    <row r="928" spans="1:14">
      <c r="A928" t="s">
        <v>19</v>
      </c>
      <c r="B928" t="s">
        <v>56</v>
      </c>
      <c r="E928">
        <v>0</v>
      </c>
      <c r="F928">
        <v>0</v>
      </c>
      <c r="G928">
        <v>0</v>
      </c>
      <c r="I928">
        <v>252192</v>
      </c>
      <c r="J928">
        <v>252284</v>
      </c>
      <c r="K928">
        <v>92</v>
      </c>
      <c r="L928" s="49">
        <v>0.71527777777777779</v>
      </c>
      <c r="M928" s="49">
        <v>0.80902777777777779</v>
      </c>
      <c r="N928" s="49">
        <v>9.375E-2</v>
      </c>
    </row>
    <row r="929" spans="1:14">
      <c r="A929" t="s">
        <v>40</v>
      </c>
      <c r="B929" t="s">
        <v>58</v>
      </c>
      <c r="C929">
        <v>2668.78</v>
      </c>
      <c r="D929">
        <v>3010.08</v>
      </c>
      <c r="E929">
        <v>12</v>
      </c>
      <c r="F929">
        <v>0</v>
      </c>
      <c r="G929">
        <v>0</v>
      </c>
      <c r="H929">
        <v>0.65625</v>
      </c>
      <c r="I929">
        <v>431158</v>
      </c>
      <c r="J929">
        <v>431194</v>
      </c>
      <c r="K929">
        <v>36</v>
      </c>
      <c r="L929" s="49">
        <v>0.52430555555555558</v>
      </c>
      <c r="M929" s="49">
        <v>0.55555555555555558</v>
      </c>
      <c r="N929" s="49">
        <v>3.125E-2</v>
      </c>
    </row>
    <row r="930" spans="1:14">
      <c r="A930" t="s">
        <v>36</v>
      </c>
      <c r="B930" t="s">
        <v>58</v>
      </c>
      <c r="C930">
        <v>1470.74</v>
      </c>
      <c r="D930">
        <v>1411.93</v>
      </c>
      <c r="E930">
        <v>1</v>
      </c>
      <c r="F930">
        <v>9</v>
      </c>
      <c r="G930">
        <v>0</v>
      </c>
      <c r="H930">
        <v>0.65625</v>
      </c>
      <c r="I930">
        <v>431086</v>
      </c>
      <c r="J930">
        <v>431096</v>
      </c>
      <c r="K930">
        <v>10</v>
      </c>
      <c r="L930" s="49">
        <v>0.3888888888888889</v>
      </c>
      <c r="M930" s="49">
        <v>0.42708333333333331</v>
      </c>
      <c r="N930" s="49">
        <v>3.819444444444442E-2</v>
      </c>
    </row>
    <row r="931" spans="1:14">
      <c r="A931" t="s">
        <v>37</v>
      </c>
      <c r="B931" t="s">
        <v>58</v>
      </c>
      <c r="C931">
        <v>1068.96</v>
      </c>
      <c r="D931">
        <v>1205</v>
      </c>
      <c r="E931">
        <v>2</v>
      </c>
      <c r="F931">
        <v>1</v>
      </c>
      <c r="G931">
        <v>0</v>
      </c>
      <c r="H931">
        <v>0.65625</v>
      </c>
      <c r="I931">
        <v>431152</v>
      </c>
      <c r="J931">
        <v>431158</v>
      </c>
      <c r="K931">
        <v>6</v>
      </c>
      <c r="L931" s="49">
        <v>0.50694444444444442</v>
      </c>
      <c r="M931" s="49">
        <v>0.52430555555555558</v>
      </c>
      <c r="N931" s="49">
        <v>1.736111111111116E-2</v>
      </c>
    </row>
    <row r="932" spans="1:14">
      <c r="A932" t="s">
        <v>37</v>
      </c>
      <c r="B932" t="s">
        <v>58</v>
      </c>
      <c r="C932">
        <v>646.88</v>
      </c>
      <c r="D932">
        <v>729.99</v>
      </c>
      <c r="E932">
        <v>3</v>
      </c>
      <c r="F932">
        <v>2</v>
      </c>
      <c r="G932">
        <v>0</v>
      </c>
      <c r="H932">
        <v>0.65625</v>
      </c>
      <c r="I932">
        <v>431096</v>
      </c>
      <c r="J932">
        <v>431152</v>
      </c>
      <c r="K932">
        <v>56</v>
      </c>
      <c r="L932" s="49">
        <v>0.42708333333333331</v>
      </c>
      <c r="M932" s="49">
        <v>0.50694444444444442</v>
      </c>
      <c r="N932" s="49">
        <v>7.9861111111111105E-2</v>
      </c>
    </row>
    <row r="933" spans="1:14">
      <c r="A933" t="s">
        <v>36</v>
      </c>
      <c r="B933" t="s">
        <v>58</v>
      </c>
      <c r="C933">
        <v>1500.34</v>
      </c>
      <c r="D933">
        <v>1701.96</v>
      </c>
      <c r="E933">
        <v>3</v>
      </c>
      <c r="F933">
        <v>11</v>
      </c>
      <c r="G933">
        <v>0</v>
      </c>
      <c r="H933">
        <v>0.65625</v>
      </c>
      <c r="I933">
        <v>431048</v>
      </c>
      <c r="J933">
        <v>431086</v>
      </c>
      <c r="K933">
        <v>38</v>
      </c>
      <c r="L933" s="49">
        <v>0.34722222222222227</v>
      </c>
      <c r="M933" s="49">
        <v>0.3888888888888889</v>
      </c>
      <c r="N933" s="49">
        <v>4.166666666666663E-2</v>
      </c>
    </row>
    <row r="934" spans="1:14">
      <c r="A934" t="s">
        <v>39</v>
      </c>
      <c r="B934" t="s">
        <v>58</v>
      </c>
      <c r="C934">
        <v>1177.2</v>
      </c>
      <c r="D934">
        <v>1326.97</v>
      </c>
      <c r="E934">
        <v>6</v>
      </c>
      <c r="F934">
        <v>2</v>
      </c>
      <c r="G934">
        <v>0</v>
      </c>
      <c r="H934">
        <v>0.65625</v>
      </c>
      <c r="I934">
        <v>430945</v>
      </c>
      <c r="J934">
        <v>431048</v>
      </c>
      <c r="K934">
        <v>103</v>
      </c>
      <c r="L934" s="49">
        <v>0.29166666666666669</v>
      </c>
      <c r="M934" s="49">
        <v>0.34722222222222227</v>
      </c>
      <c r="N934" s="49">
        <v>5.555555555555558E-2</v>
      </c>
    </row>
    <row r="935" spans="1:14">
      <c r="A935" t="s">
        <v>19</v>
      </c>
      <c r="B935" t="s">
        <v>58</v>
      </c>
      <c r="E935">
        <v>0</v>
      </c>
      <c r="F935">
        <v>0</v>
      </c>
      <c r="G935">
        <v>0</v>
      </c>
      <c r="I935">
        <v>431194</v>
      </c>
      <c r="J935">
        <v>431204</v>
      </c>
      <c r="K935">
        <v>10</v>
      </c>
      <c r="L935" s="49">
        <v>0.55555555555555558</v>
      </c>
      <c r="M935" s="49">
        <v>0.57638888888888895</v>
      </c>
      <c r="N935" s="49">
        <v>2.083333333333337E-2</v>
      </c>
    </row>
    <row r="936" spans="1:14">
      <c r="A936" t="s">
        <v>83</v>
      </c>
      <c r="B936" t="s">
        <v>56</v>
      </c>
      <c r="C936">
        <v>4080.69</v>
      </c>
      <c r="D936">
        <v>3721.09</v>
      </c>
      <c r="E936">
        <v>17</v>
      </c>
      <c r="F936">
        <v>0</v>
      </c>
      <c r="G936">
        <v>0</v>
      </c>
      <c r="H936">
        <v>0.63541666666666663</v>
      </c>
      <c r="I936">
        <v>252485</v>
      </c>
      <c r="J936">
        <v>252507</v>
      </c>
      <c r="K936">
        <v>22</v>
      </c>
      <c r="L936" s="49">
        <v>0.5625</v>
      </c>
      <c r="M936" s="49">
        <v>0.59375</v>
      </c>
      <c r="N936" s="49">
        <v>3.125E-2</v>
      </c>
    </row>
    <row r="937" spans="1:14">
      <c r="A937" t="s">
        <v>19</v>
      </c>
      <c r="B937" t="s">
        <v>58</v>
      </c>
      <c r="C937">
        <v>2998.6</v>
      </c>
      <c r="D937">
        <v>3380.2</v>
      </c>
      <c r="E937">
        <v>20</v>
      </c>
      <c r="F937">
        <v>0</v>
      </c>
      <c r="G937">
        <v>0</v>
      </c>
      <c r="H937">
        <v>0.63541666666666663</v>
      </c>
      <c r="I937">
        <v>252568</v>
      </c>
      <c r="J937">
        <v>252631</v>
      </c>
      <c r="K937">
        <v>63</v>
      </c>
      <c r="L937" s="49">
        <v>0.67361111111111116</v>
      </c>
      <c r="M937" s="49">
        <v>0.71875</v>
      </c>
      <c r="N937" s="49">
        <v>4.513888888888884E-2</v>
      </c>
    </row>
    <row r="938" spans="1:14">
      <c r="A938" t="s">
        <v>74</v>
      </c>
      <c r="B938" t="s">
        <v>56</v>
      </c>
      <c r="C938">
        <v>4408</v>
      </c>
      <c r="D938">
        <v>4899.12</v>
      </c>
      <c r="E938">
        <v>14</v>
      </c>
      <c r="F938">
        <v>9</v>
      </c>
      <c r="G938">
        <v>0</v>
      </c>
      <c r="H938">
        <v>0.63541666666666663</v>
      </c>
      <c r="I938">
        <v>252351</v>
      </c>
      <c r="J938">
        <v>252441</v>
      </c>
      <c r="K938">
        <v>90</v>
      </c>
      <c r="L938" s="49">
        <v>0.37152777777777773</v>
      </c>
      <c r="M938" s="49">
        <v>0.46180555555555558</v>
      </c>
      <c r="N938" s="49">
        <v>9.0277777777777846E-2</v>
      </c>
    </row>
    <row r="939" spans="1:14">
      <c r="A939" t="s">
        <v>75</v>
      </c>
      <c r="B939" t="s">
        <v>56</v>
      </c>
      <c r="C939">
        <v>883.75</v>
      </c>
      <c r="D939">
        <v>905.13</v>
      </c>
      <c r="E939">
        <v>0</v>
      </c>
      <c r="F939">
        <v>0</v>
      </c>
      <c r="G939">
        <v>5</v>
      </c>
      <c r="H939">
        <v>0.63541666666666663</v>
      </c>
      <c r="I939">
        <v>252564</v>
      </c>
      <c r="J939">
        <v>252568</v>
      </c>
      <c r="K939">
        <v>4</v>
      </c>
      <c r="L939" s="49">
        <v>0.65972222222222221</v>
      </c>
      <c r="M939" s="49">
        <v>0.67361111111111116</v>
      </c>
      <c r="N939" s="49">
        <v>1.3888888888888951E-2</v>
      </c>
    </row>
    <row r="940" spans="1:14">
      <c r="A940" t="s">
        <v>61</v>
      </c>
      <c r="B940" t="s">
        <v>58</v>
      </c>
      <c r="C940">
        <v>2775.87</v>
      </c>
      <c r="D940">
        <v>3529.18</v>
      </c>
      <c r="E940">
        <v>9</v>
      </c>
      <c r="F940">
        <v>12</v>
      </c>
      <c r="G940">
        <v>0</v>
      </c>
      <c r="H940">
        <v>0.63541666666666663</v>
      </c>
      <c r="I940">
        <v>252284</v>
      </c>
      <c r="J940">
        <v>252351</v>
      </c>
      <c r="K940">
        <v>67</v>
      </c>
      <c r="L940" s="49">
        <v>0.3125</v>
      </c>
      <c r="M940" s="49">
        <v>0.37152777777777773</v>
      </c>
      <c r="N940" s="49">
        <v>5.9027777777777735E-2</v>
      </c>
    </row>
    <row r="941" spans="1:14">
      <c r="A941" t="s">
        <v>76</v>
      </c>
      <c r="B941" t="s">
        <v>56</v>
      </c>
      <c r="C941">
        <v>2015.59</v>
      </c>
      <c r="D941">
        <v>2200.04</v>
      </c>
      <c r="E941">
        <v>6</v>
      </c>
      <c r="F941">
        <v>2</v>
      </c>
      <c r="G941">
        <v>2</v>
      </c>
      <c r="H941">
        <v>0.63541666666666663</v>
      </c>
      <c r="I941">
        <v>252442</v>
      </c>
      <c r="J941">
        <v>252485</v>
      </c>
      <c r="K941">
        <v>43</v>
      </c>
      <c r="L941" s="49">
        <v>0.51041666666666663</v>
      </c>
      <c r="M941" s="49">
        <v>0.5625</v>
      </c>
      <c r="N941" s="49">
        <v>5.208333333333337E-2</v>
      </c>
    </row>
    <row r="942" spans="1:14">
      <c r="A942" t="s">
        <v>74</v>
      </c>
      <c r="B942" t="s">
        <v>56</v>
      </c>
      <c r="C942">
        <v>949.2</v>
      </c>
      <c r="D942">
        <v>1070</v>
      </c>
      <c r="E942">
        <v>4</v>
      </c>
      <c r="F942">
        <v>0</v>
      </c>
      <c r="G942">
        <v>0</v>
      </c>
      <c r="H942">
        <v>0.63541666666666663</v>
      </c>
      <c r="I942">
        <v>252441</v>
      </c>
      <c r="J942">
        <v>252442</v>
      </c>
      <c r="K942">
        <v>1</v>
      </c>
      <c r="L942" s="49">
        <v>0.46180555555555558</v>
      </c>
      <c r="M942" s="49">
        <v>0.51041666666666663</v>
      </c>
      <c r="N942" s="49">
        <v>4.8611111111111049E-2</v>
      </c>
    </row>
    <row r="943" spans="1:14">
      <c r="A943" t="s">
        <v>75</v>
      </c>
      <c r="B943" t="s">
        <v>56</v>
      </c>
      <c r="C943">
        <v>1064.53</v>
      </c>
      <c r="D943">
        <v>1200.02</v>
      </c>
      <c r="E943">
        <v>5</v>
      </c>
      <c r="F943">
        <v>1</v>
      </c>
      <c r="G943">
        <v>0</v>
      </c>
      <c r="H943">
        <v>0.63541666666666663</v>
      </c>
      <c r="I943">
        <v>252507</v>
      </c>
      <c r="J943">
        <v>252564</v>
      </c>
      <c r="K943">
        <v>57</v>
      </c>
      <c r="L943" s="49">
        <v>0.59375</v>
      </c>
      <c r="M943" s="49">
        <v>0.65972222222222221</v>
      </c>
      <c r="N943" s="49">
        <v>6.597222222222221E-2</v>
      </c>
    </row>
    <row r="944" spans="1:14">
      <c r="A944" t="s">
        <v>19</v>
      </c>
      <c r="B944" t="s">
        <v>56</v>
      </c>
      <c r="E944">
        <v>0</v>
      </c>
      <c r="F944">
        <v>0</v>
      </c>
      <c r="G944">
        <v>0</v>
      </c>
      <c r="I944">
        <v>252631</v>
      </c>
      <c r="J944">
        <v>252633</v>
      </c>
      <c r="K944">
        <v>2</v>
      </c>
      <c r="L944" s="49">
        <v>0.71875</v>
      </c>
      <c r="M944" s="49">
        <v>0.72916666666666663</v>
      </c>
      <c r="N944" s="49">
        <v>1.041666666666663E-2</v>
      </c>
    </row>
    <row r="945" spans="1:14">
      <c r="A945" t="s">
        <v>85</v>
      </c>
      <c r="B945" t="s">
        <v>60</v>
      </c>
      <c r="C945">
        <v>2201.52</v>
      </c>
      <c r="D945">
        <v>2453.96</v>
      </c>
      <c r="E945">
        <v>8</v>
      </c>
      <c r="F945">
        <v>3</v>
      </c>
      <c r="G945">
        <v>1</v>
      </c>
      <c r="H945">
        <v>0.66666666666666663</v>
      </c>
      <c r="I945">
        <v>431534</v>
      </c>
      <c r="J945">
        <v>431583</v>
      </c>
      <c r="K945">
        <v>49</v>
      </c>
      <c r="L945" s="49">
        <v>0.34722222222222227</v>
      </c>
      <c r="M945" s="49">
        <v>0.40625</v>
      </c>
      <c r="N945" s="49">
        <v>5.9027777777777735E-2</v>
      </c>
    </row>
    <row r="946" spans="1:14">
      <c r="A946" t="s">
        <v>95</v>
      </c>
      <c r="B946" t="s">
        <v>60</v>
      </c>
      <c r="C946">
        <v>1566.64</v>
      </c>
      <c r="D946">
        <v>1765.93</v>
      </c>
      <c r="E946">
        <v>8</v>
      </c>
      <c r="F946">
        <v>0</v>
      </c>
      <c r="G946">
        <v>0</v>
      </c>
      <c r="H946">
        <v>0.66666666666666663</v>
      </c>
      <c r="I946">
        <v>431253</v>
      </c>
      <c r="J946">
        <v>431534</v>
      </c>
      <c r="K946">
        <v>281</v>
      </c>
      <c r="L946" s="49">
        <v>0.22222222222222221</v>
      </c>
      <c r="M946" s="49">
        <v>0.34722222222222227</v>
      </c>
      <c r="N946" s="49">
        <v>0.12500000000000006</v>
      </c>
    </row>
    <row r="947" spans="1:14">
      <c r="A947" t="s">
        <v>29</v>
      </c>
      <c r="B947" t="s">
        <v>60</v>
      </c>
      <c r="C947">
        <v>4754.8599999999997</v>
      </c>
      <c r="D947">
        <v>5369.96</v>
      </c>
      <c r="E947">
        <v>15</v>
      </c>
      <c r="F947">
        <v>6</v>
      </c>
      <c r="G947">
        <v>0</v>
      </c>
      <c r="H947">
        <v>0.66666666666666663</v>
      </c>
      <c r="I947">
        <v>431583</v>
      </c>
      <c r="J947">
        <v>431701</v>
      </c>
      <c r="K947">
        <v>118</v>
      </c>
      <c r="L947" s="49">
        <v>0.40625</v>
      </c>
      <c r="M947" s="49">
        <v>0.47916666666666669</v>
      </c>
      <c r="N947" s="49">
        <v>7.2916666666666685E-2</v>
      </c>
    </row>
    <row r="948" spans="1:14">
      <c r="A948" t="s">
        <v>27</v>
      </c>
      <c r="B948" t="s">
        <v>59</v>
      </c>
      <c r="C948">
        <v>3125.15</v>
      </c>
      <c r="D948">
        <v>3539.8</v>
      </c>
      <c r="E948">
        <v>5</v>
      </c>
      <c r="F948">
        <v>18</v>
      </c>
      <c r="G948">
        <v>0</v>
      </c>
      <c r="H948">
        <v>0.66666666666666663</v>
      </c>
      <c r="I948">
        <v>431727</v>
      </c>
      <c r="J948">
        <v>431768</v>
      </c>
      <c r="K948">
        <v>41</v>
      </c>
      <c r="L948" s="49">
        <v>0.54166666666666663</v>
      </c>
      <c r="M948" s="49">
        <v>0.58333333333333337</v>
      </c>
      <c r="N948" s="49">
        <v>4.1666666666666741E-2</v>
      </c>
    </row>
    <row r="949" spans="1:14">
      <c r="A949" t="s">
        <v>87</v>
      </c>
      <c r="B949" t="s">
        <v>60</v>
      </c>
      <c r="C949">
        <v>2583.63</v>
      </c>
      <c r="D949">
        <v>2937.09</v>
      </c>
      <c r="E949">
        <v>3</v>
      </c>
      <c r="F949">
        <v>3</v>
      </c>
      <c r="G949">
        <v>2</v>
      </c>
      <c r="H949">
        <v>0.66666666666666663</v>
      </c>
      <c r="I949">
        <v>431701</v>
      </c>
      <c r="J949">
        <v>431727</v>
      </c>
      <c r="K949">
        <v>26</v>
      </c>
      <c r="L949" s="49">
        <v>0.47916666666666669</v>
      </c>
      <c r="M949" s="49">
        <v>0.54166666666666663</v>
      </c>
      <c r="N949" s="49">
        <v>6.2499999999999944E-2</v>
      </c>
    </row>
    <row r="950" spans="1:14">
      <c r="A950" t="s">
        <v>19</v>
      </c>
      <c r="B950" t="s">
        <v>60</v>
      </c>
      <c r="E950">
        <v>0</v>
      </c>
      <c r="F950">
        <v>0</v>
      </c>
      <c r="G950">
        <v>0</v>
      </c>
      <c r="I950">
        <v>431768</v>
      </c>
      <c r="J950">
        <v>431934</v>
      </c>
      <c r="K950">
        <v>166</v>
      </c>
      <c r="L950" s="49">
        <v>0.58333333333333337</v>
      </c>
      <c r="M950" s="49">
        <v>0.60416666666666663</v>
      </c>
      <c r="N950" s="49">
        <v>2.0833333333333259E-2</v>
      </c>
    </row>
    <row r="951" spans="1:14">
      <c r="A951" t="s">
        <v>35</v>
      </c>
      <c r="B951" t="s">
        <v>4</v>
      </c>
      <c r="C951">
        <v>10268</v>
      </c>
      <c r="D951">
        <v>11574.75</v>
      </c>
      <c r="E951">
        <v>50</v>
      </c>
      <c r="F951">
        <v>0</v>
      </c>
      <c r="G951">
        <v>0</v>
      </c>
      <c r="H951">
        <v>0.64583333333333337</v>
      </c>
      <c r="I951">
        <v>252633</v>
      </c>
      <c r="J951">
        <v>252816</v>
      </c>
      <c r="K951">
        <v>183</v>
      </c>
      <c r="L951" s="49">
        <v>0.20833333333333334</v>
      </c>
      <c r="M951" s="49">
        <v>0.30902777777777779</v>
      </c>
      <c r="N951" s="49">
        <v>0.10069444444444445</v>
      </c>
    </row>
    <row r="952" spans="1:14">
      <c r="A952" t="s">
        <v>61</v>
      </c>
      <c r="B952" t="s">
        <v>58</v>
      </c>
      <c r="C952">
        <v>1086.7</v>
      </c>
      <c r="D952">
        <v>1225</v>
      </c>
      <c r="E952">
        <v>0</v>
      </c>
      <c r="F952">
        <v>5</v>
      </c>
      <c r="G952">
        <v>0</v>
      </c>
      <c r="H952">
        <v>0.64583333333333337</v>
      </c>
      <c r="I952">
        <v>252920</v>
      </c>
      <c r="J952">
        <v>252974</v>
      </c>
      <c r="K952">
        <v>54</v>
      </c>
      <c r="L952" s="49">
        <v>0.53472222222222221</v>
      </c>
      <c r="M952" s="49">
        <v>0.60069444444444442</v>
      </c>
      <c r="N952" s="49">
        <v>6.597222222222221E-2</v>
      </c>
    </row>
    <row r="953" spans="1:14">
      <c r="A953" t="s">
        <v>40</v>
      </c>
      <c r="B953" t="s">
        <v>58</v>
      </c>
      <c r="C953">
        <v>3690.34</v>
      </c>
      <c r="D953">
        <v>4159.99</v>
      </c>
      <c r="E953">
        <v>10</v>
      </c>
      <c r="F953">
        <v>0</v>
      </c>
      <c r="G953">
        <v>0</v>
      </c>
      <c r="H953">
        <v>0.64583333333333337</v>
      </c>
      <c r="I953">
        <v>252974</v>
      </c>
      <c r="J953">
        <v>253035</v>
      </c>
      <c r="K953">
        <v>61</v>
      </c>
      <c r="L953" s="49">
        <v>0.60069444444444442</v>
      </c>
      <c r="M953" s="49">
        <v>0.57291666666666663</v>
      </c>
      <c r="N953" s="49">
        <v>-2.777777777777779E-2</v>
      </c>
    </row>
    <row r="954" spans="1:14">
      <c r="A954" t="s">
        <v>38</v>
      </c>
      <c r="B954" t="s">
        <v>4</v>
      </c>
      <c r="C954">
        <v>4662.96</v>
      </c>
      <c r="D954">
        <v>5228.16</v>
      </c>
      <c r="E954">
        <v>14</v>
      </c>
      <c r="F954">
        <v>5</v>
      </c>
      <c r="G954">
        <v>1</v>
      </c>
      <c r="H954">
        <v>0.64583333333333337</v>
      </c>
      <c r="I954">
        <v>252816</v>
      </c>
      <c r="J954">
        <v>252854</v>
      </c>
      <c r="K954">
        <v>38</v>
      </c>
      <c r="L954" s="49">
        <v>0.30902777777777779</v>
      </c>
      <c r="M954" s="49">
        <v>0.3923611111111111</v>
      </c>
      <c r="N954" s="49">
        <v>8.3333333333333315E-2</v>
      </c>
    </row>
    <row r="955" spans="1:14">
      <c r="A955" t="s">
        <v>88</v>
      </c>
      <c r="B955" t="s">
        <v>4</v>
      </c>
      <c r="C955">
        <v>1429.05</v>
      </c>
      <c r="D955">
        <v>1610.92</v>
      </c>
      <c r="E955">
        <v>6</v>
      </c>
      <c r="F955">
        <v>1</v>
      </c>
      <c r="G955">
        <v>0</v>
      </c>
      <c r="H955">
        <v>0.64583333333333337</v>
      </c>
      <c r="I955">
        <v>252896</v>
      </c>
      <c r="J955">
        <v>252920</v>
      </c>
      <c r="K955">
        <v>24</v>
      </c>
      <c r="L955" s="49">
        <v>0.46527777777777773</v>
      </c>
      <c r="M955" s="49">
        <v>0.53472222222222221</v>
      </c>
      <c r="N955" s="49">
        <v>6.9444444444444475E-2</v>
      </c>
    </row>
    <row r="956" spans="1:14">
      <c r="A956" t="s">
        <v>26</v>
      </c>
      <c r="B956" t="s">
        <v>4</v>
      </c>
      <c r="C956">
        <v>2634.36</v>
      </c>
      <c r="D956">
        <v>2974.94</v>
      </c>
      <c r="E956">
        <v>7</v>
      </c>
      <c r="F956">
        <v>2</v>
      </c>
      <c r="G956">
        <v>0</v>
      </c>
      <c r="H956">
        <v>0.64583333333333337</v>
      </c>
      <c r="I956">
        <v>252854</v>
      </c>
      <c r="J956">
        <v>252896</v>
      </c>
      <c r="K956">
        <v>42</v>
      </c>
      <c r="L956" s="49">
        <v>0.3923611111111111</v>
      </c>
      <c r="M956" s="49">
        <v>0.46527777777777773</v>
      </c>
      <c r="N956" s="49">
        <v>7.291666666666663E-2</v>
      </c>
    </row>
    <row r="957" spans="1:14">
      <c r="A957" t="s">
        <v>19</v>
      </c>
      <c r="B957" t="s">
        <v>4</v>
      </c>
      <c r="E957">
        <v>0</v>
      </c>
      <c r="F957">
        <v>0</v>
      </c>
      <c r="G957">
        <v>0</v>
      </c>
      <c r="I957">
        <v>253035</v>
      </c>
      <c r="J957">
        <v>253044</v>
      </c>
      <c r="K957">
        <v>9</v>
      </c>
      <c r="N957" s="49">
        <v>0</v>
      </c>
    </row>
    <row r="958" spans="1:14">
      <c r="A958" t="s">
        <v>44</v>
      </c>
      <c r="B958" t="s">
        <v>53</v>
      </c>
      <c r="C958">
        <v>3947.63</v>
      </c>
      <c r="D958">
        <v>4449.9399999999996</v>
      </c>
      <c r="E958">
        <v>15</v>
      </c>
      <c r="F958">
        <v>0</v>
      </c>
      <c r="G958">
        <v>0</v>
      </c>
      <c r="H958">
        <v>0.64236111111111105</v>
      </c>
      <c r="I958">
        <v>432240</v>
      </c>
      <c r="J958">
        <v>432284</v>
      </c>
      <c r="K958">
        <v>44</v>
      </c>
      <c r="L958" s="49">
        <v>0.44097222222222227</v>
      </c>
      <c r="M958" s="49">
        <v>0.51041666666666663</v>
      </c>
      <c r="N958" s="49">
        <v>6.9444444444444364E-2</v>
      </c>
    </row>
    <row r="959" spans="1:14">
      <c r="A959" t="s">
        <v>46</v>
      </c>
      <c r="B959" t="s">
        <v>53</v>
      </c>
      <c r="C959">
        <v>4309.1499999999996</v>
      </c>
      <c r="D959">
        <v>4867.04</v>
      </c>
      <c r="E959">
        <v>10</v>
      </c>
      <c r="F959">
        <v>15</v>
      </c>
      <c r="G959">
        <v>0</v>
      </c>
      <c r="H959">
        <v>0.64236111111111105</v>
      </c>
      <c r="I959">
        <v>431934</v>
      </c>
      <c r="J959">
        <v>432131</v>
      </c>
      <c r="K959">
        <v>197</v>
      </c>
      <c r="L959" s="49">
        <v>0.22222222222222221</v>
      </c>
      <c r="M959" s="49">
        <v>0.3125</v>
      </c>
      <c r="N959" s="49">
        <v>9.027777777777779E-2</v>
      </c>
    </row>
    <row r="960" spans="1:14">
      <c r="A960" t="s">
        <v>48</v>
      </c>
      <c r="B960" t="s">
        <v>53</v>
      </c>
      <c r="C960">
        <v>961.61</v>
      </c>
      <c r="D960">
        <v>1084.02</v>
      </c>
      <c r="E960">
        <v>5</v>
      </c>
      <c r="F960">
        <v>0</v>
      </c>
      <c r="G960">
        <v>0</v>
      </c>
      <c r="H960">
        <v>0.64236111111111105</v>
      </c>
      <c r="I960">
        <v>432212</v>
      </c>
      <c r="J960">
        <v>432213</v>
      </c>
      <c r="K960">
        <v>1</v>
      </c>
      <c r="L960" s="49">
        <v>0.3888888888888889</v>
      </c>
      <c r="M960" s="49">
        <v>0.40833333333333338</v>
      </c>
      <c r="N960" s="49">
        <v>1.9444444444444486E-2</v>
      </c>
    </row>
    <row r="961" spans="1:14">
      <c r="A961" t="s">
        <v>77</v>
      </c>
      <c r="B961" t="s">
        <v>53</v>
      </c>
      <c r="C961">
        <v>1574.9</v>
      </c>
      <c r="D961">
        <v>1785.92</v>
      </c>
      <c r="E961">
        <v>4</v>
      </c>
      <c r="F961">
        <v>3</v>
      </c>
      <c r="G961">
        <v>0</v>
      </c>
      <c r="H961">
        <v>0.64236111111111105</v>
      </c>
      <c r="I961">
        <v>432284</v>
      </c>
      <c r="J961">
        <v>432333</v>
      </c>
      <c r="K961">
        <v>49</v>
      </c>
      <c r="L961" s="49">
        <v>0.51041666666666663</v>
      </c>
      <c r="M961" s="49">
        <v>0.55208333333333337</v>
      </c>
      <c r="N961" s="49">
        <v>4.1666666666666741E-2</v>
      </c>
    </row>
    <row r="962" spans="1:14">
      <c r="A962" t="s">
        <v>48</v>
      </c>
      <c r="B962" t="s">
        <v>53</v>
      </c>
      <c r="C962">
        <v>2078.35</v>
      </c>
      <c r="D962">
        <v>2340.09</v>
      </c>
      <c r="E962">
        <v>7</v>
      </c>
      <c r="F962">
        <v>1</v>
      </c>
      <c r="G962">
        <v>0</v>
      </c>
      <c r="H962">
        <v>0.64236111111111105</v>
      </c>
      <c r="I962">
        <v>432131</v>
      </c>
      <c r="J962">
        <v>432212</v>
      </c>
      <c r="K962">
        <v>81</v>
      </c>
      <c r="L962" s="49">
        <v>0.3125</v>
      </c>
      <c r="M962" s="49">
        <v>0.3888888888888889</v>
      </c>
      <c r="N962" s="49">
        <v>7.6388888888888895E-2</v>
      </c>
    </row>
    <row r="963" spans="1:14">
      <c r="A963" t="s">
        <v>78</v>
      </c>
      <c r="B963" t="s">
        <v>53</v>
      </c>
      <c r="C963">
        <v>1807.23</v>
      </c>
      <c r="D963">
        <v>2035.03</v>
      </c>
      <c r="E963">
        <v>9</v>
      </c>
      <c r="F963">
        <v>0</v>
      </c>
      <c r="G963">
        <v>0</v>
      </c>
      <c r="H963">
        <v>0.64236111111111105</v>
      </c>
      <c r="I963">
        <v>432333</v>
      </c>
      <c r="J963">
        <v>432421</v>
      </c>
      <c r="K963">
        <v>88</v>
      </c>
      <c r="L963" s="49">
        <v>0.57291666666666663</v>
      </c>
      <c r="M963" s="49">
        <v>0.61458333333333337</v>
      </c>
      <c r="N963" s="49">
        <v>4.1666666666666741E-2</v>
      </c>
    </row>
    <row r="964" spans="1:14">
      <c r="A964" t="s">
        <v>48</v>
      </c>
      <c r="B964" t="s">
        <v>53</v>
      </c>
      <c r="C964">
        <v>1738.72</v>
      </c>
      <c r="D964">
        <v>1959.98</v>
      </c>
      <c r="E964">
        <v>9</v>
      </c>
      <c r="F964">
        <v>0</v>
      </c>
      <c r="G964">
        <v>0</v>
      </c>
      <c r="H964">
        <v>0.64236111111111105</v>
      </c>
      <c r="I964">
        <v>432213</v>
      </c>
      <c r="J964">
        <v>432214</v>
      </c>
      <c r="K964">
        <v>1</v>
      </c>
      <c r="L964" s="49">
        <v>0.40833333333333338</v>
      </c>
      <c r="M964" s="49">
        <v>0.41319444444444442</v>
      </c>
      <c r="N964" s="49">
        <v>4.8611111111110383E-3</v>
      </c>
    </row>
    <row r="965" spans="1:14">
      <c r="A965" t="s">
        <v>90</v>
      </c>
      <c r="B965" t="s">
        <v>53</v>
      </c>
      <c r="C965">
        <v>1943.13</v>
      </c>
      <c r="D965">
        <v>2299.94</v>
      </c>
      <c r="E965">
        <v>11</v>
      </c>
      <c r="F965">
        <v>0</v>
      </c>
      <c r="G965">
        <v>0</v>
      </c>
      <c r="H965">
        <v>0.64236111111111105</v>
      </c>
      <c r="I965">
        <v>432214</v>
      </c>
      <c r="J965">
        <v>432240</v>
      </c>
      <c r="K965">
        <v>26</v>
      </c>
      <c r="L965" s="49">
        <v>0.41319444444444442</v>
      </c>
      <c r="M965" s="49">
        <v>0.44097222222222227</v>
      </c>
      <c r="N965" s="49">
        <v>2.7777777777777846E-2</v>
      </c>
    </row>
    <row r="966" spans="1:14">
      <c r="A966" t="s">
        <v>19</v>
      </c>
      <c r="B966" t="s">
        <v>53</v>
      </c>
      <c r="E966">
        <v>0</v>
      </c>
      <c r="F966">
        <v>0</v>
      </c>
      <c r="G966">
        <v>0</v>
      </c>
      <c r="I966">
        <v>432421</v>
      </c>
      <c r="J966">
        <v>432645</v>
      </c>
      <c r="K966">
        <v>224</v>
      </c>
      <c r="L966" s="49">
        <v>0.61458333333333337</v>
      </c>
      <c r="M966" s="49">
        <v>0.72222222222222221</v>
      </c>
      <c r="N966" s="49">
        <v>0.10763888888888884</v>
      </c>
    </row>
    <row r="967" spans="1:14">
      <c r="A967" t="s">
        <v>80</v>
      </c>
      <c r="B967" t="s">
        <v>57</v>
      </c>
      <c r="C967">
        <v>2986.61</v>
      </c>
      <c r="D967">
        <v>2717.85</v>
      </c>
      <c r="E967">
        <v>3</v>
      </c>
      <c r="F967">
        <v>5</v>
      </c>
      <c r="G967">
        <v>1</v>
      </c>
      <c r="H967">
        <v>0.66666666666666663</v>
      </c>
      <c r="I967">
        <v>253044</v>
      </c>
      <c r="J967">
        <v>253230</v>
      </c>
      <c r="K967">
        <v>186</v>
      </c>
      <c r="L967" s="49">
        <v>0.20833333333333334</v>
      </c>
      <c r="M967" s="49">
        <v>0.33680555555555558</v>
      </c>
      <c r="N967" s="49">
        <v>0.12847222222222224</v>
      </c>
    </row>
    <row r="968" spans="1:14">
      <c r="A968" t="s">
        <v>81</v>
      </c>
      <c r="B968" t="s">
        <v>57</v>
      </c>
      <c r="C968">
        <v>2832.31</v>
      </c>
      <c r="D968">
        <v>3190.06</v>
      </c>
      <c r="E968">
        <v>9</v>
      </c>
      <c r="F968">
        <v>5</v>
      </c>
      <c r="G968">
        <v>0</v>
      </c>
      <c r="H968">
        <v>0.66666666666666663</v>
      </c>
      <c r="I968">
        <v>253230</v>
      </c>
      <c r="J968">
        <v>253356</v>
      </c>
      <c r="K968">
        <v>126</v>
      </c>
      <c r="L968" s="49">
        <v>0.33680555555555558</v>
      </c>
      <c r="M968" s="49">
        <v>0.38680555555555557</v>
      </c>
      <c r="N968" s="49">
        <v>4.9999999999999989E-2</v>
      </c>
    </row>
    <row r="969" spans="1:14">
      <c r="A969" t="s">
        <v>79</v>
      </c>
      <c r="B969" t="s">
        <v>57</v>
      </c>
      <c r="C969">
        <v>1390.25</v>
      </c>
      <c r="D969">
        <v>1565.01</v>
      </c>
      <c r="E969">
        <v>5</v>
      </c>
      <c r="F969">
        <v>1</v>
      </c>
      <c r="G969">
        <v>0</v>
      </c>
      <c r="H969">
        <v>0.66666666666666663</v>
      </c>
      <c r="I969">
        <v>253356</v>
      </c>
      <c r="J969">
        <v>253484</v>
      </c>
      <c r="K969">
        <v>128</v>
      </c>
      <c r="L969" s="49">
        <v>0.38680555555555557</v>
      </c>
      <c r="M969" s="49">
        <v>0.5</v>
      </c>
      <c r="N969" s="49">
        <v>0.11319444444444443</v>
      </c>
    </row>
    <row r="970" spans="1:14">
      <c r="A970" t="s">
        <v>19</v>
      </c>
      <c r="B970" t="s">
        <v>57</v>
      </c>
      <c r="E970">
        <v>0</v>
      </c>
      <c r="F970">
        <v>0</v>
      </c>
      <c r="G970">
        <v>0</v>
      </c>
      <c r="I970">
        <v>253484</v>
      </c>
      <c r="J970">
        <v>253575</v>
      </c>
      <c r="K970">
        <v>91</v>
      </c>
      <c r="L970" s="49">
        <v>0.5</v>
      </c>
      <c r="M970" s="49">
        <v>0.60416666666666663</v>
      </c>
      <c r="N970" s="49">
        <v>0.10416666666666663</v>
      </c>
    </row>
    <row r="971" spans="1:14">
      <c r="A971" t="s">
        <v>36</v>
      </c>
      <c r="B971" t="s">
        <v>58</v>
      </c>
      <c r="C971">
        <v>2528.4</v>
      </c>
      <c r="D971">
        <v>2850.17</v>
      </c>
      <c r="E971">
        <v>10</v>
      </c>
      <c r="F971">
        <v>0</v>
      </c>
      <c r="G971">
        <v>0</v>
      </c>
      <c r="H971">
        <v>0.60416666666666663</v>
      </c>
      <c r="I971">
        <v>432645</v>
      </c>
      <c r="J971">
        <v>432742</v>
      </c>
      <c r="K971">
        <v>97</v>
      </c>
      <c r="L971" s="49">
        <v>0.34722222222222227</v>
      </c>
      <c r="M971" s="49">
        <v>0.4201388888888889</v>
      </c>
      <c r="N971" s="49">
        <v>7.291666666666663E-2</v>
      </c>
    </row>
    <row r="972" spans="1:14">
      <c r="A972" t="s">
        <v>36</v>
      </c>
      <c r="B972" t="s">
        <v>58</v>
      </c>
      <c r="C972">
        <v>1627.75</v>
      </c>
      <c r="D972">
        <v>1834.89</v>
      </c>
      <c r="E972">
        <v>6</v>
      </c>
      <c r="F972">
        <v>4</v>
      </c>
      <c r="G972">
        <v>0</v>
      </c>
      <c r="H972">
        <v>0.60416666666666663</v>
      </c>
      <c r="I972">
        <v>432742</v>
      </c>
      <c r="J972">
        <v>432745</v>
      </c>
      <c r="K972">
        <v>3</v>
      </c>
      <c r="L972" s="49">
        <v>0.4201388888888889</v>
      </c>
      <c r="M972" s="49">
        <v>0.44444444444444442</v>
      </c>
      <c r="N972" s="49">
        <v>2.4305555555555525E-2</v>
      </c>
    </row>
    <row r="973" spans="1:14">
      <c r="A973" t="s">
        <v>61</v>
      </c>
      <c r="B973" t="s">
        <v>58</v>
      </c>
      <c r="C973">
        <v>1053.1099999999999</v>
      </c>
      <c r="D973">
        <v>1199.93</v>
      </c>
      <c r="E973">
        <v>0</v>
      </c>
      <c r="F973">
        <v>10</v>
      </c>
      <c r="G973">
        <v>0</v>
      </c>
      <c r="H973">
        <v>0.60416666666666663</v>
      </c>
      <c r="I973">
        <v>432745</v>
      </c>
      <c r="J973">
        <v>432745</v>
      </c>
      <c r="K973">
        <v>0</v>
      </c>
      <c r="L973" s="49">
        <v>0.44444444444444442</v>
      </c>
      <c r="M973" s="49">
        <v>0.44444444444444442</v>
      </c>
      <c r="N973" s="49">
        <v>0</v>
      </c>
    </row>
    <row r="974" spans="1:14">
      <c r="A974" t="s">
        <v>19</v>
      </c>
      <c r="B974" t="s">
        <v>58</v>
      </c>
      <c r="E974">
        <v>0</v>
      </c>
      <c r="F974">
        <v>0</v>
      </c>
      <c r="G974">
        <v>0</v>
      </c>
      <c r="I974">
        <v>432745</v>
      </c>
      <c r="J974">
        <v>432848</v>
      </c>
      <c r="K974">
        <v>103</v>
      </c>
      <c r="L974" s="49">
        <v>0.44444444444444442</v>
      </c>
      <c r="M974" s="49">
        <v>0.50694444444444442</v>
      </c>
      <c r="N974" s="49">
        <v>6.25E-2</v>
      </c>
    </row>
    <row r="975" spans="1:14">
      <c r="A975" t="s">
        <v>40</v>
      </c>
      <c r="B975" t="s">
        <v>58</v>
      </c>
      <c r="C975">
        <v>690</v>
      </c>
      <c r="D975">
        <v>690</v>
      </c>
      <c r="E975">
        <v>1</v>
      </c>
      <c r="F975">
        <v>0</v>
      </c>
      <c r="G975">
        <v>0</v>
      </c>
      <c r="H975">
        <v>0.60416666666666663</v>
      </c>
      <c r="I975">
        <v>433211</v>
      </c>
      <c r="J975">
        <v>433214</v>
      </c>
      <c r="K975">
        <v>3</v>
      </c>
      <c r="L975" s="49">
        <v>0.58333333333333337</v>
      </c>
      <c r="M975" s="49">
        <v>0.60416666666666663</v>
      </c>
      <c r="N975" s="49">
        <v>2.0833333333333259E-2</v>
      </c>
    </row>
    <row r="976" spans="1:14">
      <c r="A976" t="s">
        <v>40</v>
      </c>
      <c r="B976" t="s">
        <v>58</v>
      </c>
      <c r="C976">
        <v>2381.85</v>
      </c>
      <c r="D976">
        <v>2685.36</v>
      </c>
      <c r="E976">
        <v>15</v>
      </c>
      <c r="F976">
        <v>0</v>
      </c>
      <c r="G976">
        <v>0</v>
      </c>
      <c r="H976">
        <v>0.60416666666666663</v>
      </c>
      <c r="I976">
        <v>433170</v>
      </c>
      <c r="J976">
        <v>433211</v>
      </c>
      <c r="K976">
        <v>41</v>
      </c>
      <c r="L976" s="49">
        <v>0.50347222222222221</v>
      </c>
      <c r="M976" s="49">
        <v>0.58333333333333337</v>
      </c>
      <c r="N976" s="49">
        <v>7.986111111111116E-2</v>
      </c>
    </row>
    <row r="977" spans="1:14">
      <c r="A977" t="s">
        <v>37</v>
      </c>
      <c r="B977" t="s">
        <v>58</v>
      </c>
      <c r="C977">
        <v>1477</v>
      </c>
      <c r="D977">
        <v>1665.13</v>
      </c>
      <c r="E977">
        <v>10</v>
      </c>
      <c r="F977">
        <v>0</v>
      </c>
      <c r="G977">
        <v>0</v>
      </c>
      <c r="H977">
        <v>0.60416666666666663</v>
      </c>
      <c r="I977">
        <v>433140</v>
      </c>
      <c r="J977">
        <v>433170</v>
      </c>
      <c r="K977">
        <v>30</v>
      </c>
      <c r="L977" s="49">
        <v>0.47222222222222227</v>
      </c>
      <c r="M977" s="49">
        <v>0.50347222222222221</v>
      </c>
      <c r="N977" s="49">
        <v>3.1249999999999944E-2</v>
      </c>
    </row>
    <row r="978" spans="1:14">
      <c r="A978" t="s">
        <v>36</v>
      </c>
      <c r="B978" t="s">
        <v>58</v>
      </c>
      <c r="C978">
        <v>2102.85</v>
      </c>
      <c r="D978">
        <v>2370.75</v>
      </c>
      <c r="E978">
        <v>15</v>
      </c>
      <c r="F978">
        <v>0</v>
      </c>
      <c r="G978">
        <v>0</v>
      </c>
      <c r="H978">
        <v>0.60416666666666663</v>
      </c>
      <c r="I978">
        <v>433026</v>
      </c>
      <c r="J978">
        <v>433111</v>
      </c>
      <c r="K978">
        <v>85</v>
      </c>
      <c r="L978" s="49">
        <v>0.3576388888888889</v>
      </c>
      <c r="M978" s="49">
        <v>0.4375</v>
      </c>
      <c r="N978" s="49">
        <v>7.9861111111111105E-2</v>
      </c>
    </row>
    <row r="979" spans="1:14">
      <c r="A979" t="s">
        <v>27</v>
      </c>
      <c r="B979" t="s">
        <v>59</v>
      </c>
      <c r="C979">
        <v>3495.18</v>
      </c>
      <c r="D979">
        <v>3719.94</v>
      </c>
      <c r="E979">
        <v>20</v>
      </c>
      <c r="F979">
        <v>1</v>
      </c>
      <c r="G979">
        <v>0</v>
      </c>
      <c r="H979">
        <v>0.60416666666666663</v>
      </c>
      <c r="I979">
        <v>432848</v>
      </c>
      <c r="J979">
        <v>433026</v>
      </c>
      <c r="K979">
        <v>178</v>
      </c>
      <c r="L979" s="49">
        <v>0.27083333333333331</v>
      </c>
      <c r="M979" s="49">
        <v>0.3576388888888889</v>
      </c>
      <c r="N979" s="49">
        <v>8.680555555555558E-2</v>
      </c>
    </row>
    <row r="980" spans="1:14">
      <c r="A980" t="s">
        <v>61</v>
      </c>
      <c r="B980" t="s">
        <v>58</v>
      </c>
      <c r="C980">
        <v>1100</v>
      </c>
      <c r="D980">
        <v>1239.97</v>
      </c>
      <c r="E980">
        <v>3</v>
      </c>
      <c r="F980">
        <v>0</v>
      </c>
      <c r="G980">
        <v>0</v>
      </c>
      <c r="H980">
        <v>0.60416666666666663</v>
      </c>
      <c r="I980">
        <v>433111</v>
      </c>
      <c r="J980">
        <v>433140</v>
      </c>
      <c r="K980">
        <v>29</v>
      </c>
      <c r="L980" s="49">
        <v>0.4375</v>
      </c>
      <c r="M980" s="49">
        <v>0.47222222222222227</v>
      </c>
      <c r="N980" s="49">
        <v>3.4722222222222265E-2</v>
      </c>
    </row>
    <row r="981" spans="1:14">
      <c r="A981" t="s">
        <v>19</v>
      </c>
      <c r="B981" t="s">
        <v>58</v>
      </c>
      <c r="E981">
        <v>0</v>
      </c>
      <c r="F981">
        <v>0</v>
      </c>
      <c r="G981">
        <v>0</v>
      </c>
      <c r="I981">
        <v>433214</v>
      </c>
      <c r="J981">
        <v>433223</v>
      </c>
      <c r="K981">
        <v>9</v>
      </c>
      <c r="N981" s="49">
        <v>0</v>
      </c>
    </row>
    <row r="982" spans="1:14">
      <c r="A982" t="s">
        <v>89</v>
      </c>
      <c r="B982" t="s">
        <v>56</v>
      </c>
      <c r="C982">
        <v>1685.55</v>
      </c>
      <c r="D982">
        <v>1900.05</v>
      </c>
      <c r="E982">
        <v>8</v>
      </c>
      <c r="F982">
        <v>0</v>
      </c>
      <c r="G982">
        <v>0</v>
      </c>
      <c r="H982">
        <v>0.61458333333333337</v>
      </c>
      <c r="I982">
        <v>253761</v>
      </c>
      <c r="J982">
        <v>253786</v>
      </c>
      <c r="K982">
        <v>25</v>
      </c>
      <c r="L982" s="49">
        <v>0.46875</v>
      </c>
      <c r="M982" s="49">
        <v>0.5</v>
      </c>
      <c r="N982" s="49">
        <v>3.125E-2</v>
      </c>
    </row>
    <row r="983" spans="1:14">
      <c r="A983" t="s">
        <v>83</v>
      </c>
      <c r="B983" t="s">
        <v>56</v>
      </c>
      <c r="C983">
        <v>2246.41</v>
      </c>
      <c r="D983">
        <v>2529.9699999999998</v>
      </c>
      <c r="E983">
        <v>11</v>
      </c>
      <c r="F983">
        <v>1</v>
      </c>
      <c r="G983">
        <v>0</v>
      </c>
      <c r="H983">
        <v>0.61458333333333337</v>
      </c>
      <c r="I983">
        <v>253739</v>
      </c>
      <c r="J983">
        <v>253761</v>
      </c>
      <c r="K983">
        <v>22</v>
      </c>
      <c r="L983" s="49">
        <v>0.44097222222222227</v>
      </c>
      <c r="M983" s="49">
        <v>0.46875</v>
      </c>
      <c r="N983" s="49">
        <v>2.7777777777777735E-2</v>
      </c>
    </row>
    <row r="984" spans="1:14">
      <c r="A984" t="s">
        <v>94</v>
      </c>
      <c r="B984" t="s">
        <v>56</v>
      </c>
      <c r="C984">
        <v>2868.3</v>
      </c>
      <c r="D984">
        <v>3225.28</v>
      </c>
      <c r="E984">
        <v>15</v>
      </c>
      <c r="F984">
        <v>0</v>
      </c>
      <c r="G984">
        <v>5</v>
      </c>
      <c r="H984">
        <v>0.61458333333333337</v>
      </c>
      <c r="I984">
        <v>253786</v>
      </c>
      <c r="J984">
        <v>253806</v>
      </c>
      <c r="K984">
        <v>20</v>
      </c>
      <c r="L984" s="49">
        <v>0.5</v>
      </c>
      <c r="M984" s="49">
        <v>0.54513888888888895</v>
      </c>
      <c r="N984" s="49">
        <v>4.5138888888888951E-2</v>
      </c>
    </row>
    <row r="985" spans="1:14">
      <c r="A985" t="s">
        <v>75</v>
      </c>
      <c r="B985" t="s">
        <v>56</v>
      </c>
      <c r="C985">
        <v>1775.06</v>
      </c>
      <c r="D985">
        <v>1929.79</v>
      </c>
      <c r="E985">
        <v>2</v>
      </c>
      <c r="F985">
        <v>1</v>
      </c>
      <c r="G985">
        <v>21</v>
      </c>
      <c r="H985">
        <v>0.61458333333333337</v>
      </c>
      <c r="I985">
        <v>253806</v>
      </c>
      <c r="J985">
        <v>253840</v>
      </c>
      <c r="K985">
        <v>34</v>
      </c>
      <c r="L985" s="49">
        <v>0.54513888888888895</v>
      </c>
      <c r="M985" s="49">
        <v>0.61111111111111105</v>
      </c>
      <c r="N985" s="49">
        <v>6.5972222222222099E-2</v>
      </c>
    </row>
    <row r="986" spans="1:14">
      <c r="A986" t="s">
        <v>74</v>
      </c>
      <c r="B986" t="s">
        <v>56</v>
      </c>
      <c r="C986">
        <v>930.44</v>
      </c>
      <c r="D986">
        <v>1055.99</v>
      </c>
      <c r="E986">
        <v>0</v>
      </c>
      <c r="F986">
        <v>8</v>
      </c>
      <c r="G986">
        <v>0</v>
      </c>
      <c r="H986">
        <v>0.61458333333333337</v>
      </c>
      <c r="I986">
        <v>253657</v>
      </c>
      <c r="J986">
        <v>253695</v>
      </c>
      <c r="K986">
        <v>38</v>
      </c>
      <c r="L986" s="49">
        <v>0.33333333333333331</v>
      </c>
      <c r="M986" s="49">
        <v>0.37847222222222227</v>
      </c>
      <c r="N986" s="49">
        <v>4.5138888888888951E-2</v>
      </c>
    </row>
    <row r="987" spans="1:14">
      <c r="A987" t="s">
        <v>75</v>
      </c>
      <c r="B987" t="s">
        <v>56</v>
      </c>
      <c r="C987">
        <v>1234.8</v>
      </c>
      <c r="D987">
        <v>1391.94</v>
      </c>
      <c r="E987">
        <v>8</v>
      </c>
      <c r="F987">
        <v>0</v>
      </c>
      <c r="G987">
        <v>0</v>
      </c>
      <c r="H987">
        <v>0.61458333333333337</v>
      </c>
      <c r="I987">
        <v>253840</v>
      </c>
      <c r="J987">
        <v>253844</v>
      </c>
      <c r="K987">
        <v>4</v>
      </c>
      <c r="L987" s="49">
        <v>0.61111111111111105</v>
      </c>
      <c r="M987" s="49">
        <v>0.63194444444444442</v>
      </c>
      <c r="N987" s="49">
        <v>2.083333333333337E-2</v>
      </c>
    </row>
    <row r="988" spans="1:14">
      <c r="A988" t="s">
        <v>84</v>
      </c>
      <c r="B988" t="s">
        <v>56</v>
      </c>
      <c r="C988">
        <v>1605.69</v>
      </c>
      <c r="D988">
        <v>1810.05</v>
      </c>
      <c r="E988">
        <v>9</v>
      </c>
      <c r="F988">
        <v>0</v>
      </c>
      <c r="G988">
        <v>0</v>
      </c>
      <c r="H988">
        <v>0.61458333333333337</v>
      </c>
      <c r="I988">
        <v>253575</v>
      </c>
      <c r="J988">
        <v>253657</v>
      </c>
      <c r="K988">
        <v>82</v>
      </c>
      <c r="L988" s="49">
        <v>0.27777777777777779</v>
      </c>
      <c r="M988" s="49">
        <v>0.33333333333333331</v>
      </c>
      <c r="N988" s="49">
        <v>5.5555555555555525E-2</v>
      </c>
    </row>
    <row r="989" spans="1:14">
      <c r="A989" t="s">
        <v>76</v>
      </c>
      <c r="B989" t="s">
        <v>56</v>
      </c>
      <c r="C989">
        <v>1916.17</v>
      </c>
      <c r="D989">
        <v>2160.02</v>
      </c>
      <c r="E989">
        <v>8</v>
      </c>
      <c r="F989">
        <v>2</v>
      </c>
      <c r="G989">
        <v>0</v>
      </c>
      <c r="H989">
        <v>0.61458333333333337</v>
      </c>
      <c r="I989">
        <v>253696</v>
      </c>
      <c r="J989">
        <v>253739</v>
      </c>
      <c r="K989">
        <v>43</v>
      </c>
      <c r="L989" s="49">
        <v>0.39930555555555558</v>
      </c>
      <c r="M989" s="49">
        <v>0.44097222222222227</v>
      </c>
      <c r="N989" s="49">
        <v>4.1666666666666685E-2</v>
      </c>
    </row>
    <row r="990" spans="1:14">
      <c r="A990" t="s">
        <v>74</v>
      </c>
      <c r="B990" t="s">
        <v>56</v>
      </c>
      <c r="C990">
        <v>1082.25</v>
      </c>
      <c r="D990">
        <v>1219.98</v>
      </c>
      <c r="E990">
        <v>4</v>
      </c>
      <c r="F990">
        <v>1</v>
      </c>
      <c r="G990">
        <v>0</v>
      </c>
      <c r="H990">
        <v>0.61458333333333337</v>
      </c>
      <c r="I990">
        <v>253695</v>
      </c>
      <c r="J990">
        <v>253696</v>
      </c>
      <c r="K990">
        <v>1</v>
      </c>
      <c r="L990" s="49">
        <v>0.37847222222222227</v>
      </c>
      <c r="M990" s="49">
        <v>0.39930555555555558</v>
      </c>
      <c r="N990" s="49">
        <v>2.0833333333333315E-2</v>
      </c>
    </row>
    <row r="991" spans="1:14">
      <c r="A991" t="s">
        <v>19</v>
      </c>
      <c r="B991" t="s">
        <v>56</v>
      </c>
      <c r="E991">
        <v>0</v>
      </c>
      <c r="F991">
        <v>0</v>
      </c>
      <c r="G991">
        <v>0</v>
      </c>
      <c r="I991">
        <v>253844</v>
      </c>
      <c r="J991">
        <v>253907</v>
      </c>
      <c r="K991">
        <v>63</v>
      </c>
      <c r="L991" s="49">
        <v>0.63194444444444442</v>
      </c>
      <c r="M991" s="49">
        <v>0.68055555555555547</v>
      </c>
      <c r="N991" s="49">
        <v>4.8611111111111049E-2</v>
      </c>
    </row>
    <row r="992" spans="1:14">
      <c r="A992" t="s">
        <v>40</v>
      </c>
      <c r="B992" t="s">
        <v>58</v>
      </c>
      <c r="C992">
        <v>5537.07</v>
      </c>
      <c r="D992">
        <v>5989.76</v>
      </c>
      <c r="E992">
        <v>23</v>
      </c>
      <c r="F992">
        <v>1</v>
      </c>
      <c r="G992">
        <v>0</v>
      </c>
      <c r="H992">
        <v>0.58333333333333337</v>
      </c>
      <c r="I992">
        <v>433747</v>
      </c>
      <c r="J992">
        <v>433810</v>
      </c>
      <c r="K992">
        <v>63</v>
      </c>
      <c r="L992" s="49">
        <v>0.55208333333333337</v>
      </c>
      <c r="M992" s="49">
        <v>0.63194444444444442</v>
      </c>
      <c r="N992" s="49">
        <v>7.9861111111111049E-2</v>
      </c>
    </row>
    <row r="993" spans="1:14">
      <c r="A993" t="s">
        <v>61</v>
      </c>
      <c r="B993" t="s">
        <v>58</v>
      </c>
      <c r="C993">
        <v>2433.31</v>
      </c>
      <c r="D993">
        <v>2745.39</v>
      </c>
      <c r="E993">
        <v>12</v>
      </c>
      <c r="F993">
        <v>2</v>
      </c>
      <c r="G993">
        <v>0</v>
      </c>
      <c r="H993">
        <v>0.58333333333333337</v>
      </c>
      <c r="I993">
        <v>433713</v>
      </c>
      <c r="J993">
        <v>433747</v>
      </c>
      <c r="K993">
        <v>34</v>
      </c>
      <c r="L993" s="49">
        <v>0.51944444444444449</v>
      </c>
      <c r="M993" s="49">
        <v>0.55208333333333337</v>
      </c>
      <c r="N993" s="49">
        <v>3.2638888888888884E-2</v>
      </c>
    </row>
    <row r="994" spans="1:14">
      <c r="A994" t="s">
        <v>24</v>
      </c>
      <c r="B994" t="s">
        <v>60</v>
      </c>
      <c r="C994">
        <v>3931.51</v>
      </c>
      <c r="D994">
        <v>4390.8599999999997</v>
      </c>
      <c r="E994">
        <v>11</v>
      </c>
      <c r="F994">
        <v>8</v>
      </c>
      <c r="G994">
        <v>2</v>
      </c>
      <c r="H994">
        <v>0.58333333333333337</v>
      </c>
      <c r="I994">
        <v>433270</v>
      </c>
      <c r="J994">
        <v>433500</v>
      </c>
      <c r="K994">
        <v>230</v>
      </c>
      <c r="L994" s="49">
        <v>0.21875</v>
      </c>
      <c r="M994" s="49">
        <v>0.3263888888888889</v>
      </c>
      <c r="N994" s="49">
        <v>0.1076388888888889</v>
      </c>
    </row>
    <row r="995" spans="1:14">
      <c r="A995" t="s">
        <v>36</v>
      </c>
      <c r="B995" t="s">
        <v>58</v>
      </c>
      <c r="C995">
        <v>508.98</v>
      </c>
      <c r="D995">
        <v>572.02</v>
      </c>
      <c r="E995">
        <v>2</v>
      </c>
      <c r="F995">
        <v>0</v>
      </c>
      <c r="G995">
        <v>0</v>
      </c>
      <c r="H995">
        <v>0.58333333333333337</v>
      </c>
      <c r="I995">
        <v>433684</v>
      </c>
      <c r="J995">
        <v>433690</v>
      </c>
      <c r="K995">
        <v>6</v>
      </c>
      <c r="L995" s="49">
        <v>0.46527777777777773</v>
      </c>
      <c r="M995" s="49">
        <v>0.4861111111111111</v>
      </c>
      <c r="N995" s="49">
        <v>2.083333333333337E-2</v>
      </c>
    </row>
    <row r="996" spans="1:14">
      <c r="A996" t="s">
        <v>39</v>
      </c>
      <c r="B996" t="s">
        <v>58</v>
      </c>
      <c r="C996">
        <v>594.37</v>
      </c>
      <c r="D996">
        <v>670.01</v>
      </c>
      <c r="E996">
        <v>3</v>
      </c>
      <c r="F996">
        <v>0</v>
      </c>
      <c r="G996">
        <v>0</v>
      </c>
      <c r="H996">
        <v>0.58333333333333337</v>
      </c>
      <c r="I996">
        <v>433690</v>
      </c>
      <c r="J996">
        <v>433713</v>
      </c>
      <c r="K996">
        <v>23</v>
      </c>
      <c r="L996" s="49">
        <v>0.4861111111111111</v>
      </c>
      <c r="M996" s="49">
        <v>0.51944444444444449</v>
      </c>
      <c r="N996" s="49">
        <v>3.3333333333333381E-2</v>
      </c>
    </row>
    <row r="997" spans="1:14">
      <c r="A997" t="s">
        <v>87</v>
      </c>
      <c r="B997" t="s">
        <v>60</v>
      </c>
      <c r="C997">
        <v>764.72</v>
      </c>
      <c r="D997">
        <v>870.01</v>
      </c>
      <c r="E997">
        <v>1</v>
      </c>
      <c r="F997">
        <v>4</v>
      </c>
      <c r="G997">
        <v>0</v>
      </c>
      <c r="H997">
        <v>0.58333333333333337</v>
      </c>
      <c r="I997">
        <v>433500</v>
      </c>
      <c r="J997">
        <v>433603</v>
      </c>
      <c r="K997">
        <v>103</v>
      </c>
      <c r="L997" s="49">
        <v>0.3263888888888889</v>
      </c>
      <c r="M997" s="49">
        <v>0.39583333333333331</v>
      </c>
      <c r="N997" s="49">
        <v>6.944444444444442E-2</v>
      </c>
    </row>
    <row r="998" spans="1:14">
      <c r="A998" t="s">
        <v>36</v>
      </c>
      <c r="B998" t="s">
        <v>58</v>
      </c>
      <c r="C998">
        <v>1144.32</v>
      </c>
      <c r="D998">
        <v>1289.96</v>
      </c>
      <c r="E998">
        <v>3</v>
      </c>
      <c r="F998">
        <v>0</v>
      </c>
      <c r="G998">
        <v>0</v>
      </c>
      <c r="H998">
        <v>0.58333333333333337</v>
      </c>
      <c r="I998">
        <v>433603</v>
      </c>
      <c r="J998">
        <v>433684</v>
      </c>
      <c r="K998">
        <v>81</v>
      </c>
      <c r="L998" s="49">
        <v>0.39583333333333331</v>
      </c>
      <c r="M998" s="49">
        <v>0.46527777777777773</v>
      </c>
      <c r="N998" s="49">
        <v>6.944444444444442E-2</v>
      </c>
    </row>
    <row r="999" spans="1:14">
      <c r="A999" t="s">
        <v>19</v>
      </c>
      <c r="B999" t="s">
        <v>58</v>
      </c>
      <c r="E999">
        <v>0</v>
      </c>
      <c r="F999">
        <v>0</v>
      </c>
      <c r="G999">
        <v>0</v>
      </c>
      <c r="I999">
        <v>433810</v>
      </c>
      <c r="J999">
        <v>433820</v>
      </c>
      <c r="K999">
        <v>10</v>
      </c>
      <c r="L999" s="49">
        <v>0.63194444444444442</v>
      </c>
      <c r="M999" s="49">
        <v>0.6875</v>
      </c>
      <c r="N999" s="49">
        <v>5.555555555555558E-2</v>
      </c>
    </row>
    <row r="1000" spans="1:14">
      <c r="A1000" t="s">
        <v>35</v>
      </c>
      <c r="B1000" t="s">
        <v>4</v>
      </c>
      <c r="C1000">
        <v>2226.79</v>
      </c>
      <c r="D1000">
        <v>2509.83</v>
      </c>
      <c r="E1000">
        <v>0</v>
      </c>
      <c r="F1000">
        <v>13</v>
      </c>
      <c r="G1000">
        <v>0</v>
      </c>
      <c r="H1000">
        <v>0.58333333333333337</v>
      </c>
      <c r="I1000">
        <v>254124</v>
      </c>
      <c r="J1000">
        <v>254145</v>
      </c>
      <c r="K1000">
        <v>21</v>
      </c>
      <c r="L1000" s="49">
        <v>0.30902777777777779</v>
      </c>
      <c r="M1000" s="49">
        <v>0.38194444444444442</v>
      </c>
      <c r="N1000" s="49">
        <v>7.291666666666663E-2</v>
      </c>
    </row>
    <row r="1001" spans="1:14">
      <c r="A1001" t="s">
        <v>38</v>
      </c>
      <c r="B1001" t="s">
        <v>4</v>
      </c>
      <c r="C1001">
        <v>2752.54</v>
      </c>
      <c r="D1001">
        <v>3140</v>
      </c>
      <c r="E1001">
        <v>8</v>
      </c>
      <c r="F1001">
        <v>0</v>
      </c>
      <c r="G1001">
        <v>0</v>
      </c>
      <c r="H1001">
        <v>0.58333333333333337</v>
      </c>
      <c r="I1001">
        <v>254145</v>
      </c>
      <c r="J1001">
        <v>254183</v>
      </c>
      <c r="K1001">
        <v>38</v>
      </c>
      <c r="L1001" s="49">
        <v>0.38194444444444442</v>
      </c>
      <c r="M1001" s="49">
        <v>0.41666666666666669</v>
      </c>
      <c r="N1001" s="49">
        <v>3.4722222222222265E-2</v>
      </c>
    </row>
    <row r="1002" spans="1:14">
      <c r="A1002" t="s">
        <v>5</v>
      </c>
      <c r="B1002" t="s">
        <v>4</v>
      </c>
      <c r="C1002">
        <v>6098.77</v>
      </c>
      <c r="D1002">
        <v>6860.84</v>
      </c>
      <c r="E1002">
        <v>30</v>
      </c>
      <c r="F1002">
        <v>3</v>
      </c>
      <c r="G1002">
        <v>1</v>
      </c>
      <c r="H1002">
        <v>0.58333333333333337</v>
      </c>
      <c r="I1002">
        <v>254246</v>
      </c>
      <c r="J1002">
        <v>254260</v>
      </c>
      <c r="K1002">
        <v>14</v>
      </c>
      <c r="L1002" s="49">
        <v>0.57291666666666663</v>
      </c>
      <c r="M1002" s="49">
        <v>0.59375</v>
      </c>
      <c r="N1002" s="49">
        <v>2.083333333333337E-2</v>
      </c>
    </row>
    <row r="1003" spans="1:14">
      <c r="A1003" t="s">
        <v>88</v>
      </c>
      <c r="B1003" t="s">
        <v>4</v>
      </c>
      <c r="C1003">
        <v>5147.8500000000004</v>
      </c>
      <c r="D1003">
        <v>5803</v>
      </c>
      <c r="E1003">
        <v>26</v>
      </c>
      <c r="F1003">
        <v>0</v>
      </c>
      <c r="G1003">
        <v>0</v>
      </c>
      <c r="H1003">
        <v>0.58333333333333337</v>
      </c>
      <c r="I1003">
        <v>254225</v>
      </c>
      <c r="J1003">
        <v>254241</v>
      </c>
      <c r="K1003">
        <v>16</v>
      </c>
      <c r="L1003" s="49">
        <v>0.4826388888888889</v>
      </c>
      <c r="M1003" s="49">
        <v>0.54513888888888895</v>
      </c>
      <c r="N1003" s="49">
        <v>6.2500000000000056E-2</v>
      </c>
    </row>
    <row r="1004" spans="1:14">
      <c r="A1004" t="s">
        <v>88</v>
      </c>
      <c r="B1004" t="s">
        <v>4</v>
      </c>
      <c r="C1004">
        <v>1327.9</v>
      </c>
      <c r="D1004">
        <v>1505.05</v>
      </c>
      <c r="E1004">
        <v>1</v>
      </c>
      <c r="F1004">
        <v>7</v>
      </c>
      <c r="G1004">
        <v>0</v>
      </c>
      <c r="H1004">
        <v>0.58333333333333337</v>
      </c>
      <c r="I1004">
        <v>254241</v>
      </c>
      <c r="J1004">
        <v>254246</v>
      </c>
      <c r="K1004">
        <v>5</v>
      </c>
      <c r="L1004" s="49">
        <v>0.54513888888888895</v>
      </c>
      <c r="M1004" s="49">
        <v>0.57291666666666663</v>
      </c>
      <c r="N1004" s="49">
        <v>2.7777777777777679E-2</v>
      </c>
    </row>
    <row r="1005" spans="1:14">
      <c r="A1005" t="s">
        <v>26</v>
      </c>
      <c r="B1005" t="s">
        <v>4</v>
      </c>
      <c r="C1005">
        <v>2342.12</v>
      </c>
      <c r="D1005">
        <v>2277.94</v>
      </c>
      <c r="E1005">
        <v>3</v>
      </c>
      <c r="F1005">
        <v>8</v>
      </c>
      <c r="G1005">
        <v>0</v>
      </c>
      <c r="H1005">
        <v>0.58333333333333337</v>
      </c>
      <c r="I1005">
        <v>254183</v>
      </c>
      <c r="J1005">
        <v>254225</v>
      </c>
      <c r="K1005">
        <v>42</v>
      </c>
      <c r="L1005" s="49">
        <v>0.41666666666666669</v>
      </c>
      <c r="M1005" s="49">
        <v>0.4826388888888889</v>
      </c>
      <c r="N1005" s="49">
        <v>6.597222222222221E-2</v>
      </c>
    </row>
    <row r="1006" spans="1:14">
      <c r="A1006" t="s">
        <v>92</v>
      </c>
      <c r="B1006" t="s">
        <v>4</v>
      </c>
      <c r="C1006">
        <v>3102.74</v>
      </c>
      <c r="D1006">
        <v>3290.09</v>
      </c>
      <c r="E1006">
        <v>12</v>
      </c>
      <c r="F1006">
        <v>0</v>
      </c>
      <c r="G1006">
        <v>0</v>
      </c>
      <c r="H1006">
        <v>0.58333333333333337</v>
      </c>
      <c r="I1006">
        <v>253907</v>
      </c>
      <c r="J1006">
        <v>254124</v>
      </c>
      <c r="K1006">
        <v>217</v>
      </c>
      <c r="L1006" s="49">
        <v>0.20833333333333334</v>
      </c>
      <c r="M1006" s="49">
        <v>0.30902777777777779</v>
      </c>
      <c r="N1006" s="49">
        <v>0.10069444444444445</v>
      </c>
    </row>
    <row r="1007" spans="1:14">
      <c r="A1007" t="s">
        <v>19</v>
      </c>
      <c r="B1007" t="s">
        <v>4</v>
      </c>
      <c r="E1007">
        <v>0</v>
      </c>
      <c r="F1007">
        <v>0</v>
      </c>
      <c r="G1007">
        <v>0</v>
      </c>
      <c r="I1007">
        <v>254260</v>
      </c>
      <c r="J1007">
        <v>254374</v>
      </c>
      <c r="K1007">
        <v>114</v>
      </c>
      <c r="N1007" s="49">
        <v>0</v>
      </c>
    </row>
    <row r="1008" spans="1:14">
      <c r="A1008" t="s">
        <v>44</v>
      </c>
      <c r="B1008" t="s">
        <v>53</v>
      </c>
      <c r="C1008">
        <v>2927.63</v>
      </c>
      <c r="D1008">
        <v>3300.18</v>
      </c>
      <c r="E1008">
        <v>17</v>
      </c>
      <c r="F1008">
        <v>0</v>
      </c>
      <c r="G1008">
        <v>0</v>
      </c>
      <c r="H1008">
        <v>0.64583333333333337</v>
      </c>
      <c r="I1008">
        <v>434159</v>
      </c>
      <c r="J1008">
        <v>434168</v>
      </c>
      <c r="K1008">
        <v>9</v>
      </c>
      <c r="L1008" s="49">
        <v>0.51041666666666663</v>
      </c>
      <c r="M1008" s="49">
        <v>0.55555555555555558</v>
      </c>
      <c r="N1008" s="49">
        <v>4.5138888888888951E-2</v>
      </c>
    </row>
    <row r="1009" spans="1:14">
      <c r="A1009" t="s">
        <v>46</v>
      </c>
      <c r="B1009" t="s">
        <v>53</v>
      </c>
      <c r="C1009">
        <v>2206.9</v>
      </c>
      <c r="D1009">
        <v>3443.94</v>
      </c>
      <c r="E1009">
        <v>3</v>
      </c>
      <c r="F1009">
        <v>16</v>
      </c>
      <c r="G1009">
        <v>0</v>
      </c>
      <c r="H1009">
        <v>0.64583333333333337</v>
      </c>
      <c r="I1009">
        <v>433820</v>
      </c>
      <c r="J1009">
        <v>434020</v>
      </c>
      <c r="K1009">
        <v>200</v>
      </c>
      <c r="L1009" s="49">
        <v>0.20833333333333334</v>
      </c>
      <c r="M1009" s="49">
        <v>0.30902777777777779</v>
      </c>
      <c r="N1009" s="49">
        <v>0.10069444444444445</v>
      </c>
    </row>
    <row r="1010" spans="1:14">
      <c r="A1010" t="s">
        <v>48</v>
      </c>
      <c r="B1010" t="s">
        <v>53</v>
      </c>
      <c r="C1010">
        <v>3599.86</v>
      </c>
      <c r="D1010">
        <v>4058</v>
      </c>
      <c r="E1010">
        <v>16</v>
      </c>
      <c r="F1010">
        <v>3</v>
      </c>
      <c r="G1010">
        <v>0</v>
      </c>
      <c r="H1010">
        <v>0.64583333333333337</v>
      </c>
      <c r="I1010">
        <v>434101</v>
      </c>
      <c r="J1010">
        <v>434102</v>
      </c>
      <c r="K1010">
        <v>1</v>
      </c>
      <c r="L1010" s="49">
        <v>0.375</v>
      </c>
      <c r="M1010" s="49">
        <v>0.39444444444444443</v>
      </c>
      <c r="N1010" s="49">
        <v>1.9444444444444431E-2</v>
      </c>
    </row>
    <row r="1011" spans="1:14">
      <c r="A1011" t="s">
        <v>77</v>
      </c>
      <c r="B1011" t="s">
        <v>53</v>
      </c>
      <c r="C1011">
        <v>4530.41</v>
      </c>
      <c r="D1011">
        <v>5096.05</v>
      </c>
      <c r="E1011">
        <v>12</v>
      </c>
      <c r="F1011">
        <v>1</v>
      </c>
      <c r="G1011">
        <v>1</v>
      </c>
      <c r="H1011">
        <v>0.64583333333333337</v>
      </c>
      <c r="I1011">
        <v>434168</v>
      </c>
      <c r="J1011">
        <v>434217</v>
      </c>
      <c r="K1011">
        <v>49</v>
      </c>
      <c r="L1011" s="49">
        <v>0.55555555555555558</v>
      </c>
      <c r="M1011" s="49">
        <v>0.61111111111111105</v>
      </c>
      <c r="N1011" s="49">
        <v>5.5555555555555469E-2</v>
      </c>
    </row>
    <row r="1012" spans="1:14">
      <c r="A1012" t="s">
        <v>48</v>
      </c>
      <c r="B1012" t="s">
        <v>53</v>
      </c>
      <c r="C1012">
        <v>3331.12</v>
      </c>
      <c r="D1012">
        <v>3754.99</v>
      </c>
      <c r="E1012">
        <v>15</v>
      </c>
      <c r="F1012">
        <v>3</v>
      </c>
      <c r="G1012">
        <v>0</v>
      </c>
      <c r="H1012">
        <v>0.64583333333333337</v>
      </c>
      <c r="I1012">
        <v>434020</v>
      </c>
      <c r="J1012">
        <v>434101</v>
      </c>
      <c r="K1012">
        <v>81</v>
      </c>
      <c r="L1012" s="49">
        <v>0.30902777777777779</v>
      </c>
      <c r="M1012" s="49">
        <v>0.375</v>
      </c>
      <c r="N1012" s="49">
        <v>6.597222222222221E-2</v>
      </c>
    </row>
    <row r="1013" spans="1:14">
      <c r="A1013" t="s">
        <v>78</v>
      </c>
      <c r="B1013" t="s">
        <v>53</v>
      </c>
      <c r="C1013">
        <v>2267.13</v>
      </c>
      <c r="D1013">
        <v>2325.09</v>
      </c>
      <c r="E1013">
        <v>9</v>
      </c>
      <c r="F1013">
        <v>0</v>
      </c>
      <c r="G1013">
        <v>0</v>
      </c>
      <c r="H1013">
        <v>0.64583333333333337</v>
      </c>
      <c r="I1013">
        <v>434308</v>
      </c>
      <c r="J1013">
        <v>434311</v>
      </c>
      <c r="K1013">
        <v>3</v>
      </c>
      <c r="L1013" s="49">
        <v>0.69097222222222221</v>
      </c>
      <c r="M1013" s="49">
        <v>0.70694444444444438</v>
      </c>
      <c r="N1013" s="49">
        <v>1.5972222222222165E-2</v>
      </c>
    </row>
    <row r="1014" spans="1:14">
      <c r="A1014" t="s">
        <v>44</v>
      </c>
      <c r="B1014" t="s">
        <v>53</v>
      </c>
      <c r="C1014">
        <v>7133.48</v>
      </c>
      <c r="D1014">
        <v>8045.21</v>
      </c>
      <c r="E1014">
        <v>24</v>
      </c>
      <c r="F1014">
        <v>0</v>
      </c>
      <c r="G1014">
        <v>0</v>
      </c>
      <c r="H1014">
        <v>0.64583333333333337</v>
      </c>
      <c r="I1014">
        <v>434103</v>
      </c>
      <c r="J1014">
        <v>434159</v>
      </c>
      <c r="K1014">
        <v>56</v>
      </c>
      <c r="L1014" s="49">
        <v>0.40972222222222227</v>
      </c>
      <c r="M1014" s="49">
        <v>0.51041666666666663</v>
      </c>
      <c r="N1014" s="49">
        <v>0.10069444444444436</v>
      </c>
    </row>
    <row r="1015" spans="1:14">
      <c r="A1015" t="s">
        <v>78</v>
      </c>
      <c r="B1015" t="s">
        <v>53</v>
      </c>
      <c r="C1015">
        <v>1537.36</v>
      </c>
      <c r="D1015">
        <v>1733.01</v>
      </c>
      <c r="E1015">
        <v>9</v>
      </c>
      <c r="F1015">
        <v>0</v>
      </c>
      <c r="G1015">
        <v>0</v>
      </c>
      <c r="H1015">
        <v>0.64583333333333337</v>
      </c>
      <c r="I1015">
        <v>434217</v>
      </c>
      <c r="J1015">
        <v>434308</v>
      </c>
      <c r="K1015">
        <v>91</v>
      </c>
      <c r="L1015" s="49">
        <v>0.61111111111111105</v>
      </c>
      <c r="M1015" s="49">
        <v>0.69097222222222221</v>
      </c>
      <c r="N1015" s="49">
        <v>7.986111111111116E-2</v>
      </c>
    </row>
    <row r="1016" spans="1:14">
      <c r="A1016" t="s">
        <v>48</v>
      </c>
      <c r="B1016" t="s">
        <v>53</v>
      </c>
      <c r="C1016">
        <v>3027.72</v>
      </c>
      <c r="D1016">
        <v>3302.38</v>
      </c>
      <c r="E1016">
        <v>12</v>
      </c>
      <c r="F1016">
        <v>0</v>
      </c>
      <c r="G1016">
        <v>44</v>
      </c>
      <c r="H1016">
        <v>0.64583333333333337</v>
      </c>
      <c r="I1016">
        <v>434102</v>
      </c>
      <c r="J1016">
        <v>434103</v>
      </c>
      <c r="K1016">
        <v>1</v>
      </c>
      <c r="L1016" s="49">
        <v>0.39444444444444443</v>
      </c>
      <c r="M1016" s="49">
        <v>0.40972222222222227</v>
      </c>
      <c r="N1016" s="49">
        <v>1.5277777777777835E-2</v>
      </c>
    </row>
    <row r="1017" spans="1:14">
      <c r="A1017" t="s">
        <v>19</v>
      </c>
      <c r="B1017" t="s">
        <v>53</v>
      </c>
      <c r="E1017">
        <v>0</v>
      </c>
      <c r="F1017">
        <v>0</v>
      </c>
      <c r="G1017">
        <v>0</v>
      </c>
      <c r="I1017">
        <v>434311</v>
      </c>
      <c r="J1017">
        <v>434537</v>
      </c>
      <c r="K1017">
        <v>226</v>
      </c>
      <c r="N1017" s="49">
        <v>0</v>
      </c>
    </row>
    <row r="1018" spans="1:14">
      <c r="A1018" t="s">
        <v>36</v>
      </c>
      <c r="B1018" t="s">
        <v>58</v>
      </c>
      <c r="C1018">
        <v>2143.21</v>
      </c>
      <c r="D1018">
        <v>2415.9699999999998</v>
      </c>
      <c r="E1018">
        <v>0</v>
      </c>
      <c r="F1018">
        <v>0</v>
      </c>
      <c r="G1018">
        <v>0</v>
      </c>
      <c r="H1018">
        <v>0.64583333333333337</v>
      </c>
      <c r="I1018">
        <v>254374</v>
      </c>
      <c r="J1018">
        <v>254467</v>
      </c>
      <c r="K1018">
        <v>93</v>
      </c>
      <c r="L1018" s="49">
        <v>0.27777777777777779</v>
      </c>
      <c r="M1018" s="49">
        <v>0.34027777777777773</v>
      </c>
      <c r="N1018" s="49">
        <v>6.2499999999999944E-2</v>
      </c>
    </row>
    <row r="1019" spans="1:14">
      <c r="A1019" t="s">
        <v>36</v>
      </c>
      <c r="B1019" t="s">
        <v>58</v>
      </c>
      <c r="C1019">
        <v>5155.0200000000004</v>
      </c>
      <c r="D1019">
        <v>5750.25</v>
      </c>
      <c r="E1019">
        <v>0</v>
      </c>
      <c r="F1019">
        <v>0</v>
      </c>
      <c r="G1019">
        <v>0</v>
      </c>
      <c r="H1019">
        <v>0.64583333333333337</v>
      </c>
      <c r="I1019">
        <v>254467</v>
      </c>
      <c r="J1019">
        <v>254467</v>
      </c>
      <c r="K1019">
        <v>0</v>
      </c>
      <c r="L1019" s="49">
        <v>0.27777777777777779</v>
      </c>
      <c r="M1019" s="49">
        <v>0.34027777777777773</v>
      </c>
      <c r="N1019" s="49">
        <v>6.2499999999999944E-2</v>
      </c>
    </row>
    <row r="1020" spans="1:14">
      <c r="A1020" t="s">
        <v>36</v>
      </c>
      <c r="B1020" t="s">
        <v>58</v>
      </c>
      <c r="C1020">
        <v>10240.94</v>
      </c>
      <c r="D1020">
        <v>11520.69</v>
      </c>
      <c r="E1020">
        <v>0</v>
      </c>
      <c r="F1020">
        <v>0</v>
      </c>
      <c r="G1020">
        <v>0</v>
      </c>
      <c r="H1020">
        <v>0.64583333333333337</v>
      </c>
      <c r="I1020">
        <v>254467</v>
      </c>
      <c r="J1020">
        <v>254467</v>
      </c>
      <c r="K1020">
        <v>0</v>
      </c>
      <c r="L1020" s="49">
        <v>0.27777777777777779</v>
      </c>
      <c r="M1020" s="49">
        <v>0.34027777777777773</v>
      </c>
      <c r="N1020" s="49">
        <v>6.2499999999999944E-2</v>
      </c>
    </row>
    <row r="1021" spans="1:14">
      <c r="A1021" t="s">
        <v>82</v>
      </c>
      <c r="B1021" t="s">
        <v>58</v>
      </c>
      <c r="C1021">
        <v>385.22</v>
      </c>
      <c r="D1021">
        <v>440.01</v>
      </c>
      <c r="E1021">
        <v>0</v>
      </c>
      <c r="F1021">
        <v>0</v>
      </c>
      <c r="G1021">
        <v>0</v>
      </c>
      <c r="H1021">
        <v>0.64583333333333337</v>
      </c>
      <c r="I1021">
        <v>254467</v>
      </c>
      <c r="J1021">
        <v>254467</v>
      </c>
      <c r="K1021">
        <v>0</v>
      </c>
      <c r="L1021" s="49">
        <v>0.27777777777777779</v>
      </c>
      <c r="M1021" s="49">
        <v>0.34027777777777773</v>
      </c>
      <c r="N1021" s="49">
        <v>6.2499999999999944E-2</v>
      </c>
    </row>
    <row r="1022" spans="1:14">
      <c r="A1022" t="s">
        <v>40</v>
      </c>
      <c r="B1022" t="s">
        <v>58</v>
      </c>
      <c r="C1022">
        <v>3826.75</v>
      </c>
      <c r="D1022">
        <v>4309.9799999999996</v>
      </c>
      <c r="E1022">
        <v>0</v>
      </c>
      <c r="F1022">
        <v>0</v>
      </c>
      <c r="G1022">
        <v>0</v>
      </c>
      <c r="H1022">
        <v>0.64583333333333337</v>
      </c>
      <c r="I1022">
        <v>254535</v>
      </c>
      <c r="J1022">
        <v>254578</v>
      </c>
      <c r="K1022">
        <v>43</v>
      </c>
      <c r="L1022" s="49">
        <v>0.52777777777777779</v>
      </c>
      <c r="M1022" s="49">
        <v>0.57291666666666663</v>
      </c>
      <c r="N1022" s="49">
        <v>4.513888888888884E-2</v>
      </c>
    </row>
    <row r="1023" spans="1:14">
      <c r="A1023" t="s">
        <v>40</v>
      </c>
      <c r="B1023" t="s">
        <v>58</v>
      </c>
      <c r="C1023">
        <v>1951.85</v>
      </c>
      <c r="D1023">
        <v>2200.25</v>
      </c>
      <c r="E1023">
        <v>0</v>
      </c>
      <c r="F1023">
        <v>0</v>
      </c>
      <c r="G1023">
        <v>0</v>
      </c>
      <c r="H1023">
        <v>0.64583333333333337</v>
      </c>
      <c r="I1023">
        <v>254578</v>
      </c>
      <c r="J1023">
        <v>254583</v>
      </c>
      <c r="K1023">
        <v>5</v>
      </c>
      <c r="L1023" s="49">
        <v>0.57291666666666663</v>
      </c>
      <c r="M1023" s="49">
        <v>0.60763888888888895</v>
      </c>
      <c r="N1023" s="49">
        <v>3.4722222222222321E-2</v>
      </c>
    </row>
    <row r="1024" spans="1:14">
      <c r="A1024" t="s">
        <v>41</v>
      </c>
      <c r="B1024" t="s">
        <v>58</v>
      </c>
      <c r="C1024">
        <v>439.1</v>
      </c>
      <c r="D1024">
        <v>494.98</v>
      </c>
      <c r="E1024">
        <v>0</v>
      </c>
      <c r="F1024">
        <v>0</v>
      </c>
      <c r="G1024">
        <v>0</v>
      </c>
      <c r="H1024">
        <v>0.64583333333333337</v>
      </c>
      <c r="I1024">
        <v>254521</v>
      </c>
      <c r="J1024">
        <v>254535</v>
      </c>
      <c r="K1024">
        <v>14</v>
      </c>
      <c r="L1024" s="49">
        <v>0.49305555555555558</v>
      </c>
      <c r="M1024" s="49">
        <v>0.52777777777777779</v>
      </c>
      <c r="N1024" s="49">
        <v>3.472222222222221E-2</v>
      </c>
    </row>
    <row r="1025" spans="1:14">
      <c r="A1025" t="s">
        <v>61</v>
      </c>
      <c r="B1025" t="s">
        <v>58</v>
      </c>
      <c r="C1025">
        <v>3561.81</v>
      </c>
      <c r="D1025">
        <v>4015.09</v>
      </c>
      <c r="E1025">
        <v>0</v>
      </c>
      <c r="F1025">
        <v>0</v>
      </c>
      <c r="G1025">
        <v>0</v>
      </c>
      <c r="H1025">
        <v>0.64583333333333337</v>
      </c>
      <c r="I1025">
        <v>254513</v>
      </c>
      <c r="J1025">
        <v>254521</v>
      </c>
      <c r="K1025">
        <v>8</v>
      </c>
      <c r="L1025" s="49">
        <v>0.47222222222222227</v>
      </c>
      <c r="M1025" s="49">
        <v>0.49305555555555558</v>
      </c>
      <c r="N1025" s="49">
        <v>2.0833333333333315E-2</v>
      </c>
    </row>
    <row r="1026" spans="1:14">
      <c r="A1026" t="s">
        <v>61</v>
      </c>
      <c r="B1026" t="s">
        <v>58</v>
      </c>
      <c r="C1026">
        <v>700.54</v>
      </c>
      <c r="D1026">
        <v>759.97</v>
      </c>
      <c r="E1026">
        <v>0</v>
      </c>
      <c r="F1026">
        <v>0</v>
      </c>
      <c r="G1026">
        <v>0</v>
      </c>
      <c r="H1026">
        <v>0.64583333333333337</v>
      </c>
      <c r="I1026">
        <v>254467</v>
      </c>
      <c r="J1026">
        <v>254467</v>
      </c>
      <c r="K1026">
        <v>0</v>
      </c>
      <c r="L1026" s="49">
        <v>0.27777777777777779</v>
      </c>
      <c r="M1026" s="49">
        <v>0.34027777777777773</v>
      </c>
      <c r="N1026" s="49">
        <v>6.2499999999999944E-2</v>
      </c>
    </row>
    <row r="1027" spans="1:14">
      <c r="A1027" t="s">
        <v>39</v>
      </c>
      <c r="B1027" t="s">
        <v>58</v>
      </c>
      <c r="C1027">
        <v>1414.33</v>
      </c>
      <c r="D1027">
        <v>1597.98</v>
      </c>
      <c r="E1027">
        <v>0</v>
      </c>
      <c r="F1027">
        <v>0</v>
      </c>
      <c r="G1027">
        <v>0</v>
      </c>
      <c r="H1027">
        <v>0.64583333333333337</v>
      </c>
      <c r="I1027">
        <v>254467</v>
      </c>
      <c r="J1027">
        <v>254482</v>
      </c>
      <c r="K1027">
        <v>15</v>
      </c>
      <c r="L1027" s="49">
        <v>0.34027777777777773</v>
      </c>
      <c r="M1027" s="49">
        <v>0.4375</v>
      </c>
      <c r="N1027" s="49">
        <v>9.7222222222222265E-2</v>
      </c>
    </row>
    <row r="1028" spans="1:14">
      <c r="A1028" t="s">
        <v>61</v>
      </c>
      <c r="B1028" t="s">
        <v>58</v>
      </c>
      <c r="C1028">
        <v>283.83999999999997</v>
      </c>
      <c r="D1028">
        <v>319.95999999999998</v>
      </c>
      <c r="E1028">
        <v>0</v>
      </c>
      <c r="F1028">
        <v>0</v>
      </c>
      <c r="G1028">
        <v>0</v>
      </c>
      <c r="H1028">
        <v>0.64583333333333337</v>
      </c>
      <c r="I1028">
        <v>254482</v>
      </c>
      <c r="J1028">
        <v>254513</v>
      </c>
      <c r="K1028">
        <v>31</v>
      </c>
      <c r="L1028" s="49">
        <v>0.4375</v>
      </c>
      <c r="M1028" s="49">
        <v>0.47222222222222227</v>
      </c>
      <c r="N1028" s="49">
        <v>3.4722222222222265E-2</v>
      </c>
    </row>
    <row r="1029" spans="1:14">
      <c r="A1029" t="s">
        <v>19</v>
      </c>
      <c r="B1029" t="s">
        <v>58</v>
      </c>
      <c r="E1029">
        <v>0</v>
      </c>
      <c r="F1029">
        <v>0</v>
      </c>
      <c r="G1029">
        <v>0</v>
      </c>
      <c r="I1029">
        <v>254583</v>
      </c>
      <c r="J1029">
        <v>254589</v>
      </c>
      <c r="K1029">
        <v>6</v>
      </c>
      <c r="L1029" s="49">
        <v>0.60763888888888895</v>
      </c>
      <c r="M1029" s="49">
        <v>0.63194444444444442</v>
      </c>
      <c r="N1029" s="49">
        <v>2.4305555555555469E-2</v>
      </c>
    </row>
    <row r="1030" spans="1:14">
      <c r="A1030" t="s">
        <v>36</v>
      </c>
      <c r="B1030" t="s">
        <v>58</v>
      </c>
      <c r="C1030">
        <v>8064.03</v>
      </c>
      <c r="D1030">
        <v>9090.57</v>
      </c>
      <c r="E1030">
        <v>51</v>
      </c>
      <c r="F1030">
        <v>0</v>
      </c>
      <c r="G1030">
        <v>0</v>
      </c>
      <c r="H1030">
        <v>0.60763888888888895</v>
      </c>
      <c r="I1030">
        <v>434926</v>
      </c>
      <c r="J1030">
        <v>435022</v>
      </c>
      <c r="K1030">
        <v>96</v>
      </c>
      <c r="L1030" s="49">
        <v>0.34375</v>
      </c>
      <c r="M1030" s="49">
        <v>0.39930555555555558</v>
      </c>
      <c r="N1030" s="49">
        <v>5.555555555555558E-2</v>
      </c>
    </row>
    <row r="1031" spans="1:14">
      <c r="A1031" t="s">
        <v>36</v>
      </c>
      <c r="B1031" t="s">
        <v>58</v>
      </c>
      <c r="C1031">
        <v>876.98</v>
      </c>
      <c r="D1031">
        <v>1089.94</v>
      </c>
      <c r="E1031">
        <v>0</v>
      </c>
      <c r="F1031">
        <v>8</v>
      </c>
      <c r="G1031">
        <v>0</v>
      </c>
      <c r="H1031">
        <v>0.60763888888888895</v>
      </c>
      <c r="I1031">
        <v>435022</v>
      </c>
      <c r="J1031">
        <v>435030</v>
      </c>
      <c r="K1031">
        <v>8</v>
      </c>
      <c r="L1031" s="49">
        <v>0.39930555555555558</v>
      </c>
      <c r="M1031" s="49">
        <v>0.43055555555555558</v>
      </c>
      <c r="N1031" s="49">
        <v>3.125E-2</v>
      </c>
    </row>
    <row r="1032" spans="1:14">
      <c r="A1032" t="s">
        <v>29</v>
      </c>
      <c r="B1032" t="s">
        <v>60</v>
      </c>
      <c r="C1032">
        <v>3174.16</v>
      </c>
      <c r="D1032">
        <v>3575.96</v>
      </c>
      <c r="E1032">
        <v>8</v>
      </c>
      <c r="F1032">
        <v>7</v>
      </c>
      <c r="G1032">
        <v>0</v>
      </c>
      <c r="H1032">
        <v>0.60763888888888895</v>
      </c>
      <c r="I1032">
        <v>435030</v>
      </c>
      <c r="J1032">
        <v>435058</v>
      </c>
      <c r="K1032">
        <v>28</v>
      </c>
      <c r="L1032" s="49">
        <v>0.43055555555555558</v>
      </c>
      <c r="M1032" s="49">
        <v>0.48958333333333331</v>
      </c>
      <c r="N1032" s="49">
        <v>5.9027777777777735E-2</v>
      </c>
    </row>
    <row r="1033" spans="1:14">
      <c r="A1033" t="s">
        <v>27</v>
      </c>
      <c r="B1033" t="s">
        <v>59</v>
      </c>
      <c r="C1033">
        <v>2830.45</v>
      </c>
      <c r="D1033">
        <v>3219.91</v>
      </c>
      <c r="E1033">
        <v>4</v>
      </c>
      <c r="F1033">
        <v>20</v>
      </c>
      <c r="G1033">
        <v>0</v>
      </c>
      <c r="H1033">
        <v>0.60763888888888895</v>
      </c>
      <c r="I1033">
        <v>435124</v>
      </c>
      <c r="J1033">
        <v>435166</v>
      </c>
      <c r="K1033">
        <v>42</v>
      </c>
      <c r="L1033" s="49">
        <v>0.52777777777777779</v>
      </c>
      <c r="M1033" s="49">
        <v>0.625</v>
      </c>
      <c r="N1033" s="49">
        <v>9.722222222222221E-2</v>
      </c>
    </row>
    <row r="1034" spans="1:14">
      <c r="A1034" t="s">
        <v>87</v>
      </c>
      <c r="B1034" t="s">
        <v>60</v>
      </c>
      <c r="C1034">
        <v>2248</v>
      </c>
      <c r="D1034">
        <v>2529.06</v>
      </c>
      <c r="E1034">
        <v>4</v>
      </c>
      <c r="F1034">
        <v>8</v>
      </c>
      <c r="G1034">
        <v>2</v>
      </c>
      <c r="H1034">
        <v>0.60763888888888895</v>
      </c>
      <c r="I1034">
        <v>435058</v>
      </c>
      <c r="J1034">
        <v>435124</v>
      </c>
      <c r="K1034">
        <v>66</v>
      </c>
      <c r="L1034" s="49">
        <v>0.48958333333333331</v>
      </c>
      <c r="M1034" s="49">
        <v>0.52777777777777779</v>
      </c>
      <c r="N1034" s="49">
        <v>3.8194444444444475E-2</v>
      </c>
    </row>
    <row r="1035" spans="1:14">
      <c r="A1035" t="s">
        <v>19</v>
      </c>
      <c r="B1035" t="s">
        <v>60</v>
      </c>
      <c r="E1035">
        <v>0</v>
      </c>
      <c r="F1035">
        <v>0</v>
      </c>
      <c r="G1035">
        <v>0</v>
      </c>
      <c r="I1035">
        <v>435166</v>
      </c>
      <c r="J1035">
        <v>435337</v>
      </c>
      <c r="K1035">
        <v>171</v>
      </c>
      <c r="N1035" s="49">
        <v>0</v>
      </c>
    </row>
    <row r="1036" spans="1:14">
      <c r="A1036" t="s">
        <v>35</v>
      </c>
      <c r="B1036" t="s">
        <v>4</v>
      </c>
      <c r="C1036">
        <v>30548.02</v>
      </c>
      <c r="D1036">
        <v>33501.949999999997</v>
      </c>
      <c r="E1036">
        <v>77</v>
      </c>
      <c r="F1036">
        <v>105</v>
      </c>
      <c r="G1036">
        <v>0</v>
      </c>
      <c r="H1036">
        <v>0.66666666666666663</v>
      </c>
      <c r="I1036">
        <v>254589</v>
      </c>
      <c r="J1036">
        <v>254788</v>
      </c>
      <c r="K1036">
        <v>199</v>
      </c>
      <c r="L1036" s="49">
        <v>0.20833333333333334</v>
      </c>
      <c r="M1036" s="49">
        <v>0.30555555555555552</v>
      </c>
      <c r="N1036" s="49">
        <v>9.7222222222222182E-2</v>
      </c>
    </row>
    <row r="1037" spans="1:14">
      <c r="A1037" t="s">
        <v>61</v>
      </c>
      <c r="B1037" t="s">
        <v>58</v>
      </c>
      <c r="C1037">
        <v>1521.03</v>
      </c>
      <c r="D1037">
        <v>1718</v>
      </c>
      <c r="E1037">
        <v>1</v>
      </c>
      <c r="F1037">
        <v>4</v>
      </c>
      <c r="G1037">
        <v>0</v>
      </c>
      <c r="H1037">
        <v>0.66666666666666663</v>
      </c>
      <c r="I1037">
        <v>254854</v>
      </c>
      <c r="J1037">
        <v>254904</v>
      </c>
      <c r="K1037">
        <v>50</v>
      </c>
      <c r="L1037" s="49">
        <v>0.47222222222222227</v>
      </c>
      <c r="M1037" s="49">
        <v>0.52083333333333337</v>
      </c>
      <c r="N1037" s="49">
        <v>4.8611111111111105E-2</v>
      </c>
    </row>
    <row r="1038" spans="1:14">
      <c r="A1038" t="s">
        <v>37</v>
      </c>
      <c r="B1038" t="s">
        <v>58</v>
      </c>
      <c r="C1038">
        <v>1768.07</v>
      </c>
      <c r="D1038">
        <v>1941.05</v>
      </c>
      <c r="E1038">
        <v>4</v>
      </c>
      <c r="F1038">
        <v>3</v>
      </c>
      <c r="G1038">
        <v>2</v>
      </c>
      <c r="H1038">
        <v>0.66666666666666663</v>
      </c>
      <c r="I1038">
        <v>254904</v>
      </c>
      <c r="J1038">
        <v>254934</v>
      </c>
      <c r="K1038">
        <v>30</v>
      </c>
      <c r="L1038" s="49">
        <v>0.52083333333333337</v>
      </c>
      <c r="M1038" s="49">
        <v>0.55555555555555558</v>
      </c>
      <c r="N1038" s="49">
        <v>3.472222222222221E-2</v>
      </c>
    </row>
    <row r="1039" spans="1:14">
      <c r="A1039" t="s">
        <v>88</v>
      </c>
      <c r="B1039" t="s">
        <v>4</v>
      </c>
      <c r="C1039">
        <v>2160.09</v>
      </c>
      <c r="D1039">
        <v>2435.2600000000002</v>
      </c>
      <c r="E1039">
        <v>13</v>
      </c>
      <c r="F1039">
        <v>0</v>
      </c>
      <c r="G1039">
        <v>0</v>
      </c>
      <c r="H1039">
        <v>0.66666666666666663</v>
      </c>
      <c r="I1039">
        <v>254788</v>
      </c>
      <c r="J1039">
        <v>254854</v>
      </c>
      <c r="K1039">
        <v>66</v>
      </c>
      <c r="L1039" s="49">
        <v>0.30555555555555552</v>
      </c>
      <c r="M1039" s="49">
        <v>0.47222222222222227</v>
      </c>
      <c r="N1039" s="49">
        <v>0.16666666666666674</v>
      </c>
    </row>
    <row r="1040" spans="1:14">
      <c r="A1040" t="s">
        <v>19</v>
      </c>
      <c r="B1040" t="s">
        <v>4</v>
      </c>
      <c r="E1040">
        <v>0</v>
      </c>
      <c r="F1040">
        <v>0</v>
      </c>
      <c r="G1040">
        <v>0</v>
      </c>
      <c r="H1040">
        <v>0.66666666666666663</v>
      </c>
      <c r="I1040">
        <v>254934</v>
      </c>
      <c r="J1040">
        <v>254976</v>
      </c>
      <c r="K1040">
        <v>42</v>
      </c>
      <c r="N1040" s="49">
        <v>0</v>
      </c>
    </row>
    <row r="1041" spans="1:14">
      <c r="A1041" t="s">
        <v>75</v>
      </c>
      <c r="B1041" t="s">
        <v>56</v>
      </c>
      <c r="C1041">
        <v>1553.57</v>
      </c>
      <c r="D1041">
        <v>1749.97</v>
      </c>
      <c r="E1041">
        <v>5</v>
      </c>
      <c r="F1041">
        <v>0</v>
      </c>
      <c r="G1041">
        <v>0</v>
      </c>
      <c r="H1041">
        <v>0.66666666666666663</v>
      </c>
      <c r="I1041">
        <v>435500</v>
      </c>
      <c r="J1041">
        <v>435538</v>
      </c>
      <c r="K1041">
        <v>38</v>
      </c>
      <c r="L1041" s="49">
        <v>0.47222222222222227</v>
      </c>
      <c r="M1041" s="49">
        <v>0.51388888888888895</v>
      </c>
      <c r="N1041" s="49">
        <v>4.1666666666666685E-2</v>
      </c>
    </row>
    <row r="1042" spans="1:14">
      <c r="A1042" t="s">
        <v>75</v>
      </c>
      <c r="B1042" t="s">
        <v>56</v>
      </c>
      <c r="C1042">
        <v>801.94</v>
      </c>
      <c r="D1042">
        <v>820.04</v>
      </c>
      <c r="E1042">
        <v>1</v>
      </c>
      <c r="F1042">
        <v>0</v>
      </c>
      <c r="G1042">
        <v>1</v>
      </c>
      <c r="H1042">
        <v>0.66666666666666663</v>
      </c>
      <c r="I1042">
        <v>435538</v>
      </c>
      <c r="J1042">
        <v>435541</v>
      </c>
      <c r="K1042">
        <v>3</v>
      </c>
      <c r="L1042" s="49">
        <v>0.51388888888888895</v>
      </c>
      <c r="M1042" s="49">
        <v>0.53125</v>
      </c>
      <c r="N1042" s="49">
        <v>1.7361111111111049E-2</v>
      </c>
    </row>
    <row r="1043" spans="1:14">
      <c r="A1043" t="s">
        <v>76</v>
      </c>
      <c r="B1043" t="s">
        <v>56</v>
      </c>
      <c r="C1043">
        <v>911.87</v>
      </c>
      <c r="D1043">
        <v>1030.01</v>
      </c>
      <c r="E1043">
        <v>3</v>
      </c>
      <c r="F1043">
        <v>2</v>
      </c>
      <c r="G1043">
        <v>0</v>
      </c>
      <c r="H1043">
        <v>0.66666666666666663</v>
      </c>
      <c r="I1043">
        <v>435457</v>
      </c>
      <c r="J1043">
        <v>435500</v>
      </c>
      <c r="K1043">
        <v>43</v>
      </c>
      <c r="L1043" s="49">
        <v>0.4236111111111111</v>
      </c>
      <c r="M1043" s="49">
        <v>0.47222222222222227</v>
      </c>
      <c r="N1043" s="49">
        <v>4.861111111111116E-2</v>
      </c>
    </row>
    <row r="1044" spans="1:14">
      <c r="A1044" t="s">
        <v>74</v>
      </c>
      <c r="B1044" t="s">
        <v>56</v>
      </c>
      <c r="C1044">
        <v>2649.69</v>
      </c>
      <c r="D1044">
        <v>2086</v>
      </c>
      <c r="E1044">
        <v>11</v>
      </c>
      <c r="F1044">
        <v>3</v>
      </c>
      <c r="G1044">
        <v>0</v>
      </c>
      <c r="H1044">
        <v>0.66666666666666663</v>
      </c>
      <c r="I1044">
        <v>435337</v>
      </c>
      <c r="J1044">
        <v>435457</v>
      </c>
      <c r="K1044">
        <v>120</v>
      </c>
      <c r="L1044" s="49">
        <v>0.34027777777777773</v>
      </c>
      <c r="M1044" s="49">
        <v>0.4236111111111111</v>
      </c>
      <c r="N1044" s="49">
        <v>8.333333333333337E-2</v>
      </c>
    </row>
    <row r="1045" spans="1:14">
      <c r="A1045" t="s">
        <v>19</v>
      </c>
      <c r="B1045" t="s">
        <v>56</v>
      </c>
      <c r="E1045">
        <v>0</v>
      </c>
      <c r="F1045">
        <v>0</v>
      </c>
      <c r="G1045">
        <v>0</v>
      </c>
      <c r="I1045">
        <v>435541</v>
      </c>
      <c r="J1045">
        <v>435631</v>
      </c>
      <c r="K1045">
        <v>90</v>
      </c>
      <c r="N1045" s="49">
        <v>0</v>
      </c>
    </row>
    <row r="1046" spans="1:14">
      <c r="A1046" t="s">
        <v>44</v>
      </c>
      <c r="B1046" t="s">
        <v>53</v>
      </c>
      <c r="C1046">
        <v>1477.73</v>
      </c>
      <c r="D1046">
        <v>1669.02</v>
      </c>
      <c r="E1046">
        <v>0</v>
      </c>
      <c r="F1046">
        <v>10</v>
      </c>
      <c r="G1046">
        <v>0</v>
      </c>
      <c r="H1046">
        <v>0.625</v>
      </c>
      <c r="I1046">
        <v>255256</v>
      </c>
      <c r="J1046">
        <v>255296</v>
      </c>
      <c r="K1046">
        <v>40</v>
      </c>
      <c r="L1046" s="49">
        <v>0.4548611111111111</v>
      </c>
      <c r="M1046" s="49">
        <v>0.52430555555555558</v>
      </c>
      <c r="N1046" s="49">
        <v>6.9444444444444475E-2</v>
      </c>
    </row>
    <row r="1047" spans="1:14">
      <c r="A1047" t="s">
        <v>46</v>
      </c>
      <c r="B1047" t="s">
        <v>53</v>
      </c>
      <c r="C1047">
        <v>1927.52</v>
      </c>
      <c r="D1047">
        <v>2175.87</v>
      </c>
      <c r="E1047">
        <v>1</v>
      </c>
      <c r="F1047">
        <v>12</v>
      </c>
      <c r="G1047">
        <v>0</v>
      </c>
      <c r="H1047">
        <v>0.625</v>
      </c>
      <c r="I1047">
        <v>254976</v>
      </c>
      <c r="J1047">
        <v>255149</v>
      </c>
      <c r="K1047">
        <v>173</v>
      </c>
      <c r="L1047" s="49">
        <v>0.20833333333333334</v>
      </c>
      <c r="M1047" s="49">
        <v>0.30208333333333331</v>
      </c>
      <c r="N1047" s="49">
        <v>9.3749999999999972E-2</v>
      </c>
    </row>
    <row r="1048" spans="1:14">
      <c r="A1048" t="s">
        <v>48</v>
      </c>
      <c r="B1048" t="s">
        <v>53</v>
      </c>
      <c r="C1048">
        <v>2311.8000000000002</v>
      </c>
      <c r="D1048">
        <v>2605.9899999999998</v>
      </c>
      <c r="E1048">
        <v>9</v>
      </c>
      <c r="F1048">
        <v>0</v>
      </c>
      <c r="G1048">
        <v>0</v>
      </c>
      <c r="H1048">
        <v>0.625</v>
      </c>
      <c r="I1048">
        <v>255149</v>
      </c>
      <c r="J1048">
        <v>255228</v>
      </c>
      <c r="K1048">
        <v>79</v>
      </c>
      <c r="L1048" s="49">
        <v>0.30208333333333331</v>
      </c>
      <c r="M1048" s="49">
        <v>0.37152777777777773</v>
      </c>
      <c r="N1048" s="49">
        <v>6.944444444444442E-2</v>
      </c>
    </row>
    <row r="1049" spans="1:14">
      <c r="A1049" t="s">
        <v>77</v>
      </c>
      <c r="B1049" t="s">
        <v>53</v>
      </c>
      <c r="C1049">
        <v>3265.5</v>
      </c>
      <c r="D1049">
        <v>3691.07</v>
      </c>
      <c r="E1049">
        <v>11</v>
      </c>
      <c r="F1049">
        <v>5</v>
      </c>
      <c r="G1049">
        <v>0</v>
      </c>
      <c r="H1049">
        <v>0.625</v>
      </c>
      <c r="I1049">
        <v>255296</v>
      </c>
      <c r="J1049">
        <v>255344</v>
      </c>
      <c r="K1049">
        <v>48</v>
      </c>
      <c r="L1049" s="49">
        <v>0.52430555555555558</v>
      </c>
      <c r="M1049" s="49">
        <v>0.58333333333333337</v>
      </c>
      <c r="N1049" s="49">
        <v>5.902777777777779E-2</v>
      </c>
    </row>
    <row r="1050" spans="1:14">
      <c r="A1050" t="s">
        <v>48</v>
      </c>
      <c r="B1050" t="s">
        <v>53</v>
      </c>
      <c r="C1050">
        <v>2761.84</v>
      </c>
      <c r="D1050">
        <v>2780.06</v>
      </c>
      <c r="E1050">
        <v>12</v>
      </c>
      <c r="F1050">
        <v>0</v>
      </c>
      <c r="G1050">
        <v>0</v>
      </c>
      <c r="H1050">
        <v>0.625</v>
      </c>
      <c r="I1050">
        <v>255229</v>
      </c>
      <c r="J1050">
        <v>255231</v>
      </c>
      <c r="K1050">
        <v>2</v>
      </c>
      <c r="L1050" s="49">
        <v>0.39583333333333331</v>
      </c>
      <c r="M1050" s="49">
        <v>0.40972222222222227</v>
      </c>
      <c r="N1050" s="49">
        <v>1.3888888888888951E-2</v>
      </c>
    </row>
    <row r="1051" spans="1:14">
      <c r="A1051" t="s">
        <v>78</v>
      </c>
      <c r="B1051" t="s">
        <v>53</v>
      </c>
      <c r="C1051">
        <v>1344.94</v>
      </c>
      <c r="D1051">
        <v>1515.03</v>
      </c>
      <c r="E1051">
        <v>5</v>
      </c>
      <c r="F1051">
        <v>0</v>
      </c>
      <c r="G1051">
        <v>0</v>
      </c>
      <c r="H1051">
        <v>0.625</v>
      </c>
      <c r="I1051">
        <v>255344</v>
      </c>
      <c r="J1051">
        <v>255428</v>
      </c>
      <c r="K1051">
        <v>84</v>
      </c>
      <c r="L1051" s="49">
        <v>0.58333333333333337</v>
      </c>
      <c r="M1051" s="49">
        <v>0.65625</v>
      </c>
      <c r="N1051" s="49">
        <v>7.291666666666663E-2</v>
      </c>
    </row>
    <row r="1052" spans="1:14">
      <c r="A1052" t="s">
        <v>90</v>
      </c>
      <c r="B1052" t="s">
        <v>53</v>
      </c>
      <c r="C1052">
        <v>1029.05</v>
      </c>
      <c r="D1052">
        <v>1159.99</v>
      </c>
      <c r="E1052">
        <v>3</v>
      </c>
      <c r="F1052">
        <v>3</v>
      </c>
      <c r="G1052">
        <v>0</v>
      </c>
      <c r="H1052">
        <v>0.625</v>
      </c>
      <c r="I1052">
        <v>255231</v>
      </c>
      <c r="J1052">
        <v>255256</v>
      </c>
      <c r="K1052">
        <v>25</v>
      </c>
      <c r="L1052" s="49">
        <v>0.40972222222222227</v>
      </c>
      <c r="M1052" s="49">
        <v>0.4548611111111111</v>
      </c>
      <c r="N1052" s="49">
        <v>4.513888888888884E-2</v>
      </c>
    </row>
    <row r="1053" spans="1:14">
      <c r="A1053" t="s">
        <v>48</v>
      </c>
      <c r="B1053" t="s">
        <v>53</v>
      </c>
      <c r="C1053">
        <v>1084.03</v>
      </c>
      <c r="D1053">
        <v>1221.99</v>
      </c>
      <c r="E1053">
        <v>6</v>
      </c>
      <c r="F1053">
        <v>0</v>
      </c>
      <c r="G1053">
        <v>0</v>
      </c>
      <c r="H1053">
        <v>0.625</v>
      </c>
      <c r="I1053">
        <v>255228</v>
      </c>
      <c r="J1053">
        <v>255229</v>
      </c>
      <c r="K1053">
        <v>1</v>
      </c>
      <c r="L1053" s="49">
        <v>0.37152777777777773</v>
      </c>
      <c r="M1053" s="49">
        <v>0.39583333333333331</v>
      </c>
      <c r="N1053" s="49">
        <v>2.430555555555558E-2</v>
      </c>
    </row>
    <row r="1054" spans="1:14">
      <c r="A1054" t="s">
        <v>19</v>
      </c>
      <c r="B1054" t="s">
        <v>53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0.625</v>
      </c>
      <c r="I1054">
        <v>255428</v>
      </c>
      <c r="J1054">
        <v>255638</v>
      </c>
      <c r="K1054">
        <v>210</v>
      </c>
      <c r="L1054" s="49">
        <v>0.65625</v>
      </c>
      <c r="M1054" s="49">
        <v>0.79166666666666663</v>
      </c>
      <c r="N1054" s="49">
        <v>0.13541666666666663</v>
      </c>
    </row>
    <row r="1055" spans="1:14">
      <c r="A1055" t="s">
        <v>79</v>
      </c>
      <c r="B1055" t="s">
        <v>57</v>
      </c>
      <c r="C1055">
        <v>2520.89</v>
      </c>
      <c r="D1055">
        <v>2929.93</v>
      </c>
      <c r="E1055">
        <v>8</v>
      </c>
      <c r="F1055">
        <v>6</v>
      </c>
      <c r="G1055">
        <v>0</v>
      </c>
      <c r="H1055">
        <v>0.625</v>
      </c>
      <c r="I1055">
        <v>436053</v>
      </c>
      <c r="J1055">
        <v>436125</v>
      </c>
      <c r="K1055">
        <v>72</v>
      </c>
      <c r="L1055" s="49">
        <v>0.52083333333333337</v>
      </c>
      <c r="M1055" s="49">
        <v>0.58333333333333337</v>
      </c>
      <c r="N1055" s="49">
        <v>6.25E-2</v>
      </c>
    </row>
    <row r="1056" spans="1:14">
      <c r="A1056" t="s">
        <v>80</v>
      </c>
      <c r="B1056" t="s">
        <v>57</v>
      </c>
      <c r="C1056">
        <v>2873.5</v>
      </c>
      <c r="D1056">
        <v>3237.94</v>
      </c>
      <c r="E1056">
        <v>7</v>
      </c>
      <c r="F1056">
        <v>7</v>
      </c>
      <c r="G1056">
        <v>0</v>
      </c>
      <c r="H1056">
        <v>0.625</v>
      </c>
      <c r="I1056">
        <v>435675</v>
      </c>
      <c r="J1056">
        <v>435929</v>
      </c>
      <c r="K1056">
        <v>254</v>
      </c>
      <c r="L1056" s="49">
        <v>0.25</v>
      </c>
      <c r="M1056" s="49">
        <v>0.39583333333333331</v>
      </c>
      <c r="N1056" s="49">
        <v>0.14583333333333331</v>
      </c>
    </row>
    <row r="1057" spans="1:14">
      <c r="A1057" t="s">
        <v>25</v>
      </c>
      <c r="B1057" t="s">
        <v>57</v>
      </c>
      <c r="C1057">
        <v>1200.08</v>
      </c>
      <c r="D1057">
        <v>1325.17</v>
      </c>
      <c r="E1057">
        <v>4</v>
      </c>
      <c r="F1057">
        <v>1</v>
      </c>
      <c r="G1057">
        <v>1</v>
      </c>
      <c r="H1057">
        <v>0.625</v>
      </c>
      <c r="I1057">
        <v>435986</v>
      </c>
      <c r="J1057">
        <v>436053</v>
      </c>
      <c r="K1057">
        <v>67</v>
      </c>
      <c r="L1057" s="49">
        <v>0.4513888888888889</v>
      </c>
      <c r="M1057" s="49">
        <v>0.52083333333333337</v>
      </c>
      <c r="N1057" s="49">
        <v>6.9444444444444475E-2</v>
      </c>
    </row>
    <row r="1058" spans="1:14">
      <c r="A1058" t="s">
        <v>81</v>
      </c>
      <c r="B1058" t="s">
        <v>57</v>
      </c>
      <c r="C1058">
        <v>1060.0899999999999</v>
      </c>
      <c r="D1058">
        <v>1194.92</v>
      </c>
      <c r="E1058">
        <v>5</v>
      </c>
      <c r="F1058">
        <v>2</v>
      </c>
      <c r="G1058">
        <v>0</v>
      </c>
      <c r="H1058">
        <v>0.625</v>
      </c>
      <c r="I1058">
        <v>435985</v>
      </c>
      <c r="J1058">
        <v>435986</v>
      </c>
      <c r="K1058">
        <v>1</v>
      </c>
      <c r="L1058" s="49">
        <v>0.44097222222222227</v>
      </c>
      <c r="M1058" s="49">
        <v>0.4513888888888889</v>
      </c>
      <c r="N1058" s="49">
        <v>1.041666666666663E-2</v>
      </c>
    </row>
    <row r="1059" spans="1:14">
      <c r="A1059" t="s">
        <v>81</v>
      </c>
      <c r="B1059" t="s">
        <v>57</v>
      </c>
      <c r="C1059">
        <v>452.44</v>
      </c>
      <c r="D1059">
        <v>510.02</v>
      </c>
      <c r="E1059">
        <v>1</v>
      </c>
      <c r="F1059">
        <v>2</v>
      </c>
      <c r="G1059">
        <v>0</v>
      </c>
      <c r="H1059">
        <v>0.625</v>
      </c>
      <c r="I1059">
        <v>435929</v>
      </c>
      <c r="J1059">
        <v>435985</v>
      </c>
      <c r="K1059">
        <v>56</v>
      </c>
      <c r="L1059" s="49">
        <v>0.39583333333333331</v>
      </c>
      <c r="M1059" s="49">
        <v>0.44097222222222227</v>
      </c>
      <c r="N1059" s="49">
        <v>4.5138888888888951E-2</v>
      </c>
    </row>
    <row r="1060" spans="1:14">
      <c r="A1060" t="s">
        <v>19</v>
      </c>
      <c r="B1060" t="s">
        <v>57</v>
      </c>
      <c r="C1060">
        <v>0</v>
      </c>
      <c r="D1060">
        <v>0</v>
      </c>
      <c r="E1060">
        <v>0</v>
      </c>
      <c r="F1060">
        <v>0</v>
      </c>
      <c r="G1060">
        <v>0</v>
      </c>
      <c r="I1060">
        <v>436125</v>
      </c>
      <c r="J1060">
        <v>436197</v>
      </c>
      <c r="K1060">
        <v>72</v>
      </c>
      <c r="L1060" s="49">
        <v>0.58333333333333337</v>
      </c>
      <c r="M1060" s="49">
        <v>0.63541666666666663</v>
      </c>
      <c r="N1060" s="49">
        <v>5.2083333333333259E-2</v>
      </c>
    </row>
    <row r="1061" spans="1:14">
      <c r="A1061" t="s">
        <v>36</v>
      </c>
      <c r="B1061" t="s">
        <v>58</v>
      </c>
      <c r="C1061">
        <v>1774.2</v>
      </c>
      <c r="D1061">
        <v>2000.19</v>
      </c>
      <c r="E1061">
        <v>0</v>
      </c>
      <c r="F1061">
        <v>20</v>
      </c>
      <c r="G1061">
        <v>0</v>
      </c>
      <c r="H1061">
        <v>0.60416666666666663</v>
      </c>
      <c r="I1061">
        <v>436296</v>
      </c>
      <c r="J1061">
        <v>436298</v>
      </c>
      <c r="K1061">
        <v>2</v>
      </c>
      <c r="L1061" s="49">
        <v>0.34027777777777773</v>
      </c>
      <c r="M1061" s="49">
        <v>0.3611111111111111</v>
      </c>
      <c r="N1061" s="49">
        <v>2.083333333333337E-2</v>
      </c>
    </row>
    <row r="1062" spans="1:14">
      <c r="A1062" t="s">
        <v>37</v>
      </c>
      <c r="B1062" t="s">
        <v>58</v>
      </c>
      <c r="C1062">
        <v>3126.86</v>
      </c>
      <c r="D1062">
        <v>3525.23</v>
      </c>
      <c r="E1062">
        <v>20</v>
      </c>
      <c r="F1062">
        <v>1</v>
      </c>
      <c r="G1062">
        <v>0</v>
      </c>
      <c r="H1062">
        <v>0.60416666666666663</v>
      </c>
      <c r="I1062">
        <v>436362</v>
      </c>
      <c r="J1062">
        <v>436374</v>
      </c>
      <c r="K1062">
        <v>12</v>
      </c>
      <c r="L1062" s="49">
        <v>0.4548611111111111</v>
      </c>
      <c r="M1062" s="49">
        <v>0.47916666666666669</v>
      </c>
      <c r="N1062" s="49">
        <v>2.430555555555558E-2</v>
      </c>
    </row>
    <row r="1063" spans="1:14">
      <c r="A1063" t="s">
        <v>41</v>
      </c>
      <c r="B1063" t="s">
        <v>58</v>
      </c>
      <c r="C1063">
        <v>960.36</v>
      </c>
      <c r="D1063">
        <v>1085.07</v>
      </c>
      <c r="E1063">
        <v>3</v>
      </c>
      <c r="F1063">
        <v>3</v>
      </c>
      <c r="G1063">
        <v>0</v>
      </c>
      <c r="H1063">
        <v>0.60416666666666663</v>
      </c>
      <c r="I1063">
        <v>436341</v>
      </c>
      <c r="J1063">
        <v>436362</v>
      </c>
      <c r="K1063">
        <v>21</v>
      </c>
      <c r="L1063" s="49">
        <v>0.4236111111111111</v>
      </c>
      <c r="M1063" s="49">
        <v>0.4548611111111111</v>
      </c>
      <c r="N1063" s="49">
        <v>3.125E-2</v>
      </c>
    </row>
    <row r="1064" spans="1:14">
      <c r="A1064" t="s">
        <v>42</v>
      </c>
      <c r="B1064" t="s">
        <v>58</v>
      </c>
      <c r="C1064">
        <v>3766.24</v>
      </c>
      <c r="D1064">
        <v>4248.08</v>
      </c>
      <c r="E1064">
        <v>16</v>
      </c>
      <c r="F1064">
        <v>5</v>
      </c>
      <c r="G1064">
        <v>0</v>
      </c>
      <c r="H1064">
        <v>0.60416666666666663</v>
      </c>
      <c r="I1064">
        <v>436298</v>
      </c>
      <c r="J1064">
        <v>436306</v>
      </c>
      <c r="K1064">
        <v>8</v>
      </c>
      <c r="L1064" s="49">
        <v>0.3611111111111111</v>
      </c>
      <c r="M1064" s="49">
        <v>0.3923611111111111</v>
      </c>
      <c r="N1064" s="49">
        <v>3.125E-2</v>
      </c>
    </row>
    <row r="1065" spans="1:14">
      <c r="A1065" t="s">
        <v>36</v>
      </c>
      <c r="B1065" t="s">
        <v>58</v>
      </c>
      <c r="C1065">
        <v>2765.78</v>
      </c>
      <c r="D1065">
        <v>3119.87</v>
      </c>
      <c r="E1065">
        <v>14</v>
      </c>
      <c r="F1065">
        <v>3</v>
      </c>
      <c r="G1065">
        <v>0</v>
      </c>
      <c r="H1065">
        <v>0.60416666666666663</v>
      </c>
      <c r="I1065">
        <v>436197</v>
      </c>
      <c r="J1065">
        <v>436296</v>
      </c>
      <c r="K1065">
        <v>99</v>
      </c>
      <c r="L1065" s="49">
        <v>0.29166666666666669</v>
      </c>
      <c r="M1065" s="49">
        <v>0.34027777777777773</v>
      </c>
      <c r="N1065" s="49">
        <v>4.8611111111111049E-2</v>
      </c>
    </row>
    <row r="1066" spans="1:14">
      <c r="A1066" t="s">
        <v>61</v>
      </c>
      <c r="B1066" t="s">
        <v>58</v>
      </c>
      <c r="C1066">
        <v>2279.86</v>
      </c>
      <c r="D1066">
        <v>2569.9299999999998</v>
      </c>
      <c r="E1066">
        <v>9</v>
      </c>
      <c r="F1066">
        <v>0</v>
      </c>
      <c r="G1066">
        <v>0</v>
      </c>
      <c r="H1066">
        <v>0.60416666666666663</v>
      </c>
      <c r="I1066">
        <v>436306</v>
      </c>
      <c r="J1066">
        <v>436341</v>
      </c>
      <c r="K1066">
        <v>35</v>
      </c>
      <c r="L1066" s="49">
        <v>0.3923611111111111</v>
      </c>
      <c r="M1066" s="49">
        <v>0.4236111111111111</v>
      </c>
      <c r="N1066" s="49">
        <v>3.125E-2</v>
      </c>
    </row>
    <row r="1067" spans="1:14">
      <c r="A1067" t="s">
        <v>19</v>
      </c>
      <c r="B1067" t="s">
        <v>58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436374</v>
      </c>
      <c r="J1067">
        <v>436426</v>
      </c>
      <c r="K1067">
        <v>52</v>
      </c>
      <c r="L1067" s="49">
        <v>0.47916666666666669</v>
      </c>
      <c r="M1067" s="49">
        <v>0.54166666666666663</v>
      </c>
      <c r="N1067" s="49">
        <v>6.2499999999999944E-2</v>
      </c>
    </row>
    <row r="1068" spans="1:14">
      <c r="A1068" t="s">
        <v>89</v>
      </c>
      <c r="B1068" t="s">
        <v>56</v>
      </c>
      <c r="C1068">
        <v>4242.34</v>
      </c>
      <c r="D1068">
        <v>4780.03</v>
      </c>
      <c r="E1068">
        <v>23</v>
      </c>
      <c r="F1068">
        <v>0</v>
      </c>
      <c r="G1068">
        <v>0</v>
      </c>
      <c r="H1068">
        <v>0.63472222222222219</v>
      </c>
      <c r="I1068">
        <v>255819</v>
      </c>
      <c r="J1068">
        <v>255844</v>
      </c>
      <c r="K1068">
        <v>25</v>
      </c>
      <c r="L1068" s="49">
        <v>0.5</v>
      </c>
      <c r="M1068" s="49">
        <v>0.58333333333333337</v>
      </c>
      <c r="N1068" s="49">
        <v>8.333333333333337E-2</v>
      </c>
    </row>
    <row r="1069" spans="1:14">
      <c r="A1069" t="s">
        <v>83</v>
      </c>
      <c r="B1069" t="s">
        <v>56</v>
      </c>
      <c r="C1069">
        <v>3605.58</v>
      </c>
      <c r="D1069">
        <v>3986.59</v>
      </c>
      <c r="E1069">
        <v>16</v>
      </c>
      <c r="F1069">
        <v>0</v>
      </c>
      <c r="G1069">
        <v>1</v>
      </c>
      <c r="H1069">
        <v>0.63472222222222219</v>
      </c>
      <c r="I1069">
        <v>255797</v>
      </c>
      <c r="J1069">
        <v>255819</v>
      </c>
      <c r="K1069">
        <v>22</v>
      </c>
      <c r="L1069" s="49">
        <v>0.45833333333333331</v>
      </c>
      <c r="M1069" s="49">
        <v>0.5</v>
      </c>
      <c r="N1069" s="49">
        <v>4.1666666666666685E-2</v>
      </c>
    </row>
    <row r="1070" spans="1:14">
      <c r="A1070" t="s">
        <v>75</v>
      </c>
      <c r="B1070" t="s">
        <v>56</v>
      </c>
      <c r="C1070">
        <v>1349.3</v>
      </c>
      <c r="D1070">
        <v>1443.03</v>
      </c>
      <c r="E1070">
        <v>2</v>
      </c>
      <c r="F1070">
        <v>0</v>
      </c>
      <c r="G1070">
        <v>1</v>
      </c>
      <c r="H1070">
        <v>0.63472222222222219</v>
      </c>
      <c r="I1070">
        <v>255876</v>
      </c>
      <c r="J1070">
        <v>255879</v>
      </c>
      <c r="K1070">
        <v>3</v>
      </c>
      <c r="L1070" s="49">
        <v>0.64930555555555558</v>
      </c>
      <c r="M1070" s="49">
        <v>0.66319444444444442</v>
      </c>
      <c r="N1070" s="49">
        <v>1.388888888888884E-2</v>
      </c>
    </row>
    <row r="1071" spans="1:14">
      <c r="A1071" t="s">
        <v>75</v>
      </c>
      <c r="B1071" t="s">
        <v>56</v>
      </c>
      <c r="C1071">
        <v>3076.04</v>
      </c>
      <c r="D1071">
        <v>3316.12</v>
      </c>
      <c r="E1071">
        <v>11</v>
      </c>
      <c r="F1071">
        <v>0</v>
      </c>
      <c r="G1071">
        <v>2</v>
      </c>
      <c r="H1071">
        <v>0.63472222222222219</v>
      </c>
      <c r="I1071">
        <v>255844</v>
      </c>
      <c r="J1071">
        <v>255876</v>
      </c>
      <c r="K1071">
        <v>32</v>
      </c>
      <c r="L1071" s="49">
        <v>0.58333333333333337</v>
      </c>
      <c r="M1071" s="49">
        <v>0.64930555555555558</v>
      </c>
      <c r="N1071" s="49">
        <v>6.597222222222221E-2</v>
      </c>
    </row>
    <row r="1072" spans="1:14">
      <c r="A1072" t="s">
        <v>74</v>
      </c>
      <c r="B1072" t="s">
        <v>56</v>
      </c>
      <c r="C1072">
        <v>4006.72</v>
      </c>
      <c r="D1072">
        <v>4496.1000000000004</v>
      </c>
      <c r="E1072">
        <v>18</v>
      </c>
      <c r="F1072">
        <v>4</v>
      </c>
      <c r="G1072">
        <v>1</v>
      </c>
      <c r="H1072">
        <v>0.63472222222222219</v>
      </c>
      <c r="I1072">
        <v>255638</v>
      </c>
      <c r="J1072">
        <v>255751</v>
      </c>
      <c r="K1072">
        <v>113</v>
      </c>
      <c r="L1072" s="49">
        <v>0.27777777777777779</v>
      </c>
      <c r="M1072" s="49">
        <v>0.3611111111111111</v>
      </c>
      <c r="N1072" s="49">
        <v>8.3333333333333315E-2</v>
      </c>
    </row>
    <row r="1073" spans="1:14">
      <c r="A1073" t="s">
        <v>76</v>
      </c>
      <c r="B1073" t="s">
        <v>56</v>
      </c>
      <c r="C1073">
        <v>1182.9100000000001</v>
      </c>
      <c r="D1073">
        <v>1609.04</v>
      </c>
      <c r="E1073">
        <v>6</v>
      </c>
      <c r="F1073">
        <v>3</v>
      </c>
      <c r="G1073">
        <v>0</v>
      </c>
      <c r="H1073">
        <v>0.63472222222222219</v>
      </c>
      <c r="I1073">
        <v>255753</v>
      </c>
      <c r="J1073">
        <v>255797</v>
      </c>
      <c r="K1073">
        <v>44</v>
      </c>
      <c r="L1073" s="49">
        <v>0.40277777777777773</v>
      </c>
      <c r="M1073" s="49">
        <v>0.46527777777777773</v>
      </c>
      <c r="N1073" s="49">
        <v>6.25E-2</v>
      </c>
    </row>
    <row r="1074" spans="1:14">
      <c r="A1074" t="s">
        <v>74</v>
      </c>
      <c r="B1074" t="s">
        <v>56</v>
      </c>
      <c r="C1074">
        <v>1537.82</v>
      </c>
      <c r="D1074">
        <v>1736.04</v>
      </c>
      <c r="E1074">
        <v>7</v>
      </c>
      <c r="F1074">
        <v>1</v>
      </c>
      <c r="G1074">
        <v>0</v>
      </c>
      <c r="H1074">
        <v>0.63472222222222219</v>
      </c>
      <c r="I1074">
        <v>255751</v>
      </c>
      <c r="J1074">
        <v>255753</v>
      </c>
      <c r="K1074">
        <v>2</v>
      </c>
      <c r="L1074" s="49">
        <v>0.3611111111111111</v>
      </c>
      <c r="M1074" s="49">
        <v>0.40277777777777773</v>
      </c>
      <c r="N1074" s="49">
        <v>4.166666666666663E-2</v>
      </c>
    </row>
    <row r="1075" spans="1:14">
      <c r="A1075" t="s">
        <v>19</v>
      </c>
      <c r="B1075" t="s">
        <v>56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0.63472222222222219</v>
      </c>
      <c r="I1075">
        <v>255879</v>
      </c>
      <c r="J1075">
        <v>255943</v>
      </c>
      <c r="K1075">
        <v>64</v>
      </c>
      <c r="L1075" s="49">
        <v>0.66319444444444442</v>
      </c>
      <c r="M1075" s="49">
        <v>0.70833333333333337</v>
      </c>
      <c r="N1075" s="49">
        <v>4.5138888888888951E-2</v>
      </c>
    </row>
    <row r="1076" spans="1:14">
      <c r="A1076" t="s">
        <v>61</v>
      </c>
      <c r="B1076" t="s">
        <v>58</v>
      </c>
      <c r="C1076">
        <v>2222.17</v>
      </c>
      <c r="D1076">
        <v>2504.9699999999998</v>
      </c>
      <c r="E1076">
        <v>15</v>
      </c>
      <c r="F1076">
        <v>0</v>
      </c>
      <c r="G1076">
        <v>0</v>
      </c>
      <c r="H1076">
        <v>0.66319444444444442</v>
      </c>
      <c r="I1076">
        <v>437024</v>
      </c>
      <c r="J1076">
        <v>437046</v>
      </c>
      <c r="K1076">
        <v>22</v>
      </c>
      <c r="L1076" s="49">
        <v>0.73263888888888884</v>
      </c>
      <c r="M1076" s="49">
        <v>0.76041666666666663</v>
      </c>
      <c r="N1076" s="49">
        <v>2.777777777777779E-2</v>
      </c>
    </row>
    <row r="1077" spans="1:14">
      <c r="A1077" t="s">
        <v>86</v>
      </c>
      <c r="B1077" t="s">
        <v>60</v>
      </c>
      <c r="C1077">
        <v>1467.58</v>
      </c>
      <c r="D1077">
        <v>1650.02</v>
      </c>
      <c r="E1077">
        <v>6</v>
      </c>
      <c r="F1077">
        <v>1</v>
      </c>
      <c r="G1077">
        <v>0</v>
      </c>
      <c r="H1077">
        <v>0.66319444444444442</v>
      </c>
      <c r="I1077">
        <v>436753</v>
      </c>
      <c r="J1077">
        <v>436800</v>
      </c>
      <c r="K1077">
        <v>47</v>
      </c>
      <c r="L1077" s="49">
        <v>0.4201388888888889</v>
      </c>
      <c r="M1077" s="49">
        <v>0.46527777777777773</v>
      </c>
      <c r="N1077" s="49">
        <v>4.513888888888884E-2</v>
      </c>
    </row>
    <row r="1078" spans="1:14">
      <c r="A1078" t="s">
        <v>24</v>
      </c>
      <c r="B1078" t="s">
        <v>60</v>
      </c>
      <c r="C1078">
        <v>1687.48</v>
      </c>
      <c r="D1078">
        <v>1879.08</v>
      </c>
      <c r="E1078">
        <v>1</v>
      </c>
      <c r="F1078">
        <v>8</v>
      </c>
      <c r="G1078">
        <v>1</v>
      </c>
      <c r="H1078">
        <v>0.66319444444444442</v>
      </c>
      <c r="I1078">
        <v>436800</v>
      </c>
      <c r="J1078">
        <v>436823</v>
      </c>
      <c r="K1078">
        <v>23</v>
      </c>
      <c r="L1078" s="49">
        <v>0.46527777777777773</v>
      </c>
      <c r="M1078" s="49">
        <v>0.51041666666666663</v>
      </c>
      <c r="N1078" s="49">
        <v>4.5138888888888895E-2</v>
      </c>
    </row>
    <row r="1079" spans="1:14">
      <c r="A1079" t="s">
        <v>61</v>
      </c>
      <c r="B1079" t="s">
        <v>58</v>
      </c>
      <c r="C1079">
        <v>2461.6999999999998</v>
      </c>
      <c r="D1079">
        <v>2697.04</v>
      </c>
      <c r="E1079">
        <v>6</v>
      </c>
      <c r="F1079">
        <v>3</v>
      </c>
      <c r="G1079">
        <v>1</v>
      </c>
      <c r="H1079">
        <v>0.66319444444444442</v>
      </c>
      <c r="I1079">
        <v>257077</v>
      </c>
      <c r="J1079">
        <v>257113</v>
      </c>
      <c r="K1079">
        <v>36</v>
      </c>
      <c r="L1079" s="49">
        <v>0.51041666666666663</v>
      </c>
      <c r="M1079" s="49">
        <v>0.54861111111111105</v>
      </c>
      <c r="N1079" s="49">
        <v>3.819444444444442E-2</v>
      </c>
    </row>
    <row r="1080" spans="1:14">
      <c r="A1080" t="s">
        <v>85</v>
      </c>
      <c r="B1080" t="s">
        <v>60</v>
      </c>
      <c r="C1080">
        <v>2458.94</v>
      </c>
      <c r="D1080">
        <v>2776.84</v>
      </c>
      <c r="E1080">
        <v>11</v>
      </c>
      <c r="F1080">
        <v>3</v>
      </c>
      <c r="G1080">
        <v>0</v>
      </c>
      <c r="H1080">
        <v>0.66319444444444442</v>
      </c>
      <c r="I1080">
        <v>436724</v>
      </c>
      <c r="J1080">
        <v>436728</v>
      </c>
      <c r="K1080">
        <v>4</v>
      </c>
      <c r="L1080" s="49">
        <v>0.34375</v>
      </c>
      <c r="M1080" s="49">
        <v>0.375</v>
      </c>
      <c r="N1080" s="49">
        <v>3.125E-2</v>
      </c>
    </row>
    <row r="1081" spans="1:14">
      <c r="A1081" t="s">
        <v>24</v>
      </c>
      <c r="B1081" t="s">
        <v>60</v>
      </c>
      <c r="C1081">
        <v>1894.85</v>
      </c>
      <c r="D1081">
        <v>2135.9899999999998</v>
      </c>
      <c r="E1081">
        <v>9</v>
      </c>
      <c r="F1081">
        <v>0</v>
      </c>
      <c r="G1081">
        <v>0</v>
      </c>
      <c r="H1081">
        <v>0.66319444444444442</v>
      </c>
      <c r="I1081">
        <v>436823</v>
      </c>
      <c r="J1081">
        <v>436825</v>
      </c>
      <c r="K1081">
        <v>2</v>
      </c>
      <c r="L1081" s="49">
        <v>0.51041666666666663</v>
      </c>
      <c r="M1081" s="49">
        <v>0.55555555555555558</v>
      </c>
      <c r="N1081" s="49">
        <v>4.5138888888888951E-2</v>
      </c>
    </row>
    <row r="1082" spans="1:14">
      <c r="A1082" t="s">
        <v>30</v>
      </c>
      <c r="B1082" t="s">
        <v>60</v>
      </c>
      <c r="C1082">
        <v>2177.8000000000002</v>
      </c>
      <c r="D1082">
        <v>2397.46</v>
      </c>
      <c r="E1082">
        <v>7</v>
      </c>
      <c r="F1082">
        <v>0</v>
      </c>
      <c r="G1082">
        <v>2</v>
      </c>
      <c r="H1082">
        <v>0.66319444444444442</v>
      </c>
      <c r="I1082">
        <v>436728</v>
      </c>
      <c r="J1082">
        <v>436753</v>
      </c>
      <c r="K1082">
        <v>25</v>
      </c>
      <c r="L1082" s="49">
        <v>0.375</v>
      </c>
      <c r="M1082" s="49">
        <v>0.4201388888888889</v>
      </c>
      <c r="N1082" s="49">
        <v>4.5138888888888895E-2</v>
      </c>
    </row>
    <row r="1083" spans="1:14">
      <c r="A1083" t="s">
        <v>36</v>
      </c>
      <c r="B1083" t="s">
        <v>58</v>
      </c>
      <c r="C1083">
        <v>1312.39</v>
      </c>
      <c r="D1083">
        <v>1401.57</v>
      </c>
      <c r="E1083">
        <v>4</v>
      </c>
      <c r="F1083">
        <v>0</v>
      </c>
      <c r="G1083">
        <v>1</v>
      </c>
      <c r="H1083">
        <v>0.66319444444444442</v>
      </c>
      <c r="I1083">
        <v>436990</v>
      </c>
      <c r="J1083">
        <v>437024</v>
      </c>
      <c r="K1083">
        <v>34</v>
      </c>
      <c r="L1083" s="49">
        <v>0.68055555555555547</v>
      </c>
      <c r="M1083" s="49">
        <v>0.72569444444444453</v>
      </c>
      <c r="N1083" s="49">
        <v>4.5138888888889062E-2</v>
      </c>
    </row>
    <row r="1084" spans="1:14">
      <c r="A1084" t="s">
        <v>85</v>
      </c>
      <c r="B1084" t="s">
        <v>60</v>
      </c>
      <c r="C1084">
        <v>1103.29</v>
      </c>
      <c r="D1084">
        <v>1240.02</v>
      </c>
      <c r="E1084">
        <v>5</v>
      </c>
      <c r="F1084">
        <v>0</v>
      </c>
      <c r="G1084">
        <v>0</v>
      </c>
      <c r="H1084">
        <v>0.66319444444444442</v>
      </c>
      <c r="I1084">
        <v>436426</v>
      </c>
      <c r="J1084">
        <v>436724</v>
      </c>
      <c r="K1084">
        <v>298</v>
      </c>
      <c r="L1084" s="49">
        <v>0.20138888888888887</v>
      </c>
      <c r="M1084" s="49">
        <v>0.34375</v>
      </c>
      <c r="N1084" s="49">
        <v>0.14236111111111113</v>
      </c>
    </row>
    <row r="1085" spans="1:14">
      <c r="A1085" t="s">
        <v>39</v>
      </c>
      <c r="B1085" t="s">
        <v>58</v>
      </c>
      <c r="C1085">
        <v>4640.03</v>
      </c>
      <c r="D1085">
        <v>5054.37</v>
      </c>
      <c r="E1085">
        <v>17</v>
      </c>
      <c r="F1085">
        <v>3</v>
      </c>
      <c r="G1085">
        <v>3</v>
      </c>
      <c r="H1085">
        <v>0.66319444444444442</v>
      </c>
      <c r="I1085">
        <v>436894</v>
      </c>
      <c r="J1085">
        <v>436990</v>
      </c>
      <c r="K1085">
        <v>96</v>
      </c>
      <c r="L1085" s="49">
        <v>0.60416666666666663</v>
      </c>
      <c r="M1085" s="49">
        <v>0.68055555555555547</v>
      </c>
      <c r="N1085" s="49">
        <v>7.638888888888884E-2</v>
      </c>
    </row>
    <row r="1086" spans="1:14">
      <c r="A1086" t="s">
        <v>29</v>
      </c>
      <c r="B1086" t="s">
        <v>60</v>
      </c>
      <c r="C1086">
        <v>4354.2700000000004</v>
      </c>
      <c r="D1086">
        <v>4906.5200000000004</v>
      </c>
      <c r="E1086">
        <v>20</v>
      </c>
      <c r="F1086">
        <v>1</v>
      </c>
      <c r="G1086">
        <v>3</v>
      </c>
      <c r="H1086">
        <v>0.66319444444444442</v>
      </c>
      <c r="I1086">
        <v>436825</v>
      </c>
      <c r="J1086">
        <v>436894</v>
      </c>
      <c r="K1086">
        <v>69</v>
      </c>
      <c r="L1086" s="49">
        <v>0.55555555555555558</v>
      </c>
      <c r="M1086" s="49">
        <v>0.60416666666666663</v>
      </c>
      <c r="N1086" s="49">
        <v>4.8611111111111049E-2</v>
      </c>
    </row>
    <row r="1087" spans="1:14">
      <c r="A1087" t="s">
        <v>19</v>
      </c>
      <c r="B1087" t="s">
        <v>60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0.66319444444444442</v>
      </c>
      <c r="I1087">
        <v>437046</v>
      </c>
      <c r="J1087">
        <v>437131</v>
      </c>
      <c r="K1087">
        <v>85</v>
      </c>
      <c r="L1087" s="49">
        <v>0.76041666666666663</v>
      </c>
      <c r="M1087" s="49">
        <v>0.8125</v>
      </c>
      <c r="N1087" s="49">
        <v>5.208333333333337E-2</v>
      </c>
    </row>
    <row r="1088" spans="1:14">
      <c r="A1088" t="s">
        <v>40</v>
      </c>
      <c r="B1088" t="s">
        <v>58</v>
      </c>
      <c r="C1088">
        <v>2769.05</v>
      </c>
      <c r="D1088">
        <v>2885.17</v>
      </c>
      <c r="E1088">
        <v>2</v>
      </c>
      <c r="F1088">
        <v>3</v>
      </c>
      <c r="G1088">
        <v>5</v>
      </c>
      <c r="H1088">
        <v>0.66319444444444442</v>
      </c>
      <c r="I1088">
        <v>256194</v>
      </c>
      <c r="J1088">
        <v>256300</v>
      </c>
      <c r="K1088">
        <v>106</v>
      </c>
      <c r="L1088" s="49">
        <v>0.49305555555555558</v>
      </c>
      <c r="M1088" s="49">
        <v>0.56944444444444442</v>
      </c>
      <c r="N1088" s="49">
        <v>7.638888888888884E-2</v>
      </c>
    </row>
    <row r="1089" spans="1:14">
      <c r="A1089" t="s">
        <v>38</v>
      </c>
      <c r="B1089" t="s">
        <v>4</v>
      </c>
      <c r="C1089">
        <v>6761.68</v>
      </c>
      <c r="D1089">
        <v>7653.07</v>
      </c>
      <c r="E1089">
        <v>18</v>
      </c>
      <c r="F1089">
        <v>7</v>
      </c>
      <c r="G1089">
        <v>0</v>
      </c>
      <c r="H1089">
        <v>0.66319444444444442</v>
      </c>
      <c r="I1089">
        <v>255955</v>
      </c>
      <c r="J1089">
        <v>256114</v>
      </c>
      <c r="K1089">
        <v>159</v>
      </c>
      <c r="L1089" s="49">
        <v>0.20833333333333334</v>
      </c>
      <c r="M1089" s="49">
        <v>0.30208333333333331</v>
      </c>
      <c r="N1089" s="49">
        <v>9.3749999999999972E-2</v>
      </c>
    </row>
    <row r="1090" spans="1:14">
      <c r="A1090" t="s">
        <v>5</v>
      </c>
      <c r="B1090" t="s">
        <v>4</v>
      </c>
      <c r="C1090">
        <v>3101.39</v>
      </c>
      <c r="D1090">
        <v>3495.99</v>
      </c>
      <c r="E1090">
        <v>10</v>
      </c>
      <c r="F1090">
        <v>4</v>
      </c>
      <c r="G1090">
        <v>0</v>
      </c>
      <c r="H1090">
        <v>0.66319444444444442</v>
      </c>
      <c r="I1090">
        <v>256180</v>
      </c>
      <c r="J1090">
        <v>256194</v>
      </c>
      <c r="K1090">
        <v>14</v>
      </c>
      <c r="L1090" s="49">
        <v>0.46875</v>
      </c>
      <c r="M1090" s="49">
        <v>0.49305555555555558</v>
      </c>
      <c r="N1090" s="49">
        <v>2.430555555555558E-2</v>
      </c>
    </row>
    <row r="1091" spans="1:14">
      <c r="A1091" t="s">
        <v>88</v>
      </c>
      <c r="B1091" t="s">
        <v>4</v>
      </c>
      <c r="C1091">
        <v>1879.45</v>
      </c>
      <c r="D1091">
        <v>2063.36</v>
      </c>
      <c r="E1091">
        <v>7</v>
      </c>
      <c r="F1091">
        <v>0</v>
      </c>
      <c r="G1091">
        <v>2</v>
      </c>
      <c r="H1091">
        <v>0.66319444444444442</v>
      </c>
      <c r="I1091">
        <v>256155</v>
      </c>
      <c r="J1091">
        <v>256180</v>
      </c>
      <c r="K1091">
        <v>25</v>
      </c>
      <c r="L1091" s="49">
        <v>0.4236111111111111</v>
      </c>
      <c r="M1091" s="49">
        <v>0.46875</v>
      </c>
      <c r="N1091" s="49">
        <v>4.5138888888888895E-2</v>
      </c>
    </row>
    <row r="1092" spans="1:14">
      <c r="A1092" t="s">
        <v>26</v>
      </c>
      <c r="B1092" t="s">
        <v>4</v>
      </c>
      <c r="C1092">
        <v>1682.81</v>
      </c>
      <c r="D1092">
        <v>1896.88</v>
      </c>
      <c r="E1092">
        <v>5</v>
      </c>
      <c r="F1092">
        <v>4</v>
      </c>
      <c r="G1092">
        <v>0</v>
      </c>
      <c r="H1092">
        <v>0.66319444444444442</v>
      </c>
      <c r="I1092">
        <v>256114</v>
      </c>
      <c r="J1092">
        <v>256155</v>
      </c>
      <c r="K1092">
        <v>41</v>
      </c>
      <c r="L1092" s="49">
        <v>0.30069444444444443</v>
      </c>
      <c r="M1092" s="49">
        <v>0.4236111111111111</v>
      </c>
      <c r="N1092" s="49">
        <v>0.12291666666666667</v>
      </c>
    </row>
    <row r="1093" spans="1:14">
      <c r="A1093" t="s">
        <v>19</v>
      </c>
      <c r="B1093" t="s">
        <v>4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0.66319444444444442</v>
      </c>
      <c r="I1093">
        <v>256300</v>
      </c>
      <c r="J1093">
        <v>256316</v>
      </c>
      <c r="K1093">
        <v>16</v>
      </c>
      <c r="L1093" s="49">
        <v>0.56944444444444442</v>
      </c>
      <c r="M1093" s="49">
        <v>0.60416666666666663</v>
      </c>
      <c r="N1093" s="49">
        <v>3.472222222222221E-2</v>
      </c>
    </row>
    <row r="1094" spans="1:14">
      <c r="A1094" t="s">
        <v>44</v>
      </c>
      <c r="B1094" t="s">
        <v>53</v>
      </c>
      <c r="C1094">
        <v>3159.39</v>
      </c>
      <c r="D1094">
        <v>3569.92</v>
      </c>
      <c r="E1094">
        <v>6</v>
      </c>
      <c r="F1094">
        <v>13</v>
      </c>
      <c r="G1094">
        <v>0</v>
      </c>
      <c r="H1094">
        <v>0.64583333333333337</v>
      </c>
      <c r="I1094">
        <v>256680</v>
      </c>
      <c r="J1094">
        <v>256683</v>
      </c>
      <c r="K1094">
        <v>3</v>
      </c>
      <c r="L1094" s="49">
        <v>0.53125</v>
      </c>
      <c r="M1094" s="49">
        <v>0.57638888888888895</v>
      </c>
      <c r="N1094" s="49">
        <v>4.5138888888888951E-2</v>
      </c>
    </row>
    <row r="1095" spans="1:14">
      <c r="A1095" t="s">
        <v>44</v>
      </c>
      <c r="B1095" t="s">
        <v>53</v>
      </c>
      <c r="C1095">
        <v>4314.24</v>
      </c>
      <c r="D1095">
        <v>4655.1000000000004</v>
      </c>
      <c r="E1095">
        <v>14</v>
      </c>
      <c r="F1095">
        <v>0</v>
      </c>
      <c r="G1095">
        <v>0</v>
      </c>
      <c r="H1095">
        <v>0.64583333333333337</v>
      </c>
      <c r="I1095">
        <v>256613</v>
      </c>
      <c r="J1095">
        <v>256680</v>
      </c>
      <c r="K1095">
        <v>67</v>
      </c>
      <c r="L1095" s="49">
        <v>0.41666666666666669</v>
      </c>
      <c r="M1095" s="49">
        <v>0.53125</v>
      </c>
      <c r="N1095" s="49">
        <v>0.11458333333333331</v>
      </c>
    </row>
    <row r="1096" spans="1:14">
      <c r="A1096" t="s">
        <v>46</v>
      </c>
      <c r="B1096" t="s">
        <v>53</v>
      </c>
      <c r="C1096">
        <v>2492.75</v>
      </c>
      <c r="D1096">
        <v>2809.96</v>
      </c>
      <c r="E1096">
        <v>6</v>
      </c>
      <c r="F1096">
        <v>2</v>
      </c>
      <c r="G1096">
        <v>0</v>
      </c>
      <c r="H1096">
        <v>0.64583333333333337</v>
      </c>
      <c r="I1096">
        <v>256348</v>
      </c>
      <c r="J1096">
        <v>256530</v>
      </c>
      <c r="K1096">
        <v>182</v>
      </c>
      <c r="L1096" s="49">
        <v>0.20833333333333334</v>
      </c>
      <c r="M1096" s="49">
        <v>0.30208333333333331</v>
      </c>
      <c r="N1096" s="49">
        <v>9.3749999999999972E-2</v>
      </c>
    </row>
    <row r="1097" spans="1:14">
      <c r="A1097" t="s">
        <v>48</v>
      </c>
      <c r="B1097" t="s">
        <v>53</v>
      </c>
      <c r="C1097">
        <v>3664.78</v>
      </c>
      <c r="D1097">
        <v>4198.03</v>
      </c>
      <c r="E1097">
        <v>19</v>
      </c>
      <c r="F1097">
        <v>0</v>
      </c>
      <c r="G1097">
        <v>1</v>
      </c>
      <c r="H1097">
        <v>0.64583333333333337</v>
      </c>
      <c r="I1097">
        <v>256530</v>
      </c>
      <c r="J1097">
        <v>256612</v>
      </c>
      <c r="K1097">
        <v>82</v>
      </c>
      <c r="L1097" s="49">
        <v>0.30208333333333331</v>
      </c>
      <c r="M1097" s="49">
        <v>0.37847222222222227</v>
      </c>
      <c r="N1097" s="49">
        <v>7.6388888888888951E-2</v>
      </c>
    </row>
    <row r="1098" spans="1:14">
      <c r="A1098" t="s">
        <v>77</v>
      </c>
      <c r="B1098" t="s">
        <v>53</v>
      </c>
      <c r="C1098">
        <v>4981.6499999999996</v>
      </c>
      <c r="D1098">
        <v>5407.42</v>
      </c>
      <c r="E1098">
        <v>12</v>
      </c>
      <c r="F1098">
        <v>0</v>
      </c>
      <c r="G1098">
        <v>3</v>
      </c>
      <c r="H1098">
        <v>0.64583333333333337</v>
      </c>
      <c r="I1098">
        <v>256683</v>
      </c>
      <c r="J1098">
        <v>256729</v>
      </c>
      <c r="K1098">
        <v>46</v>
      </c>
      <c r="L1098" s="49">
        <v>0.57638888888888895</v>
      </c>
      <c r="M1098" s="49">
        <v>0.63888888888888895</v>
      </c>
      <c r="N1098" s="49">
        <v>6.25E-2</v>
      </c>
    </row>
    <row r="1099" spans="1:14">
      <c r="A1099" t="s">
        <v>48</v>
      </c>
      <c r="B1099" t="s">
        <v>53</v>
      </c>
      <c r="C1099">
        <v>2454.61</v>
      </c>
      <c r="D1099">
        <v>3022.96</v>
      </c>
      <c r="E1099">
        <v>8</v>
      </c>
      <c r="F1099">
        <v>1</v>
      </c>
      <c r="G1099">
        <v>3</v>
      </c>
      <c r="H1099">
        <v>0.64583333333333337</v>
      </c>
      <c r="I1099">
        <v>256612</v>
      </c>
      <c r="J1099">
        <v>256613</v>
      </c>
      <c r="K1099">
        <v>1</v>
      </c>
      <c r="L1099" s="49">
        <v>0.37847222222222227</v>
      </c>
      <c r="M1099" s="49">
        <v>0.41666666666666669</v>
      </c>
      <c r="N1099" s="49">
        <v>3.819444444444442E-2</v>
      </c>
    </row>
    <row r="1100" spans="1:14">
      <c r="A1100" t="s">
        <v>77</v>
      </c>
      <c r="B1100" t="s">
        <v>53</v>
      </c>
      <c r="C1100">
        <v>3503.99</v>
      </c>
      <c r="D1100">
        <v>3949.91</v>
      </c>
      <c r="E1100">
        <v>20</v>
      </c>
      <c r="F1100">
        <v>1</v>
      </c>
      <c r="G1100">
        <v>0</v>
      </c>
      <c r="H1100">
        <v>0.64583333333333337</v>
      </c>
      <c r="I1100">
        <v>256729</v>
      </c>
      <c r="J1100">
        <v>256737</v>
      </c>
      <c r="K1100">
        <v>8</v>
      </c>
      <c r="L1100" s="49">
        <v>0.63888888888888895</v>
      </c>
      <c r="M1100" s="49">
        <v>0.66666666666666663</v>
      </c>
      <c r="N1100" s="49">
        <v>2.7777777777777679E-2</v>
      </c>
    </row>
    <row r="1101" spans="1:14">
      <c r="A1101" t="s">
        <v>19</v>
      </c>
      <c r="B1101" t="s">
        <v>53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256737</v>
      </c>
      <c r="J1101">
        <v>256946</v>
      </c>
      <c r="K1101">
        <v>209</v>
      </c>
      <c r="L1101" s="49">
        <v>0.66666666666666663</v>
      </c>
      <c r="M1101" s="49">
        <v>0.81597222222222221</v>
      </c>
      <c r="N1101" s="49">
        <v>0.14930555555555558</v>
      </c>
    </row>
    <row r="1102" spans="1:14">
      <c r="A1102" t="s">
        <v>36</v>
      </c>
      <c r="B1102" t="s">
        <v>58</v>
      </c>
      <c r="C1102">
        <v>647.59</v>
      </c>
      <c r="D1102">
        <v>730</v>
      </c>
      <c r="E1102">
        <v>0</v>
      </c>
      <c r="F1102">
        <v>1</v>
      </c>
      <c r="G1102">
        <v>0</v>
      </c>
      <c r="H1102">
        <v>0.63680555555555551</v>
      </c>
      <c r="I1102">
        <v>256962</v>
      </c>
      <c r="J1102">
        <v>257060</v>
      </c>
      <c r="K1102">
        <v>98</v>
      </c>
      <c r="L1102" s="49">
        <v>0.35416666666666669</v>
      </c>
      <c r="M1102" s="49">
        <v>0.44791666666666669</v>
      </c>
      <c r="N1102" s="49">
        <v>9.375E-2</v>
      </c>
    </row>
    <row r="1103" spans="1:14">
      <c r="A1103" t="s">
        <v>82</v>
      </c>
      <c r="B1103" t="s">
        <v>58</v>
      </c>
      <c r="C1103">
        <v>595.37</v>
      </c>
      <c r="D1103">
        <v>680.01</v>
      </c>
      <c r="E1103">
        <v>1</v>
      </c>
      <c r="F1103">
        <v>0</v>
      </c>
      <c r="G1103">
        <v>0</v>
      </c>
      <c r="H1103">
        <v>0.63680555555555551</v>
      </c>
      <c r="I1103">
        <v>257060</v>
      </c>
      <c r="J1103">
        <v>257060</v>
      </c>
      <c r="K1103">
        <v>0</v>
      </c>
      <c r="L1103" s="49">
        <v>0.44791666666666669</v>
      </c>
      <c r="M1103" s="49">
        <v>0.44791666666666669</v>
      </c>
      <c r="N1103" s="49">
        <v>0</v>
      </c>
    </row>
    <row r="1104" spans="1:14">
      <c r="A1104" t="s">
        <v>40</v>
      </c>
      <c r="B1104" t="s">
        <v>58</v>
      </c>
      <c r="C1104">
        <v>1716.03</v>
      </c>
      <c r="D1104">
        <v>1960</v>
      </c>
      <c r="E1104">
        <v>5</v>
      </c>
      <c r="F1104">
        <v>0</v>
      </c>
      <c r="G1104">
        <v>0</v>
      </c>
      <c r="H1104">
        <v>0.63680555555555551</v>
      </c>
      <c r="I1104">
        <v>257128</v>
      </c>
      <c r="J1104">
        <v>257171</v>
      </c>
      <c r="K1104">
        <v>43</v>
      </c>
      <c r="L1104" s="49">
        <v>0.57638888888888895</v>
      </c>
      <c r="M1104" s="49">
        <v>0.61805555555555558</v>
      </c>
      <c r="N1104" s="49">
        <v>4.166666666666663E-2</v>
      </c>
    </row>
    <row r="1105" spans="1:14">
      <c r="A1105" t="s">
        <v>40</v>
      </c>
      <c r="B1105" t="s">
        <v>58</v>
      </c>
      <c r="C1105">
        <v>1508</v>
      </c>
      <c r="D1105">
        <v>1019.95</v>
      </c>
      <c r="E1105">
        <v>3</v>
      </c>
      <c r="F1105">
        <v>0</v>
      </c>
      <c r="G1105">
        <v>0</v>
      </c>
      <c r="H1105">
        <v>0.63680555555555551</v>
      </c>
      <c r="I1105">
        <v>257171</v>
      </c>
      <c r="J1105">
        <v>257176</v>
      </c>
      <c r="K1105">
        <v>5</v>
      </c>
      <c r="L1105" s="49">
        <v>0.61805555555555558</v>
      </c>
      <c r="M1105" s="49">
        <v>0.65277777777777779</v>
      </c>
      <c r="N1105" s="49">
        <v>3.472222222222221E-2</v>
      </c>
    </row>
    <row r="1106" spans="1:14">
      <c r="A1106" t="s">
        <v>41</v>
      </c>
      <c r="B1106" t="s">
        <v>58</v>
      </c>
      <c r="C1106">
        <v>1052.92</v>
      </c>
      <c r="D1106">
        <v>1192.05</v>
      </c>
      <c r="E1106">
        <v>2</v>
      </c>
      <c r="F1106">
        <v>2</v>
      </c>
      <c r="G1106">
        <v>0</v>
      </c>
      <c r="H1106">
        <v>0.63680555555555551</v>
      </c>
      <c r="I1106">
        <v>257077</v>
      </c>
      <c r="J1106">
        <v>257128</v>
      </c>
      <c r="K1106">
        <v>51</v>
      </c>
      <c r="L1106" s="49">
        <v>0.51041666666666663</v>
      </c>
      <c r="M1106" s="49">
        <v>0.57638888888888895</v>
      </c>
      <c r="N1106" s="49">
        <v>6.5972222222222321E-2</v>
      </c>
    </row>
    <row r="1107" spans="1:14">
      <c r="A1107" t="s">
        <v>36</v>
      </c>
      <c r="B1107" t="s">
        <v>58</v>
      </c>
      <c r="C1107">
        <v>1353.15</v>
      </c>
      <c r="D1107">
        <v>1525.02</v>
      </c>
      <c r="E1107">
        <v>5</v>
      </c>
      <c r="F1107">
        <v>3</v>
      </c>
      <c r="G1107">
        <v>0</v>
      </c>
      <c r="H1107">
        <v>0.63680555555555551</v>
      </c>
      <c r="I1107">
        <v>257060</v>
      </c>
      <c r="J1107">
        <v>257062</v>
      </c>
      <c r="K1107">
        <v>2</v>
      </c>
      <c r="L1107" s="49">
        <v>0.44791666666666669</v>
      </c>
      <c r="M1107" s="49">
        <v>0.46875</v>
      </c>
      <c r="N1107" s="49">
        <v>2.0833333333333315E-2</v>
      </c>
    </row>
    <row r="1108" spans="1:14">
      <c r="A1108" t="s">
        <v>39</v>
      </c>
      <c r="B1108" t="s">
        <v>58</v>
      </c>
      <c r="C1108">
        <v>1901.1000000000001</v>
      </c>
      <c r="D1108">
        <v>1853</v>
      </c>
      <c r="E1108">
        <v>6</v>
      </c>
      <c r="F1108">
        <v>0</v>
      </c>
      <c r="G1108">
        <v>0</v>
      </c>
      <c r="H1108">
        <v>0.63680555555555551</v>
      </c>
      <c r="I1108">
        <v>257062</v>
      </c>
      <c r="J1108">
        <v>257077</v>
      </c>
      <c r="K1108">
        <v>15</v>
      </c>
      <c r="L1108" s="49">
        <v>0.46875</v>
      </c>
      <c r="M1108" s="49">
        <v>0.51041666666666663</v>
      </c>
      <c r="N1108" s="49">
        <v>4.166666666666663E-2</v>
      </c>
    </row>
    <row r="1109" spans="1:14">
      <c r="A1109" t="s">
        <v>19</v>
      </c>
      <c r="B1109" t="s">
        <v>58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257176</v>
      </c>
      <c r="J1109">
        <v>257182</v>
      </c>
      <c r="K1109">
        <v>6</v>
      </c>
      <c r="L1109" s="49">
        <v>0.54861111111111105</v>
      </c>
      <c r="M1109" s="49">
        <v>0.68055555555555547</v>
      </c>
      <c r="N1109" s="49">
        <v>0.13194444444444442</v>
      </c>
    </row>
    <row r="1110" spans="1:14">
      <c r="A1110" t="s">
        <v>79</v>
      </c>
      <c r="B1110" t="s">
        <v>57</v>
      </c>
      <c r="C1110">
        <v>4149.66</v>
      </c>
      <c r="D1110">
        <v>4677.75</v>
      </c>
      <c r="E1110">
        <v>17</v>
      </c>
      <c r="F1110">
        <v>6</v>
      </c>
      <c r="G1110">
        <v>0</v>
      </c>
      <c r="H1110">
        <v>0.61597222222222225</v>
      </c>
      <c r="I1110">
        <v>437379</v>
      </c>
      <c r="J1110">
        <v>437509</v>
      </c>
      <c r="K1110">
        <v>130</v>
      </c>
      <c r="L1110" s="49">
        <v>0.35416666666666669</v>
      </c>
      <c r="M1110" s="49">
        <v>0.4375</v>
      </c>
      <c r="N1110" s="49">
        <v>8.3333333333333315E-2</v>
      </c>
    </row>
    <row r="1111" spans="1:14">
      <c r="A1111" t="s">
        <v>81</v>
      </c>
      <c r="B1111" t="s">
        <v>57</v>
      </c>
      <c r="C1111">
        <v>1292.25</v>
      </c>
      <c r="D1111">
        <v>1434.92</v>
      </c>
      <c r="E1111">
        <v>4</v>
      </c>
      <c r="F1111">
        <v>2</v>
      </c>
      <c r="G1111">
        <v>5</v>
      </c>
      <c r="H1111">
        <v>0.61597222222222225</v>
      </c>
      <c r="I1111">
        <v>437377</v>
      </c>
      <c r="J1111">
        <v>437379</v>
      </c>
      <c r="K1111">
        <v>2</v>
      </c>
      <c r="L1111" s="49">
        <v>0.33680555555555558</v>
      </c>
      <c r="M1111" s="49">
        <v>0.35416666666666669</v>
      </c>
      <c r="N1111" s="49">
        <v>1.7361111111111105E-2</v>
      </c>
    </row>
    <row r="1112" spans="1:14">
      <c r="A1112" t="s">
        <v>81</v>
      </c>
      <c r="B1112" t="s">
        <v>57</v>
      </c>
      <c r="C1112">
        <v>1373.85</v>
      </c>
      <c r="D1112">
        <v>1548</v>
      </c>
      <c r="E1112">
        <v>5</v>
      </c>
      <c r="F1112">
        <v>2</v>
      </c>
      <c r="G1112">
        <v>0</v>
      </c>
      <c r="H1112">
        <v>0.61597222222222225</v>
      </c>
      <c r="I1112">
        <v>437173</v>
      </c>
      <c r="J1112">
        <v>437377</v>
      </c>
      <c r="K1112">
        <v>204</v>
      </c>
      <c r="L1112" s="49">
        <v>0.20833333333333334</v>
      </c>
      <c r="M1112" s="49">
        <v>0.33680555555555558</v>
      </c>
      <c r="N1112" s="49">
        <v>0.12847222222222224</v>
      </c>
    </row>
    <row r="1113" spans="1:14">
      <c r="A1113" t="s">
        <v>79</v>
      </c>
      <c r="B1113" t="s">
        <v>57</v>
      </c>
      <c r="C1113">
        <v>836.51</v>
      </c>
      <c r="D1113">
        <v>942.97</v>
      </c>
      <c r="E1113">
        <v>3</v>
      </c>
      <c r="F1113">
        <v>3</v>
      </c>
      <c r="G1113">
        <v>0</v>
      </c>
      <c r="H1113">
        <v>0.61597222222222225</v>
      </c>
      <c r="I1113">
        <v>437509</v>
      </c>
      <c r="J1113">
        <v>437513</v>
      </c>
      <c r="K1113">
        <v>4</v>
      </c>
      <c r="L1113" s="49">
        <v>0.4375</v>
      </c>
      <c r="M1113" s="49">
        <v>0.47222222222222227</v>
      </c>
      <c r="N1113" s="49">
        <v>3.4722222222222265E-2</v>
      </c>
    </row>
    <row r="1114" spans="1:14">
      <c r="A1114" t="s">
        <v>19</v>
      </c>
      <c r="B1114" t="s">
        <v>57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437513</v>
      </c>
      <c r="J1114">
        <v>437592</v>
      </c>
      <c r="K1114">
        <v>79</v>
      </c>
      <c r="L1114" s="49">
        <v>0.47222222222222227</v>
      </c>
      <c r="M1114" s="49">
        <v>0.60416666666666663</v>
      </c>
      <c r="N1114" s="49">
        <v>0.13194444444444436</v>
      </c>
    </row>
    <row r="1115" spans="1:14">
      <c r="A1115" t="s">
        <v>40</v>
      </c>
      <c r="B1115" t="s">
        <v>58</v>
      </c>
      <c r="C1115">
        <v>997.98</v>
      </c>
      <c r="D1115">
        <v>1124.99</v>
      </c>
      <c r="E1115">
        <v>3</v>
      </c>
      <c r="F1115">
        <v>0</v>
      </c>
      <c r="G1115">
        <v>0</v>
      </c>
      <c r="H1115">
        <v>0.64652777777777781</v>
      </c>
      <c r="I1115">
        <v>437904</v>
      </c>
      <c r="J1115">
        <v>437940</v>
      </c>
      <c r="K1115">
        <v>36</v>
      </c>
      <c r="L1115" s="49">
        <v>0.54166666666666663</v>
      </c>
      <c r="M1115" s="49">
        <v>0.57638888888888895</v>
      </c>
      <c r="N1115" s="49">
        <v>3.4722222222222321E-2</v>
      </c>
    </row>
    <row r="1116" spans="1:14">
      <c r="A1116" t="s">
        <v>36</v>
      </c>
      <c r="B1116" t="s">
        <v>58</v>
      </c>
      <c r="C1116">
        <v>1552.55</v>
      </c>
      <c r="D1116">
        <v>1750.11</v>
      </c>
      <c r="E1116">
        <v>5</v>
      </c>
      <c r="F1116">
        <v>0</v>
      </c>
      <c r="G1116">
        <v>0</v>
      </c>
      <c r="H1116">
        <v>0.64652777777777781</v>
      </c>
      <c r="I1116">
        <v>437767</v>
      </c>
      <c r="J1116">
        <v>437839</v>
      </c>
      <c r="K1116">
        <v>72</v>
      </c>
      <c r="L1116" s="49">
        <v>0.36458333333333331</v>
      </c>
      <c r="M1116" s="49">
        <v>0.4375</v>
      </c>
      <c r="N1116" s="49">
        <v>7.2916666666666685E-2</v>
      </c>
    </row>
    <row r="1117" spans="1:14">
      <c r="A1117" t="s">
        <v>36</v>
      </c>
      <c r="B1117" t="s">
        <v>58</v>
      </c>
      <c r="C1117">
        <v>659</v>
      </c>
      <c r="D1117">
        <v>780.01</v>
      </c>
      <c r="E1117">
        <v>2</v>
      </c>
      <c r="F1117">
        <v>0</v>
      </c>
      <c r="G1117">
        <v>0</v>
      </c>
      <c r="H1117">
        <v>0.64652777777777781</v>
      </c>
      <c r="I1117">
        <v>437839</v>
      </c>
      <c r="J1117">
        <v>437839</v>
      </c>
      <c r="K1117">
        <v>0</v>
      </c>
      <c r="L1117" s="49">
        <v>0.4375</v>
      </c>
      <c r="M1117" s="49">
        <v>0.4375</v>
      </c>
      <c r="N1117" s="49">
        <v>0</v>
      </c>
    </row>
    <row r="1118" spans="1:14">
      <c r="A1118" t="s">
        <v>37</v>
      </c>
      <c r="B1118" t="s">
        <v>58</v>
      </c>
      <c r="C1118">
        <v>2664.88</v>
      </c>
      <c r="D1118">
        <v>2925.95</v>
      </c>
      <c r="E1118">
        <v>1</v>
      </c>
      <c r="F1118">
        <v>8</v>
      </c>
      <c r="G1118">
        <v>1</v>
      </c>
      <c r="H1118">
        <v>0.64652777777777781</v>
      </c>
      <c r="I1118">
        <v>437874</v>
      </c>
      <c r="J1118">
        <v>437904</v>
      </c>
      <c r="K1118">
        <v>30</v>
      </c>
      <c r="L1118" s="49">
        <v>0.50694444444444442</v>
      </c>
      <c r="M1118" s="49">
        <v>0.54166666666666663</v>
      </c>
      <c r="N1118" s="49">
        <v>3.472222222222221E-2</v>
      </c>
    </row>
    <row r="1119" spans="1:14">
      <c r="A1119" t="s">
        <v>36</v>
      </c>
      <c r="B1119" t="s">
        <v>58</v>
      </c>
      <c r="C1119">
        <v>868.12</v>
      </c>
      <c r="D1119">
        <v>978.04</v>
      </c>
      <c r="E1119">
        <v>3</v>
      </c>
      <c r="F1119">
        <v>2</v>
      </c>
      <c r="G1119">
        <v>0</v>
      </c>
      <c r="H1119">
        <v>0.64652777777777781</v>
      </c>
      <c r="I1119">
        <v>437839</v>
      </c>
      <c r="J1119">
        <v>437847</v>
      </c>
      <c r="K1119">
        <v>8</v>
      </c>
      <c r="L1119" s="49">
        <v>0.4375</v>
      </c>
      <c r="M1119" s="49">
        <v>0.46527777777777773</v>
      </c>
      <c r="N1119" s="49">
        <v>2.7777777777777735E-2</v>
      </c>
    </row>
    <row r="1120" spans="1:14">
      <c r="A1120" t="s">
        <v>27</v>
      </c>
      <c r="B1120" t="s">
        <v>59</v>
      </c>
      <c r="C1120">
        <v>1277.32</v>
      </c>
      <c r="D1120">
        <v>1439.89</v>
      </c>
      <c r="E1120">
        <v>6</v>
      </c>
      <c r="F1120">
        <v>0</v>
      </c>
      <c r="G1120">
        <v>0</v>
      </c>
      <c r="H1120">
        <v>0.64652777777777781</v>
      </c>
      <c r="I1120">
        <v>437513</v>
      </c>
      <c r="J1120">
        <v>437767</v>
      </c>
      <c r="K1120">
        <v>254</v>
      </c>
      <c r="L1120" s="49">
        <v>0.26041666666666669</v>
      </c>
      <c r="M1120" s="49">
        <v>0.36458333333333331</v>
      </c>
      <c r="N1120" s="49">
        <v>0.10416666666666663</v>
      </c>
    </row>
    <row r="1121" spans="1:14">
      <c r="A1121" t="s">
        <v>61</v>
      </c>
      <c r="B1121" t="s">
        <v>58</v>
      </c>
      <c r="C1121">
        <v>2918.55</v>
      </c>
      <c r="D1121">
        <v>3290.03</v>
      </c>
      <c r="E1121">
        <v>11</v>
      </c>
      <c r="F1121">
        <v>0</v>
      </c>
      <c r="G1121">
        <v>0</v>
      </c>
      <c r="H1121">
        <v>0.64652777777777781</v>
      </c>
      <c r="I1121">
        <v>437847</v>
      </c>
      <c r="J1121">
        <v>437874</v>
      </c>
      <c r="K1121">
        <v>27</v>
      </c>
      <c r="L1121" s="49">
        <v>0.46527777777777773</v>
      </c>
      <c r="M1121" s="49">
        <v>0.50694444444444442</v>
      </c>
      <c r="N1121" s="49">
        <v>4.1666666666666685E-2</v>
      </c>
    </row>
    <row r="1122" spans="1:14">
      <c r="A1122" t="s">
        <v>19</v>
      </c>
      <c r="B1122" t="s">
        <v>58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0.64652777777777781</v>
      </c>
      <c r="I1122">
        <v>437940</v>
      </c>
      <c r="J1122">
        <v>437950</v>
      </c>
      <c r="K1122">
        <v>10</v>
      </c>
      <c r="L1122" s="49">
        <v>0.57638888888888895</v>
      </c>
      <c r="M1122" s="49">
        <v>0.60416666666666663</v>
      </c>
      <c r="N1122" s="49">
        <v>2.7777777777777679E-2</v>
      </c>
    </row>
    <row r="1123" spans="1:14">
      <c r="A1123" t="s">
        <v>89</v>
      </c>
      <c r="B1123" t="s">
        <v>56</v>
      </c>
      <c r="C1123">
        <v>2734.47</v>
      </c>
      <c r="D1123">
        <v>3094.95</v>
      </c>
      <c r="E1123">
        <v>10</v>
      </c>
      <c r="F1123">
        <v>2</v>
      </c>
      <c r="G1123">
        <v>0</v>
      </c>
      <c r="H1123">
        <v>0.625</v>
      </c>
      <c r="I1123">
        <v>257384</v>
      </c>
      <c r="J1123">
        <v>257387</v>
      </c>
      <c r="K1123">
        <v>3</v>
      </c>
      <c r="L1123" s="49">
        <v>0.60069444444444442</v>
      </c>
      <c r="M1123" s="49">
        <v>0.61111111111111105</v>
      </c>
      <c r="N1123" s="49">
        <v>1.041666666666663E-2</v>
      </c>
    </row>
    <row r="1124" spans="1:14">
      <c r="A1124" t="s">
        <v>83</v>
      </c>
      <c r="B1124" t="s">
        <v>56</v>
      </c>
      <c r="C1124">
        <v>1138.74</v>
      </c>
      <c r="D1124">
        <v>1287.47</v>
      </c>
      <c r="E1124">
        <v>5</v>
      </c>
      <c r="F1124">
        <v>3</v>
      </c>
      <c r="G1124">
        <v>0</v>
      </c>
      <c r="H1124">
        <v>0.625</v>
      </c>
      <c r="I1124">
        <v>257338</v>
      </c>
      <c r="J1124">
        <v>257360</v>
      </c>
      <c r="K1124">
        <v>22</v>
      </c>
      <c r="L1124" s="49">
        <v>0.53472222222222221</v>
      </c>
      <c r="M1124" s="49">
        <v>0.56597222222222221</v>
      </c>
      <c r="N1124" s="49">
        <v>3.125E-2</v>
      </c>
    </row>
    <row r="1125" spans="1:14">
      <c r="A1125" t="s">
        <v>94</v>
      </c>
      <c r="B1125" t="s">
        <v>56</v>
      </c>
      <c r="C1125">
        <v>2648.82</v>
      </c>
      <c r="D1125">
        <v>3009.95</v>
      </c>
      <c r="E1125">
        <v>5</v>
      </c>
      <c r="F1125">
        <v>0</v>
      </c>
      <c r="G1125">
        <v>0</v>
      </c>
      <c r="H1125">
        <v>0.625</v>
      </c>
      <c r="I1125">
        <v>257387</v>
      </c>
      <c r="J1125">
        <v>257407</v>
      </c>
      <c r="K1125">
        <v>20</v>
      </c>
      <c r="L1125" s="49">
        <v>0.61111111111111105</v>
      </c>
      <c r="M1125" s="49">
        <v>0.65277777777777779</v>
      </c>
      <c r="N1125" s="49">
        <v>4.1666666666666741E-2</v>
      </c>
    </row>
    <row r="1126" spans="1:14">
      <c r="A1126" t="s">
        <v>74</v>
      </c>
      <c r="B1126" t="s">
        <v>56</v>
      </c>
      <c r="C1126">
        <v>1803.76</v>
      </c>
      <c r="D1126">
        <v>2036.21</v>
      </c>
      <c r="E1126">
        <v>4</v>
      </c>
      <c r="F1126">
        <v>6</v>
      </c>
      <c r="G1126">
        <v>0</v>
      </c>
      <c r="H1126">
        <v>0.625</v>
      </c>
      <c r="I1126">
        <v>257294</v>
      </c>
      <c r="J1126">
        <v>257296</v>
      </c>
      <c r="K1126">
        <v>2</v>
      </c>
      <c r="L1126" s="49">
        <v>0.40972222222222227</v>
      </c>
      <c r="M1126" s="49">
        <v>0.47222222222222227</v>
      </c>
      <c r="N1126" s="49">
        <v>6.25E-2</v>
      </c>
    </row>
    <row r="1127" spans="1:14">
      <c r="A1127" t="s">
        <v>75</v>
      </c>
      <c r="B1127" t="s">
        <v>56</v>
      </c>
      <c r="C1127">
        <v>2034.86</v>
      </c>
      <c r="D1127">
        <v>2290.98</v>
      </c>
      <c r="E1127">
        <v>7</v>
      </c>
      <c r="F1127">
        <v>3</v>
      </c>
      <c r="G1127">
        <v>0</v>
      </c>
      <c r="H1127">
        <v>0.625</v>
      </c>
      <c r="I1127">
        <v>257439</v>
      </c>
      <c r="J1127">
        <v>257442</v>
      </c>
      <c r="K1127">
        <v>3</v>
      </c>
      <c r="L1127" s="49">
        <v>0.69444444444444453</v>
      </c>
      <c r="M1127" s="49">
        <v>0.73958333333333337</v>
      </c>
      <c r="N1127" s="49">
        <v>4.513888888888884E-2</v>
      </c>
    </row>
    <row r="1128" spans="1:14">
      <c r="A1128" t="s">
        <v>75</v>
      </c>
      <c r="B1128" t="s">
        <v>56</v>
      </c>
      <c r="C1128">
        <v>1487.75</v>
      </c>
      <c r="D1128">
        <v>1686.96</v>
      </c>
      <c r="E1128">
        <v>6</v>
      </c>
      <c r="F1128">
        <v>0</v>
      </c>
      <c r="G1128">
        <v>0</v>
      </c>
      <c r="H1128">
        <v>0.625</v>
      </c>
      <c r="I1128">
        <v>257407</v>
      </c>
      <c r="J1128">
        <v>257439</v>
      </c>
      <c r="K1128">
        <v>32</v>
      </c>
      <c r="L1128" s="49">
        <v>0.65277777777777779</v>
      </c>
      <c r="M1128" s="49">
        <v>0.69444444444444453</v>
      </c>
      <c r="N1128" s="49">
        <v>4.1666666666666741E-2</v>
      </c>
    </row>
    <row r="1129" spans="1:14">
      <c r="A1129" t="s">
        <v>89</v>
      </c>
      <c r="B1129" t="s">
        <v>56</v>
      </c>
      <c r="C1129">
        <v>1584.73</v>
      </c>
      <c r="D1129">
        <v>1758.7</v>
      </c>
      <c r="E1129">
        <v>7</v>
      </c>
      <c r="F1129">
        <v>0</v>
      </c>
      <c r="G1129">
        <v>1</v>
      </c>
      <c r="H1129">
        <v>0.625</v>
      </c>
      <c r="I1129">
        <v>257360</v>
      </c>
      <c r="J1129">
        <v>257384</v>
      </c>
      <c r="K1129">
        <v>24</v>
      </c>
      <c r="L1129" s="49">
        <v>0.56597222222222221</v>
      </c>
      <c r="M1129" s="49">
        <v>0.60069444444444442</v>
      </c>
      <c r="N1129" s="49">
        <v>3.472222222222221E-2</v>
      </c>
    </row>
    <row r="1130" spans="1:14">
      <c r="A1130" t="s">
        <v>74</v>
      </c>
      <c r="B1130" t="s">
        <v>56</v>
      </c>
      <c r="C1130">
        <v>5742.49</v>
      </c>
      <c r="D1130">
        <v>6713.8</v>
      </c>
      <c r="E1130">
        <v>22</v>
      </c>
      <c r="F1130">
        <v>2</v>
      </c>
      <c r="G1130">
        <v>1</v>
      </c>
      <c r="H1130">
        <v>0.625</v>
      </c>
      <c r="I1130">
        <v>257182</v>
      </c>
      <c r="J1130">
        <v>257294</v>
      </c>
      <c r="K1130">
        <v>112</v>
      </c>
      <c r="L1130" s="49">
        <v>0.34027777777777773</v>
      </c>
      <c r="M1130" s="49">
        <v>0.40972222222222227</v>
      </c>
      <c r="N1130" s="49">
        <v>6.9444444444444531E-2</v>
      </c>
    </row>
    <row r="1131" spans="1:14">
      <c r="A1131" t="s">
        <v>76</v>
      </c>
      <c r="B1131" t="s">
        <v>56</v>
      </c>
      <c r="C1131">
        <v>2528.11</v>
      </c>
      <c r="D1131">
        <v>2778.0200000000004</v>
      </c>
      <c r="E1131">
        <v>7</v>
      </c>
      <c r="F1131">
        <v>2</v>
      </c>
      <c r="G1131">
        <v>1</v>
      </c>
      <c r="H1131">
        <v>0.625</v>
      </c>
      <c r="I1131">
        <v>257296</v>
      </c>
      <c r="J1131">
        <v>257338</v>
      </c>
      <c r="K1131">
        <v>42</v>
      </c>
      <c r="L1131" s="49">
        <v>0.47222222222222227</v>
      </c>
      <c r="M1131" s="49">
        <v>0.53472222222222221</v>
      </c>
      <c r="N1131" s="49">
        <v>6.2499999999999944E-2</v>
      </c>
    </row>
    <row r="1132" spans="1:14">
      <c r="A1132" t="s">
        <v>19</v>
      </c>
      <c r="B1132" t="s">
        <v>56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0.625</v>
      </c>
      <c r="I1132">
        <v>257442</v>
      </c>
      <c r="J1132">
        <v>257506</v>
      </c>
      <c r="K1132">
        <v>64</v>
      </c>
      <c r="L1132" s="49">
        <v>0.73958333333333337</v>
      </c>
      <c r="M1132" s="49">
        <v>0.80208333333333337</v>
      </c>
      <c r="N1132" s="49">
        <v>6.25E-2</v>
      </c>
    </row>
    <row r="1133" spans="1:14">
      <c r="A1133" t="s">
        <v>86</v>
      </c>
      <c r="B1133" t="s">
        <v>60</v>
      </c>
      <c r="C1133">
        <v>1999.13</v>
      </c>
      <c r="D1133">
        <v>2260.13</v>
      </c>
      <c r="E1133">
        <v>9</v>
      </c>
      <c r="F1133">
        <v>3</v>
      </c>
      <c r="G1133">
        <v>0</v>
      </c>
      <c r="H1133">
        <v>0.65277777777777779</v>
      </c>
      <c r="I1133">
        <v>438312</v>
      </c>
      <c r="J1133">
        <v>438356</v>
      </c>
      <c r="K1133">
        <v>44</v>
      </c>
      <c r="L1133" s="49">
        <v>0.41666666666666669</v>
      </c>
      <c r="M1133" s="49">
        <v>0.4548611111111111</v>
      </c>
      <c r="N1133" s="49">
        <v>3.819444444444442E-2</v>
      </c>
    </row>
    <row r="1134" spans="1:14">
      <c r="A1134" t="s">
        <v>24</v>
      </c>
      <c r="B1134" t="s">
        <v>60</v>
      </c>
      <c r="C1134">
        <v>1818</v>
      </c>
      <c r="D1134">
        <v>2055.96</v>
      </c>
      <c r="E1134">
        <v>0</v>
      </c>
      <c r="F1134">
        <v>11</v>
      </c>
      <c r="G1134">
        <v>0</v>
      </c>
      <c r="H1134">
        <v>0.65277777777777779</v>
      </c>
      <c r="I1134">
        <v>438356</v>
      </c>
      <c r="J1134">
        <v>438379</v>
      </c>
      <c r="K1134">
        <v>23</v>
      </c>
      <c r="L1134" s="49">
        <v>0.4548611111111111</v>
      </c>
      <c r="M1134" s="49">
        <v>0.52083333333333337</v>
      </c>
      <c r="N1134" s="49">
        <v>6.5972222222222265E-2</v>
      </c>
    </row>
    <row r="1135" spans="1:14">
      <c r="A1135" t="s">
        <v>42</v>
      </c>
      <c r="B1135" t="s">
        <v>58</v>
      </c>
      <c r="C1135">
        <v>1539.44</v>
      </c>
      <c r="D1135">
        <v>1735.35</v>
      </c>
      <c r="E1135">
        <v>3</v>
      </c>
      <c r="F1135">
        <v>7</v>
      </c>
      <c r="G1135">
        <v>0</v>
      </c>
      <c r="H1135">
        <v>0.65277777777777779</v>
      </c>
      <c r="I1135">
        <v>438569</v>
      </c>
      <c r="J1135">
        <v>438578</v>
      </c>
      <c r="K1135">
        <v>9</v>
      </c>
      <c r="L1135" s="49">
        <v>0.72222222222222221</v>
      </c>
      <c r="M1135" s="49">
        <v>0.73888888888888893</v>
      </c>
      <c r="N1135" s="49">
        <v>1.6666666666666718E-2</v>
      </c>
    </row>
    <row r="1136" spans="1:14">
      <c r="A1136" t="s">
        <v>85</v>
      </c>
      <c r="B1136" t="s">
        <v>60</v>
      </c>
      <c r="C1136">
        <v>1220.42</v>
      </c>
      <c r="D1136">
        <v>1347.99</v>
      </c>
      <c r="E1136">
        <v>2</v>
      </c>
      <c r="F1136">
        <v>2</v>
      </c>
      <c r="G1136">
        <v>1</v>
      </c>
      <c r="H1136">
        <v>0.65277777777777779</v>
      </c>
      <c r="I1136">
        <v>438283</v>
      </c>
      <c r="J1136">
        <v>438286</v>
      </c>
      <c r="K1136">
        <v>3</v>
      </c>
      <c r="L1136" s="49">
        <v>0.35416666666666669</v>
      </c>
      <c r="M1136" s="49">
        <v>0.375</v>
      </c>
      <c r="N1136" s="49">
        <v>2.0833333333333315E-2</v>
      </c>
    </row>
    <row r="1137" spans="1:14">
      <c r="A1137" t="s">
        <v>36</v>
      </c>
      <c r="B1137" t="s">
        <v>58</v>
      </c>
      <c r="C1137">
        <v>1628.75</v>
      </c>
      <c r="D1137">
        <v>1836.01</v>
      </c>
      <c r="E1137">
        <v>2</v>
      </c>
      <c r="F1137">
        <v>3</v>
      </c>
      <c r="G1137">
        <v>2</v>
      </c>
      <c r="H1137">
        <v>0.65277777777777779</v>
      </c>
      <c r="I1137">
        <v>438476</v>
      </c>
      <c r="J1137">
        <v>438569</v>
      </c>
      <c r="K1137">
        <v>93</v>
      </c>
      <c r="L1137" s="49">
        <v>0.65625</v>
      </c>
      <c r="M1137" s="49">
        <v>0.72222222222222221</v>
      </c>
      <c r="N1137" s="49">
        <v>6.597222222222221E-2</v>
      </c>
    </row>
    <row r="1138" spans="1:14">
      <c r="A1138" t="s">
        <v>24</v>
      </c>
      <c r="B1138" t="s">
        <v>60</v>
      </c>
      <c r="C1138">
        <v>1752.08</v>
      </c>
      <c r="D1138">
        <v>1980.01</v>
      </c>
      <c r="E1138">
        <v>4</v>
      </c>
      <c r="F1138">
        <v>0</v>
      </c>
      <c r="G1138">
        <v>0</v>
      </c>
      <c r="H1138">
        <v>0.65277777777777779</v>
      </c>
      <c r="I1138">
        <v>438379</v>
      </c>
      <c r="J1138">
        <v>438381</v>
      </c>
      <c r="K1138">
        <v>2</v>
      </c>
      <c r="L1138" s="49">
        <v>0.52083333333333337</v>
      </c>
      <c r="M1138" s="49">
        <v>0.54861111111111105</v>
      </c>
      <c r="N1138" s="49">
        <v>2.7777777777777679E-2</v>
      </c>
    </row>
    <row r="1139" spans="1:14">
      <c r="A1139" t="s">
        <v>30</v>
      </c>
      <c r="B1139" t="s">
        <v>60</v>
      </c>
      <c r="C1139">
        <v>1319.98</v>
      </c>
      <c r="D1139">
        <v>1487.97</v>
      </c>
      <c r="E1139">
        <v>5</v>
      </c>
      <c r="F1139">
        <v>0</v>
      </c>
      <c r="G1139">
        <v>0</v>
      </c>
      <c r="H1139">
        <v>0.65277777777777779</v>
      </c>
      <c r="I1139">
        <v>438286</v>
      </c>
      <c r="J1139">
        <v>438312</v>
      </c>
      <c r="K1139">
        <v>26</v>
      </c>
      <c r="L1139" s="49">
        <v>0.375</v>
      </c>
      <c r="M1139" s="49">
        <v>0.41666666666666669</v>
      </c>
      <c r="N1139" s="49">
        <v>4.1666666666666685E-2</v>
      </c>
    </row>
    <row r="1140" spans="1:14">
      <c r="A1140" t="s">
        <v>85</v>
      </c>
      <c r="B1140" t="s">
        <v>60</v>
      </c>
      <c r="C1140">
        <v>1441.63</v>
      </c>
      <c r="D1140">
        <v>1633.96</v>
      </c>
      <c r="E1140">
        <v>5</v>
      </c>
      <c r="F1140">
        <v>0</v>
      </c>
      <c r="G1140">
        <v>0</v>
      </c>
      <c r="H1140">
        <v>0.65277777777777779</v>
      </c>
      <c r="I1140">
        <v>437996</v>
      </c>
      <c r="J1140">
        <v>438283</v>
      </c>
      <c r="K1140">
        <v>287</v>
      </c>
      <c r="L1140" s="49">
        <v>0.19791666666666666</v>
      </c>
      <c r="M1140" s="49">
        <v>0.35416666666666669</v>
      </c>
      <c r="N1140" s="49">
        <v>0.15625000000000003</v>
      </c>
    </row>
    <row r="1141" spans="1:14">
      <c r="A1141" t="s">
        <v>39</v>
      </c>
      <c r="B1141" t="s">
        <v>58</v>
      </c>
      <c r="C1141">
        <v>873.09</v>
      </c>
      <c r="D1141">
        <v>984.98</v>
      </c>
      <c r="E1141">
        <v>4</v>
      </c>
      <c r="F1141">
        <v>0</v>
      </c>
      <c r="G1141">
        <v>0</v>
      </c>
      <c r="H1141">
        <v>0.65277777777777779</v>
      </c>
      <c r="I1141">
        <v>438578</v>
      </c>
      <c r="J1141">
        <v>438586</v>
      </c>
      <c r="K1141">
        <v>8</v>
      </c>
      <c r="L1141" s="49">
        <v>0.73888888888888893</v>
      </c>
      <c r="M1141" s="49">
        <v>0.75694444444444453</v>
      </c>
      <c r="N1141" s="49">
        <v>1.8055555555555602E-2</v>
      </c>
    </row>
    <row r="1142" spans="1:14">
      <c r="A1142" t="s">
        <v>87</v>
      </c>
      <c r="B1142" t="s">
        <v>60</v>
      </c>
      <c r="C1142">
        <v>3353.11</v>
      </c>
      <c r="D1142">
        <v>3735.89</v>
      </c>
      <c r="E1142">
        <v>12</v>
      </c>
      <c r="F1142">
        <v>9</v>
      </c>
      <c r="G1142">
        <v>2</v>
      </c>
      <c r="H1142">
        <v>0.65277777777777779</v>
      </c>
      <c r="I1142">
        <v>438450</v>
      </c>
      <c r="J1142">
        <v>438476</v>
      </c>
      <c r="K1142">
        <v>26</v>
      </c>
      <c r="L1142" s="49">
        <v>0.59722222222222221</v>
      </c>
      <c r="M1142" s="49">
        <v>0.65625</v>
      </c>
      <c r="N1142" s="49">
        <v>5.902777777777779E-2</v>
      </c>
    </row>
    <row r="1143" spans="1:14">
      <c r="A1143" t="s">
        <v>29</v>
      </c>
      <c r="B1143" t="s">
        <v>60</v>
      </c>
      <c r="C1143">
        <v>4572.3900000000003</v>
      </c>
      <c r="D1143">
        <v>5157.82</v>
      </c>
      <c r="E1143">
        <v>15</v>
      </c>
      <c r="F1143">
        <v>4</v>
      </c>
      <c r="G1143">
        <v>0</v>
      </c>
      <c r="H1143">
        <v>0.65277777777777779</v>
      </c>
      <c r="I1143">
        <v>438381</v>
      </c>
      <c r="J1143">
        <v>438450</v>
      </c>
      <c r="K1143">
        <v>69</v>
      </c>
      <c r="L1143" s="49">
        <v>0.54861111111111105</v>
      </c>
      <c r="M1143" s="49">
        <v>0.59722222222222221</v>
      </c>
      <c r="N1143" s="49">
        <v>4.861111111111116E-2</v>
      </c>
    </row>
    <row r="1144" spans="1:14">
      <c r="A1144" t="s">
        <v>19</v>
      </c>
      <c r="B1144" t="s">
        <v>60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0.65277777777777779</v>
      </c>
      <c r="I1144">
        <v>438703</v>
      </c>
      <c r="J1144">
        <v>438714</v>
      </c>
      <c r="K1144">
        <v>11</v>
      </c>
      <c r="L1144" s="49">
        <v>0.19791666666666666</v>
      </c>
      <c r="M1144" s="49">
        <v>0.83333333333333337</v>
      </c>
      <c r="N1144" s="49">
        <v>0.63541666666666674</v>
      </c>
    </row>
    <row r="1145" spans="1:14">
      <c r="A1145" t="s">
        <v>35</v>
      </c>
      <c r="B1145" t="s">
        <v>4</v>
      </c>
      <c r="C1145">
        <v>18955.46</v>
      </c>
      <c r="D1145">
        <v>21098.29</v>
      </c>
      <c r="E1145">
        <v>19</v>
      </c>
      <c r="F1145">
        <v>75</v>
      </c>
      <c r="G1145">
        <v>0</v>
      </c>
      <c r="H1145">
        <v>0.65277777777777779</v>
      </c>
      <c r="I1145">
        <v>257707</v>
      </c>
      <c r="J1145">
        <v>257729</v>
      </c>
      <c r="K1145">
        <v>22</v>
      </c>
      <c r="L1145" s="49">
        <v>0.31597222222222221</v>
      </c>
      <c r="M1145" s="49">
        <v>0.36458333333333331</v>
      </c>
      <c r="N1145" s="49">
        <v>4.8611111111111105E-2</v>
      </c>
    </row>
    <row r="1146" spans="1:14">
      <c r="A1146" t="s">
        <v>38</v>
      </c>
      <c r="B1146" t="s">
        <v>4</v>
      </c>
      <c r="C1146">
        <v>5270.58</v>
      </c>
      <c r="D1146">
        <v>5845.17</v>
      </c>
      <c r="E1146">
        <v>14</v>
      </c>
      <c r="F1146">
        <v>12</v>
      </c>
      <c r="G1146">
        <v>2</v>
      </c>
      <c r="H1146">
        <v>0.65277777777777779</v>
      </c>
      <c r="I1146">
        <v>257729</v>
      </c>
      <c r="J1146">
        <v>257771</v>
      </c>
      <c r="K1146">
        <v>42</v>
      </c>
      <c r="L1146" s="49">
        <v>0.36458333333333331</v>
      </c>
      <c r="M1146" s="49">
        <v>0.46527777777777773</v>
      </c>
      <c r="N1146" s="49">
        <v>0.10069444444444442</v>
      </c>
    </row>
    <row r="1147" spans="1:14">
      <c r="A1147" t="s">
        <v>40</v>
      </c>
      <c r="B1147" t="s">
        <v>58</v>
      </c>
      <c r="C1147">
        <v>5633.24</v>
      </c>
      <c r="D1147">
        <v>6350.0700000000006</v>
      </c>
      <c r="E1147">
        <v>37</v>
      </c>
      <c r="F1147">
        <v>0</v>
      </c>
      <c r="G1147">
        <v>0</v>
      </c>
      <c r="H1147">
        <v>0.65277777777777779</v>
      </c>
      <c r="I1147">
        <v>438586</v>
      </c>
      <c r="J1147">
        <v>438703</v>
      </c>
      <c r="K1147">
        <v>117</v>
      </c>
      <c r="L1147" s="49">
        <v>0.33333333333333331</v>
      </c>
      <c r="M1147" s="49">
        <v>0.3611111111111111</v>
      </c>
      <c r="N1147" s="49">
        <v>2.777777777777779E-2</v>
      </c>
    </row>
    <row r="1148" spans="1:14">
      <c r="A1148" t="s">
        <v>88</v>
      </c>
      <c r="B1148" t="s">
        <v>4</v>
      </c>
      <c r="C1148">
        <v>3118.12</v>
      </c>
      <c r="D1148">
        <v>3514.94</v>
      </c>
      <c r="E1148">
        <v>15</v>
      </c>
      <c r="F1148">
        <v>0</v>
      </c>
      <c r="G1148">
        <v>0</v>
      </c>
      <c r="H1148">
        <v>0.65277777777777779</v>
      </c>
      <c r="I1148">
        <v>257840</v>
      </c>
      <c r="J1148">
        <v>257846</v>
      </c>
      <c r="K1148">
        <v>6</v>
      </c>
      <c r="L1148" s="49">
        <v>0.65625</v>
      </c>
      <c r="M1148" s="49">
        <v>0.67708333333333337</v>
      </c>
      <c r="N1148" s="49">
        <v>2.083333333333337E-2</v>
      </c>
    </row>
    <row r="1149" spans="1:14">
      <c r="A1149" t="s">
        <v>88</v>
      </c>
      <c r="B1149" t="s">
        <v>4</v>
      </c>
      <c r="C1149">
        <v>1033.48</v>
      </c>
      <c r="D1149">
        <v>904.99</v>
      </c>
      <c r="E1149">
        <v>4</v>
      </c>
      <c r="F1149">
        <v>0</v>
      </c>
      <c r="G1149">
        <v>0</v>
      </c>
      <c r="H1149">
        <v>0.65277777777777779</v>
      </c>
      <c r="I1149">
        <v>257815</v>
      </c>
      <c r="J1149">
        <v>257840</v>
      </c>
      <c r="K1149">
        <v>25</v>
      </c>
      <c r="L1149" s="49">
        <v>0.58333333333333337</v>
      </c>
      <c r="M1149" s="49">
        <v>0.65625</v>
      </c>
      <c r="N1149" s="49">
        <v>7.291666666666663E-2</v>
      </c>
    </row>
    <row r="1150" spans="1:14">
      <c r="A1150" t="s">
        <v>26</v>
      </c>
      <c r="B1150" t="s">
        <v>4</v>
      </c>
      <c r="C1150">
        <v>1870.96</v>
      </c>
      <c r="D1150">
        <v>2129.96</v>
      </c>
      <c r="E1150">
        <v>4</v>
      </c>
      <c r="F1150">
        <v>2</v>
      </c>
      <c r="G1150">
        <v>0</v>
      </c>
      <c r="H1150">
        <v>0.65277777777777779</v>
      </c>
      <c r="I1150">
        <v>257771</v>
      </c>
      <c r="J1150">
        <v>257812</v>
      </c>
      <c r="K1150">
        <v>41</v>
      </c>
      <c r="L1150" s="49">
        <v>0.46527777777777773</v>
      </c>
      <c r="M1150" s="49">
        <v>0.55555555555555558</v>
      </c>
      <c r="N1150" s="49">
        <v>9.0277777777777846E-2</v>
      </c>
    </row>
    <row r="1151" spans="1:14">
      <c r="A1151" t="s">
        <v>92</v>
      </c>
      <c r="B1151" t="s">
        <v>4</v>
      </c>
      <c r="C1151">
        <v>2753.17</v>
      </c>
      <c r="D1151">
        <v>3100.05</v>
      </c>
      <c r="E1151">
        <v>11</v>
      </c>
      <c r="F1151">
        <v>0</v>
      </c>
      <c r="G1151">
        <v>0</v>
      </c>
      <c r="H1151">
        <v>0.65277777777777779</v>
      </c>
      <c r="I1151">
        <v>257506</v>
      </c>
      <c r="J1151">
        <v>257707</v>
      </c>
      <c r="K1151">
        <v>201</v>
      </c>
      <c r="L1151" s="49">
        <v>0.20833333333333334</v>
      </c>
      <c r="M1151" s="49">
        <v>0.31597222222222221</v>
      </c>
      <c r="N1151" s="49">
        <v>0.10763888888888887</v>
      </c>
    </row>
    <row r="1152" spans="1:14">
      <c r="A1152" t="s">
        <v>34</v>
      </c>
      <c r="B1152" t="s">
        <v>4</v>
      </c>
      <c r="C1152">
        <v>12298</v>
      </c>
      <c r="D1152">
        <v>13688.06</v>
      </c>
      <c r="E1152">
        <v>34</v>
      </c>
      <c r="F1152">
        <v>2</v>
      </c>
      <c r="G1152">
        <v>7</v>
      </c>
      <c r="H1152">
        <v>0.65277777777777779</v>
      </c>
      <c r="I1152">
        <v>257812</v>
      </c>
      <c r="J1152">
        <v>257815</v>
      </c>
      <c r="K1152">
        <v>3</v>
      </c>
      <c r="L1152" s="49">
        <v>0.55555555555555558</v>
      </c>
      <c r="M1152" s="49">
        <v>0.58333333333333337</v>
      </c>
      <c r="N1152" s="49">
        <v>2.777777777777779E-2</v>
      </c>
    </row>
    <row r="1153" spans="1:14">
      <c r="A1153" t="s">
        <v>19</v>
      </c>
      <c r="B1153" t="s">
        <v>4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0.65277777777777779</v>
      </c>
      <c r="I1153">
        <v>257846</v>
      </c>
      <c r="J1153">
        <v>257960</v>
      </c>
      <c r="K1153">
        <v>114</v>
      </c>
      <c r="L1153" s="49">
        <v>0.67708333333333337</v>
      </c>
      <c r="M1153" s="49">
        <v>0.75694444444444453</v>
      </c>
      <c r="N1153" s="49">
        <v>7.986111111111116E-2</v>
      </c>
    </row>
    <row r="1154" spans="1:14">
      <c r="A1154" t="s">
        <v>44</v>
      </c>
      <c r="B1154" t="s">
        <v>53</v>
      </c>
      <c r="C1154">
        <v>1884.3</v>
      </c>
      <c r="D1154">
        <v>2124.9699999999998</v>
      </c>
      <c r="E1154">
        <v>5</v>
      </c>
      <c r="F1154">
        <v>6</v>
      </c>
      <c r="G1154">
        <v>0</v>
      </c>
      <c r="H1154">
        <v>0.625</v>
      </c>
      <c r="I1154">
        <v>258277</v>
      </c>
      <c r="J1154">
        <v>258279</v>
      </c>
      <c r="K1154">
        <v>2</v>
      </c>
      <c r="L1154" s="49">
        <v>0.45833333333333331</v>
      </c>
      <c r="M1154" s="49">
        <v>0.47222222222222227</v>
      </c>
      <c r="N1154" s="49">
        <v>1.3888888888888951E-2</v>
      </c>
    </row>
    <row r="1155" spans="1:14">
      <c r="A1155" t="s">
        <v>44</v>
      </c>
      <c r="B1155" t="s">
        <v>53</v>
      </c>
      <c r="C1155">
        <v>1100.6099999999999</v>
      </c>
      <c r="D1155">
        <v>1239.96</v>
      </c>
      <c r="E1155">
        <v>4</v>
      </c>
      <c r="F1155">
        <v>0</v>
      </c>
      <c r="G1155">
        <v>0</v>
      </c>
      <c r="H1155">
        <v>0.625</v>
      </c>
      <c r="I1155">
        <v>258223</v>
      </c>
      <c r="J1155">
        <v>258277</v>
      </c>
      <c r="K1155">
        <v>54</v>
      </c>
      <c r="L1155" s="49">
        <v>0.3923611111111111</v>
      </c>
      <c r="M1155" s="49">
        <v>0.45833333333333331</v>
      </c>
      <c r="N1155" s="49">
        <v>6.597222222222221E-2</v>
      </c>
    </row>
    <row r="1156" spans="1:14">
      <c r="A1156" t="s">
        <v>48</v>
      </c>
      <c r="B1156" t="s">
        <v>53</v>
      </c>
      <c r="C1156">
        <v>2583.3200000000002</v>
      </c>
      <c r="D1156">
        <v>2910.91</v>
      </c>
      <c r="E1156">
        <v>13</v>
      </c>
      <c r="F1156">
        <v>0</v>
      </c>
      <c r="G1156">
        <v>0</v>
      </c>
      <c r="H1156">
        <v>0.625</v>
      </c>
      <c r="I1156">
        <v>257960</v>
      </c>
      <c r="J1156">
        <v>258220</v>
      </c>
      <c r="K1156">
        <v>260</v>
      </c>
      <c r="L1156" s="49">
        <v>0.20833333333333334</v>
      </c>
      <c r="M1156" s="49">
        <v>0.34722222222222227</v>
      </c>
      <c r="N1156" s="49">
        <v>0.13888888888888892</v>
      </c>
    </row>
    <row r="1157" spans="1:14">
      <c r="A1157" t="s">
        <v>77</v>
      </c>
      <c r="B1157" t="s">
        <v>53</v>
      </c>
      <c r="C1157">
        <v>3458.91</v>
      </c>
      <c r="D1157">
        <v>3901.05</v>
      </c>
      <c r="E1157">
        <v>15</v>
      </c>
      <c r="F1157">
        <v>4</v>
      </c>
      <c r="G1157">
        <v>0</v>
      </c>
      <c r="H1157">
        <v>0.625</v>
      </c>
      <c r="I1157">
        <v>258279</v>
      </c>
      <c r="J1157">
        <v>258326</v>
      </c>
      <c r="K1157">
        <v>47</v>
      </c>
      <c r="L1157" s="49">
        <v>0.47222222222222227</v>
      </c>
      <c r="M1157" s="49">
        <v>0.53472222222222221</v>
      </c>
      <c r="N1157" s="49">
        <v>6.2499999999999944E-2</v>
      </c>
    </row>
    <row r="1158" spans="1:14">
      <c r="A1158" t="s">
        <v>78</v>
      </c>
      <c r="B1158" t="s">
        <v>53</v>
      </c>
      <c r="C1158">
        <v>862.45</v>
      </c>
      <c r="D1158">
        <v>970.03</v>
      </c>
      <c r="E1158">
        <v>4</v>
      </c>
      <c r="F1158">
        <v>0</v>
      </c>
      <c r="G1158">
        <v>0</v>
      </c>
      <c r="H1158">
        <v>0.625</v>
      </c>
      <c r="I1158">
        <v>258334</v>
      </c>
      <c r="J1158">
        <v>258417</v>
      </c>
      <c r="K1158">
        <v>83</v>
      </c>
      <c r="L1158" s="49">
        <v>0.57986111111111105</v>
      </c>
      <c r="M1158" s="49">
        <v>0.64930555555555558</v>
      </c>
      <c r="N1158" s="49">
        <v>6.9444444444444531E-2</v>
      </c>
    </row>
    <row r="1159" spans="1:14">
      <c r="A1159" t="s">
        <v>78</v>
      </c>
      <c r="B1159" t="s">
        <v>53</v>
      </c>
      <c r="C1159">
        <v>2094.1999999999998</v>
      </c>
      <c r="D1159">
        <v>2598.1999999999998</v>
      </c>
      <c r="E1159">
        <v>10</v>
      </c>
      <c r="F1159">
        <v>5</v>
      </c>
      <c r="G1159">
        <v>0</v>
      </c>
      <c r="H1159">
        <v>0.625</v>
      </c>
      <c r="I1159">
        <v>258417</v>
      </c>
      <c r="J1159">
        <v>258418</v>
      </c>
      <c r="K1159">
        <v>1</v>
      </c>
      <c r="L1159" s="49">
        <v>0.64930555555555558</v>
      </c>
      <c r="M1159" s="49">
        <v>0.66319444444444442</v>
      </c>
      <c r="N1159" s="49">
        <v>1.388888888888884E-2</v>
      </c>
    </row>
    <row r="1160" spans="1:14">
      <c r="A1160" t="s">
        <v>77</v>
      </c>
      <c r="B1160" t="s">
        <v>53</v>
      </c>
      <c r="C1160">
        <v>1042.28</v>
      </c>
      <c r="D1160">
        <v>1174.92</v>
      </c>
      <c r="E1160">
        <v>5</v>
      </c>
      <c r="F1160">
        <v>0</v>
      </c>
      <c r="G1160">
        <v>0</v>
      </c>
      <c r="H1160">
        <v>0.625</v>
      </c>
      <c r="I1160">
        <v>258326</v>
      </c>
      <c r="J1160">
        <v>258334</v>
      </c>
      <c r="K1160">
        <v>8</v>
      </c>
      <c r="L1160" s="49">
        <v>0.53472222222222221</v>
      </c>
      <c r="M1160" s="49">
        <v>0.57986111111111105</v>
      </c>
      <c r="N1160" s="49">
        <v>4.513888888888884E-2</v>
      </c>
    </row>
    <row r="1161" spans="1:14">
      <c r="A1161" t="s">
        <v>48</v>
      </c>
      <c r="B1161" t="s">
        <v>53</v>
      </c>
      <c r="C1161">
        <v>5633.2</v>
      </c>
      <c r="D1161">
        <v>6300.26</v>
      </c>
      <c r="E1161">
        <v>31</v>
      </c>
      <c r="F1161">
        <v>0</v>
      </c>
      <c r="G1161">
        <v>2</v>
      </c>
      <c r="H1161">
        <v>0.625</v>
      </c>
      <c r="I1161">
        <v>258221</v>
      </c>
      <c r="J1161">
        <v>258223</v>
      </c>
      <c r="K1161">
        <v>2</v>
      </c>
      <c r="L1161" s="49">
        <v>0.375</v>
      </c>
      <c r="M1161" s="49">
        <v>0.3923611111111111</v>
      </c>
      <c r="N1161" s="49">
        <v>1.7361111111111105E-2</v>
      </c>
    </row>
    <row r="1162" spans="1:14">
      <c r="A1162" t="s">
        <v>48</v>
      </c>
      <c r="B1162" t="s">
        <v>53</v>
      </c>
      <c r="C1162">
        <v>1570.9</v>
      </c>
      <c r="D1162">
        <v>1770.82</v>
      </c>
      <c r="E1162">
        <v>8</v>
      </c>
      <c r="F1162">
        <v>0</v>
      </c>
      <c r="G1162">
        <v>0</v>
      </c>
      <c r="H1162">
        <v>0.625</v>
      </c>
      <c r="I1162">
        <v>258220</v>
      </c>
      <c r="J1162">
        <v>258221</v>
      </c>
      <c r="K1162">
        <v>1</v>
      </c>
      <c r="L1162" s="49">
        <v>0.34722222222222227</v>
      </c>
      <c r="M1162" s="49">
        <v>0.375</v>
      </c>
      <c r="N1162" s="49">
        <v>2.7777777777777735E-2</v>
      </c>
    </row>
    <row r="1163" spans="1:14">
      <c r="A1163" t="s">
        <v>19</v>
      </c>
      <c r="B1163" t="s">
        <v>53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0.625</v>
      </c>
      <c r="I1163">
        <v>258418</v>
      </c>
      <c r="J1163">
        <v>258629</v>
      </c>
      <c r="K1163">
        <v>211</v>
      </c>
      <c r="L1163" s="49">
        <v>0.66319444444444442</v>
      </c>
      <c r="M1163" s="49">
        <v>0.80902777777777779</v>
      </c>
      <c r="N1163" s="49">
        <v>0.14583333333333337</v>
      </c>
    </row>
    <row r="1164" spans="1:14">
      <c r="A1164" t="s">
        <v>36</v>
      </c>
      <c r="B1164" t="s">
        <v>58</v>
      </c>
      <c r="C1164">
        <v>1437.75</v>
      </c>
      <c r="D1164">
        <v>1620</v>
      </c>
      <c r="E1164">
        <v>5</v>
      </c>
      <c r="F1164">
        <v>0</v>
      </c>
      <c r="G1164">
        <v>0</v>
      </c>
      <c r="H1164">
        <v>0.625</v>
      </c>
      <c r="I1164">
        <v>258733</v>
      </c>
      <c r="J1164">
        <v>258743</v>
      </c>
      <c r="K1164">
        <v>10</v>
      </c>
      <c r="L1164" s="49">
        <v>0.4375</v>
      </c>
      <c r="M1164" s="49">
        <v>0.46180555555555558</v>
      </c>
      <c r="N1164" s="49">
        <v>2.430555555555558E-2</v>
      </c>
    </row>
    <row r="1165" spans="1:14">
      <c r="A1165" t="s">
        <v>61</v>
      </c>
      <c r="B1165" t="s">
        <v>58</v>
      </c>
      <c r="C1165">
        <v>3339.95</v>
      </c>
      <c r="D1165">
        <v>3769.99</v>
      </c>
      <c r="E1165">
        <v>8</v>
      </c>
      <c r="F1165">
        <v>4</v>
      </c>
      <c r="G1165">
        <v>0</v>
      </c>
      <c r="H1165">
        <v>0.625</v>
      </c>
      <c r="I1165">
        <v>258743</v>
      </c>
      <c r="J1165">
        <v>258772</v>
      </c>
      <c r="K1165">
        <v>29</v>
      </c>
      <c r="L1165" s="49">
        <v>0.46180555555555558</v>
      </c>
      <c r="M1165" s="49">
        <v>0.5</v>
      </c>
      <c r="N1165" s="49">
        <v>3.819444444444442E-2</v>
      </c>
    </row>
    <row r="1166" spans="1:14">
      <c r="A1166" t="s">
        <v>37</v>
      </c>
      <c r="B1166" t="s">
        <v>58</v>
      </c>
      <c r="C1166">
        <v>715.56</v>
      </c>
      <c r="D1166">
        <v>803.02</v>
      </c>
      <c r="E1166">
        <v>0</v>
      </c>
      <c r="F1166">
        <v>5</v>
      </c>
      <c r="G1166">
        <v>0</v>
      </c>
      <c r="H1166">
        <v>0.625</v>
      </c>
      <c r="I1166">
        <v>258792</v>
      </c>
      <c r="J1166">
        <v>258804</v>
      </c>
      <c r="K1166">
        <v>12</v>
      </c>
      <c r="L1166" s="49">
        <v>0.54166666666666663</v>
      </c>
      <c r="M1166" s="49">
        <v>0.57291666666666663</v>
      </c>
      <c r="N1166" s="49">
        <v>3.125E-2</v>
      </c>
    </row>
    <row r="1167" spans="1:14">
      <c r="A1167" t="s">
        <v>41</v>
      </c>
      <c r="B1167" t="s">
        <v>58</v>
      </c>
      <c r="C1167">
        <v>3237.09</v>
      </c>
      <c r="D1167">
        <v>3571</v>
      </c>
      <c r="E1167">
        <v>15</v>
      </c>
      <c r="F1167">
        <v>1</v>
      </c>
      <c r="G1167">
        <v>1</v>
      </c>
      <c r="H1167">
        <v>0.625</v>
      </c>
      <c r="I1167">
        <v>258772</v>
      </c>
      <c r="J1167">
        <v>258792</v>
      </c>
      <c r="K1167">
        <v>20</v>
      </c>
      <c r="L1167" s="49">
        <v>0.5</v>
      </c>
      <c r="M1167" s="49">
        <v>0.54166666666666663</v>
      </c>
      <c r="N1167" s="49">
        <v>4.166666666666663E-2</v>
      </c>
    </row>
    <row r="1168" spans="1:14">
      <c r="A1168" t="s">
        <v>36</v>
      </c>
      <c r="B1168" t="s">
        <v>58</v>
      </c>
      <c r="C1168">
        <v>1537.04</v>
      </c>
      <c r="D1168">
        <v>1736.02</v>
      </c>
      <c r="E1168">
        <v>6</v>
      </c>
      <c r="F1168">
        <v>1</v>
      </c>
      <c r="G1168">
        <v>0</v>
      </c>
      <c r="H1168">
        <v>0.625</v>
      </c>
      <c r="I1168">
        <v>258629</v>
      </c>
      <c r="J1168">
        <v>258730</v>
      </c>
      <c r="K1168">
        <v>101</v>
      </c>
      <c r="L1168" s="49">
        <v>0.35416666666666669</v>
      </c>
      <c r="M1168" s="49">
        <v>0.4201388888888889</v>
      </c>
      <c r="N1168" s="49">
        <v>6.597222222222221E-2</v>
      </c>
    </row>
    <row r="1169" spans="1:14">
      <c r="A1169" t="s">
        <v>36</v>
      </c>
      <c r="B1169" t="s">
        <v>58</v>
      </c>
      <c r="C1169">
        <v>954.76</v>
      </c>
      <c r="D1169">
        <v>1076.26</v>
      </c>
      <c r="E1169">
        <v>5</v>
      </c>
      <c r="F1169">
        <v>0</v>
      </c>
      <c r="G1169">
        <v>3</v>
      </c>
      <c r="H1169">
        <v>0.625</v>
      </c>
      <c r="I1169">
        <v>258730</v>
      </c>
      <c r="J1169">
        <v>258733</v>
      </c>
      <c r="K1169">
        <v>3</v>
      </c>
      <c r="L1169" s="49">
        <v>0.4201388888888889</v>
      </c>
      <c r="M1169" s="49">
        <v>0.4375</v>
      </c>
      <c r="N1169" s="49">
        <v>1.7361111111111105E-2</v>
      </c>
    </row>
    <row r="1170" spans="1:14">
      <c r="A1170" t="s">
        <v>19</v>
      </c>
      <c r="B1170" t="s">
        <v>58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0.625</v>
      </c>
      <c r="I1170">
        <v>258804</v>
      </c>
      <c r="J1170">
        <v>258845</v>
      </c>
      <c r="K1170">
        <v>41</v>
      </c>
      <c r="L1170" s="49">
        <v>0.57291666666666663</v>
      </c>
      <c r="M1170" s="49">
        <v>0.60416666666666663</v>
      </c>
      <c r="N1170" s="49">
        <v>3.125E-2</v>
      </c>
    </row>
    <row r="1171" spans="1:14">
      <c r="A1171" t="s">
        <v>79</v>
      </c>
      <c r="B1171" t="s">
        <v>57</v>
      </c>
      <c r="C1171">
        <v>4721.3100000000004</v>
      </c>
      <c r="D1171">
        <v>5189.8100000000004</v>
      </c>
      <c r="E1171">
        <v>12</v>
      </c>
      <c r="F1171">
        <v>7</v>
      </c>
      <c r="G1171">
        <v>5</v>
      </c>
      <c r="H1171">
        <v>0.625</v>
      </c>
      <c r="I1171">
        <v>439159</v>
      </c>
      <c r="J1171">
        <v>439163</v>
      </c>
      <c r="K1171">
        <v>4</v>
      </c>
      <c r="L1171" s="49">
        <v>0.4375</v>
      </c>
      <c r="M1171" s="49">
        <v>0.4513888888888889</v>
      </c>
      <c r="N1171" s="49">
        <v>1.3888888888888895E-2</v>
      </c>
    </row>
    <row r="1172" spans="1:14">
      <c r="A1172" t="s">
        <v>81</v>
      </c>
      <c r="B1172" t="s">
        <v>57</v>
      </c>
      <c r="C1172">
        <v>2070.4499999999998</v>
      </c>
      <c r="D1172">
        <v>2333.9499999999998</v>
      </c>
      <c r="E1172">
        <v>6</v>
      </c>
      <c r="F1172">
        <v>4</v>
      </c>
      <c r="G1172">
        <v>0</v>
      </c>
      <c r="H1172">
        <v>0.625</v>
      </c>
      <c r="I1172">
        <v>439021</v>
      </c>
      <c r="J1172">
        <v>439023</v>
      </c>
      <c r="K1172">
        <v>2</v>
      </c>
      <c r="L1172" s="49">
        <v>0.32361111111111113</v>
      </c>
      <c r="M1172" s="49">
        <v>0.34722222222222227</v>
      </c>
      <c r="N1172" s="49">
        <v>2.3611111111111138E-2</v>
      </c>
    </row>
    <row r="1173" spans="1:14">
      <c r="A1173" t="s">
        <v>81</v>
      </c>
      <c r="B1173" t="s">
        <v>57</v>
      </c>
      <c r="C1173">
        <v>968.4</v>
      </c>
      <c r="D1173">
        <v>1096.04</v>
      </c>
      <c r="E1173">
        <v>4</v>
      </c>
      <c r="F1173">
        <v>0</v>
      </c>
      <c r="G1173">
        <v>0</v>
      </c>
      <c r="H1173">
        <v>0.625</v>
      </c>
      <c r="I1173">
        <v>438816</v>
      </c>
      <c r="J1173">
        <v>439021</v>
      </c>
      <c r="K1173">
        <v>205</v>
      </c>
      <c r="L1173" s="49">
        <v>0.20833333333333334</v>
      </c>
      <c r="M1173" s="49">
        <v>0.32361111111111113</v>
      </c>
      <c r="N1173" s="49">
        <v>0.11527777777777778</v>
      </c>
    </row>
    <row r="1174" spans="1:14">
      <c r="A1174" t="s">
        <v>79</v>
      </c>
      <c r="B1174" t="s">
        <v>57</v>
      </c>
      <c r="C1174">
        <v>1597.15</v>
      </c>
      <c r="D1174">
        <v>1799.02</v>
      </c>
      <c r="E1174">
        <v>7</v>
      </c>
      <c r="F1174">
        <v>0</v>
      </c>
      <c r="G1174">
        <v>0</v>
      </c>
      <c r="H1174">
        <v>0.625</v>
      </c>
      <c r="I1174">
        <v>439023</v>
      </c>
      <c r="J1174">
        <v>439159</v>
      </c>
      <c r="K1174">
        <v>136</v>
      </c>
      <c r="L1174" s="49">
        <v>0.34722222222222227</v>
      </c>
      <c r="M1174" s="49">
        <v>0.4375</v>
      </c>
      <c r="N1174" s="49">
        <v>9.0277777777777735E-2</v>
      </c>
    </row>
    <row r="1175" spans="1:14">
      <c r="A1175" t="s">
        <v>19</v>
      </c>
      <c r="B1175" t="s">
        <v>57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0.625</v>
      </c>
      <c r="I1175">
        <v>439163</v>
      </c>
      <c r="J1175">
        <v>439236</v>
      </c>
      <c r="K1175">
        <v>73</v>
      </c>
      <c r="L1175" s="49">
        <v>0.4513888888888889</v>
      </c>
      <c r="M1175" s="49">
        <v>0.53472222222222221</v>
      </c>
      <c r="N1175" s="49">
        <v>8.3333333333333315E-2</v>
      </c>
    </row>
    <row r="1176" spans="1:14">
      <c r="A1176" t="s">
        <v>40</v>
      </c>
      <c r="B1176" t="s">
        <v>58</v>
      </c>
      <c r="C1176">
        <v>1791.86</v>
      </c>
      <c r="D1176">
        <v>1770.06</v>
      </c>
      <c r="E1176">
        <v>5</v>
      </c>
      <c r="F1176">
        <v>4</v>
      </c>
      <c r="G1176">
        <v>0</v>
      </c>
      <c r="H1176">
        <v>0.625</v>
      </c>
      <c r="I1176">
        <v>439630</v>
      </c>
      <c r="J1176">
        <v>439720</v>
      </c>
      <c r="K1176">
        <v>90</v>
      </c>
      <c r="L1176" s="49">
        <v>0.58333333333333337</v>
      </c>
      <c r="M1176" s="49">
        <v>0.66527777777777775</v>
      </c>
      <c r="N1176" s="49">
        <v>8.1944444444444375E-2</v>
      </c>
    </row>
    <row r="1177" spans="1:14">
      <c r="A1177" t="s">
        <v>36</v>
      </c>
      <c r="B1177" t="s">
        <v>58</v>
      </c>
      <c r="C1177">
        <v>1538</v>
      </c>
      <c r="D1177">
        <v>1655.74</v>
      </c>
      <c r="E1177">
        <v>1</v>
      </c>
      <c r="F1177">
        <v>3</v>
      </c>
      <c r="G1177">
        <v>1</v>
      </c>
      <c r="H1177">
        <v>0.625</v>
      </c>
      <c r="I1177">
        <v>439563</v>
      </c>
      <c r="J1177">
        <v>439623</v>
      </c>
      <c r="K1177">
        <v>60</v>
      </c>
      <c r="L1177" s="49">
        <v>0.49652777777777773</v>
      </c>
      <c r="M1177" s="49">
        <v>0.5625</v>
      </c>
      <c r="N1177" s="49">
        <v>6.5972222222222265E-2</v>
      </c>
    </row>
    <row r="1178" spans="1:14">
      <c r="A1178" t="s">
        <v>28</v>
      </c>
      <c r="B1178" t="s">
        <v>59</v>
      </c>
      <c r="C1178">
        <v>2062.44</v>
      </c>
      <c r="D1178">
        <v>2247.8200000000002</v>
      </c>
      <c r="E1178">
        <v>4</v>
      </c>
      <c r="F1178">
        <v>6</v>
      </c>
      <c r="G1178">
        <v>3</v>
      </c>
      <c r="H1178">
        <v>0.625</v>
      </c>
      <c r="I1178">
        <v>439495</v>
      </c>
      <c r="J1178">
        <v>439563</v>
      </c>
      <c r="K1178">
        <v>68</v>
      </c>
      <c r="L1178" s="49">
        <v>0.4201388888888889</v>
      </c>
      <c r="M1178" s="49">
        <v>0.49652777777777773</v>
      </c>
      <c r="N1178" s="49">
        <v>7.638888888888884E-2</v>
      </c>
    </row>
    <row r="1179" spans="1:14">
      <c r="A1179" t="s">
        <v>36</v>
      </c>
      <c r="B1179" t="s">
        <v>58</v>
      </c>
      <c r="C1179">
        <v>1413.11</v>
      </c>
      <c r="D1179">
        <v>1570.9</v>
      </c>
      <c r="E1179">
        <v>0</v>
      </c>
      <c r="F1179">
        <v>9</v>
      </c>
      <c r="G1179">
        <v>1</v>
      </c>
      <c r="H1179">
        <v>0.625</v>
      </c>
      <c r="I1179">
        <v>439623</v>
      </c>
      <c r="J1179">
        <v>439630</v>
      </c>
      <c r="K1179">
        <v>7</v>
      </c>
      <c r="L1179" s="49">
        <v>0.5625</v>
      </c>
      <c r="M1179" s="49">
        <v>0.58333333333333337</v>
      </c>
      <c r="N1179" s="49">
        <v>2.083333333333337E-2</v>
      </c>
    </row>
    <row r="1180" spans="1:14">
      <c r="A1180" t="s">
        <v>87</v>
      </c>
      <c r="B1180" t="s">
        <v>60</v>
      </c>
      <c r="C1180">
        <v>5724.78</v>
      </c>
      <c r="D1180">
        <v>6449.81</v>
      </c>
      <c r="E1180">
        <v>35</v>
      </c>
      <c r="F1180">
        <v>0</v>
      </c>
      <c r="G1180">
        <v>0</v>
      </c>
      <c r="H1180">
        <v>0.625</v>
      </c>
      <c r="I1180">
        <v>439270</v>
      </c>
      <c r="J1180">
        <v>439453</v>
      </c>
      <c r="K1180">
        <v>183</v>
      </c>
      <c r="L1180" s="49">
        <v>0.25694444444444448</v>
      </c>
      <c r="M1180" s="49">
        <v>0.33680555555555558</v>
      </c>
      <c r="N1180" s="49">
        <v>7.9861111111111105E-2</v>
      </c>
    </row>
    <row r="1181" spans="1:14">
      <c r="A1181" t="s">
        <v>27</v>
      </c>
      <c r="B1181" t="s">
        <v>59</v>
      </c>
      <c r="C1181">
        <v>2616.16</v>
      </c>
      <c r="D1181">
        <v>2949.98</v>
      </c>
      <c r="E1181">
        <v>10</v>
      </c>
      <c r="F1181">
        <v>3</v>
      </c>
      <c r="G1181">
        <v>0</v>
      </c>
      <c r="H1181">
        <v>0.625</v>
      </c>
      <c r="I1181">
        <v>439454</v>
      </c>
      <c r="J1181">
        <v>439495</v>
      </c>
      <c r="K1181">
        <v>41</v>
      </c>
      <c r="L1181" s="49">
        <v>0.36805555555555558</v>
      </c>
      <c r="M1181" s="49">
        <v>0.4201388888888889</v>
      </c>
      <c r="N1181" s="49">
        <v>5.2083333333333315E-2</v>
      </c>
    </row>
    <row r="1182" spans="1:14">
      <c r="A1182" t="s">
        <v>87</v>
      </c>
      <c r="B1182" t="s">
        <v>60</v>
      </c>
      <c r="C1182">
        <v>4006.46</v>
      </c>
      <c r="D1182">
        <v>4529.13</v>
      </c>
      <c r="E1182">
        <v>20</v>
      </c>
      <c r="F1182">
        <v>0</v>
      </c>
      <c r="G1182">
        <v>0</v>
      </c>
      <c r="H1182">
        <v>0.625</v>
      </c>
      <c r="I1182">
        <v>439453</v>
      </c>
      <c r="J1182">
        <v>439454</v>
      </c>
      <c r="K1182">
        <v>1</v>
      </c>
      <c r="L1182" s="49">
        <v>0.33680555555555558</v>
      </c>
      <c r="M1182" s="49">
        <v>0.36805555555555558</v>
      </c>
      <c r="N1182" s="49">
        <v>3.125E-2</v>
      </c>
    </row>
    <row r="1183" spans="1:14">
      <c r="A1183" t="s">
        <v>19</v>
      </c>
      <c r="B1183" t="s">
        <v>60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0.625</v>
      </c>
      <c r="I1183">
        <v>439720</v>
      </c>
      <c r="J1183">
        <v>439729</v>
      </c>
      <c r="K1183">
        <v>9</v>
      </c>
      <c r="L1183" s="49">
        <v>0.66527777777777775</v>
      </c>
      <c r="M1183" s="49">
        <v>0.69444444444444453</v>
      </c>
      <c r="N1183" s="49">
        <v>2.9166666666666785E-2</v>
      </c>
    </row>
    <row r="1184" spans="1:14">
      <c r="A1184" t="s">
        <v>75</v>
      </c>
      <c r="B1184" t="s">
        <v>56</v>
      </c>
      <c r="C1184">
        <v>1849.52</v>
      </c>
      <c r="D1184">
        <v>2084.9</v>
      </c>
      <c r="E1184">
        <v>10</v>
      </c>
      <c r="F1184">
        <v>0</v>
      </c>
      <c r="G1184">
        <v>0</v>
      </c>
      <c r="H1184">
        <v>0.60416666666666663</v>
      </c>
      <c r="I1184">
        <v>259044</v>
      </c>
      <c r="J1184">
        <v>259048</v>
      </c>
      <c r="K1184">
        <v>4</v>
      </c>
      <c r="L1184" s="49">
        <v>0.51874999999999993</v>
      </c>
      <c r="M1184" s="49">
        <v>0.54166666666666663</v>
      </c>
      <c r="N1184" s="49">
        <v>2.2916666666666696E-2</v>
      </c>
    </row>
    <row r="1185" spans="1:14">
      <c r="A1185" t="s">
        <v>74</v>
      </c>
      <c r="B1185" t="s">
        <v>56</v>
      </c>
      <c r="C1185">
        <v>3443.39</v>
      </c>
      <c r="D1185">
        <v>3880.21</v>
      </c>
      <c r="E1185">
        <v>18</v>
      </c>
      <c r="F1185">
        <v>1</v>
      </c>
      <c r="G1185">
        <v>0</v>
      </c>
      <c r="H1185">
        <v>0.60416666666666663</v>
      </c>
      <c r="I1185">
        <v>258956</v>
      </c>
      <c r="J1185">
        <v>258959</v>
      </c>
      <c r="K1185">
        <v>3</v>
      </c>
      <c r="L1185" s="49">
        <v>0.40625</v>
      </c>
      <c r="M1185" s="49">
        <v>0.4236111111111111</v>
      </c>
      <c r="N1185" s="49">
        <v>1.7361111111111105E-2</v>
      </c>
    </row>
    <row r="1186" spans="1:14">
      <c r="A1186" t="s">
        <v>75</v>
      </c>
      <c r="B1186" t="s">
        <v>56</v>
      </c>
      <c r="C1186">
        <v>1247.07</v>
      </c>
      <c r="D1186">
        <v>1403.99</v>
      </c>
      <c r="E1186">
        <v>5</v>
      </c>
      <c r="F1186">
        <v>0</v>
      </c>
      <c r="G1186">
        <v>0</v>
      </c>
      <c r="H1186">
        <v>0.60416666666666663</v>
      </c>
      <c r="I1186">
        <v>259001</v>
      </c>
      <c r="J1186">
        <v>259044</v>
      </c>
      <c r="K1186">
        <v>43</v>
      </c>
      <c r="L1186" s="49">
        <v>0.47569444444444442</v>
      </c>
      <c r="M1186" s="49">
        <v>0.51874999999999993</v>
      </c>
      <c r="N1186" s="49">
        <v>4.3055555555555514E-2</v>
      </c>
    </row>
    <row r="1187" spans="1:14">
      <c r="A1187" t="s">
        <v>75</v>
      </c>
      <c r="B1187" t="s">
        <v>56</v>
      </c>
      <c r="C1187">
        <v>2744.27</v>
      </c>
      <c r="D1187">
        <v>3105.95</v>
      </c>
      <c r="E1187">
        <v>11</v>
      </c>
      <c r="F1187">
        <v>0</v>
      </c>
      <c r="G1187">
        <v>0</v>
      </c>
      <c r="H1187">
        <v>0.60416666666666663</v>
      </c>
      <c r="I1187">
        <v>259048</v>
      </c>
      <c r="J1187">
        <v>259050</v>
      </c>
      <c r="K1187">
        <v>2</v>
      </c>
      <c r="L1187" s="49">
        <v>0.54166666666666663</v>
      </c>
      <c r="M1187" s="49">
        <v>0.5625</v>
      </c>
      <c r="N1187" s="49">
        <v>2.083333333333337E-2</v>
      </c>
    </row>
    <row r="1188" spans="1:14">
      <c r="A1188" t="s">
        <v>74</v>
      </c>
      <c r="B1188" t="s">
        <v>56</v>
      </c>
      <c r="C1188">
        <v>1553</v>
      </c>
      <c r="D1188">
        <v>1392.99</v>
      </c>
      <c r="E1188">
        <v>3</v>
      </c>
      <c r="F1188">
        <v>1</v>
      </c>
      <c r="G1188">
        <v>1</v>
      </c>
      <c r="H1188">
        <v>0.60416666666666663</v>
      </c>
      <c r="I1188">
        <v>258845</v>
      </c>
      <c r="J1188">
        <v>258956</v>
      </c>
      <c r="K1188">
        <v>111</v>
      </c>
      <c r="L1188" s="49">
        <v>0.33680555555555558</v>
      </c>
      <c r="M1188" s="49">
        <v>0.40625</v>
      </c>
      <c r="N1188" s="49">
        <v>6.944444444444442E-2</v>
      </c>
    </row>
    <row r="1189" spans="1:14">
      <c r="A1189" t="s">
        <v>76</v>
      </c>
      <c r="B1189" t="s">
        <v>56</v>
      </c>
      <c r="C1189">
        <v>1175.07</v>
      </c>
      <c r="D1189">
        <v>1576.01</v>
      </c>
      <c r="E1189">
        <v>2</v>
      </c>
      <c r="F1189">
        <v>5</v>
      </c>
      <c r="G1189">
        <v>0</v>
      </c>
      <c r="H1189">
        <v>0.60416666666666663</v>
      </c>
      <c r="I1189">
        <v>258959</v>
      </c>
      <c r="J1189">
        <v>259001</v>
      </c>
      <c r="K1189">
        <v>42</v>
      </c>
      <c r="L1189" s="49">
        <v>0.4236111111111111</v>
      </c>
      <c r="M1189" s="49">
        <v>0.47569444444444442</v>
      </c>
      <c r="N1189" s="49">
        <v>5.2083333333333315E-2</v>
      </c>
    </row>
    <row r="1190" spans="1:14">
      <c r="A1190" t="s">
        <v>19</v>
      </c>
      <c r="B1190" t="s">
        <v>56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0.60416666666666663</v>
      </c>
      <c r="I1190">
        <v>259050</v>
      </c>
      <c r="J1190">
        <v>259113</v>
      </c>
      <c r="K1190">
        <v>63</v>
      </c>
      <c r="L1190" s="49">
        <v>0.5625</v>
      </c>
      <c r="M1190" s="49">
        <v>0.63194444444444442</v>
      </c>
      <c r="N1190" s="49">
        <v>6.944444444444442E-2</v>
      </c>
    </row>
    <row r="1191" spans="1:14">
      <c r="A1191" t="s">
        <v>40</v>
      </c>
      <c r="B1191" t="s">
        <v>58</v>
      </c>
      <c r="C1191">
        <v>3449.24</v>
      </c>
      <c r="D1191">
        <v>3887.96</v>
      </c>
      <c r="E1191">
        <v>11</v>
      </c>
      <c r="F1191">
        <v>3</v>
      </c>
      <c r="G1191">
        <v>0</v>
      </c>
      <c r="H1191">
        <v>0.61805555555555558</v>
      </c>
      <c r="I1191">
        <v>440128</v>
      </c>
      <c r="J1191">
        <v>440185</v>
      </c>
      <c r="K1191">
        <v>57</v>
      </c>
      <c r="L1191" s="49">
        <v>0.625</v>
      </c>
      <c r="M1191" s="49">
        <v>0.67013888888888884</v>
      </c>
      <c r="N1191" s="49">
        <v>4.513888888888884E-2</v>
      </c>
    </row>
    <row r="1192" spans="1:14">
      <c r="A1192" t="s">
        <v>38</v>
      </c>
      <c r="B1192" t="s">
        <v>4</v>
      </c>
      <c r="C1192">
        <v>2579.2399999999998</v>
      </c>
      <c r="D1192">
        <v>2935.97</v>
      </c>
      <c r="E1192">
        <v>9</v>
      </c>
      <c r="F1192">
        <v>6</v>
      </c>
      <c r="G1192">
        <v>0</v>
      </c>
      <c r="H1192">
        <v>0.61805555555555558</v>
      </c>
      <c r="I1192">
        <v>439776</v>
      </c>
      <c r="J1192">
        <v>439942</v>
      </c>
      <c r="K1192">
        <v>166</v>
      </c>
      <c r="L1192" s="49">
        <v>0.25694444444444448</v>
      </c>
      <c r="M1192" s="49">
        <v>0.33680555555555558</v>
      </c>
      <c r="N1192" s="49">
        <v>7.9861111111111105E-2</v>
      </c>
    </row>
    <row r="1193" spans="1:14">
      <c r="A1193" t="s">
        <v>5</v>
      </c>
      <c r="B1193" t="s">
        <v>4</v>
      </c>
      <c r="C1193">
        <v>8722.16</v>
      </c>
      <c r="D1193">
        <v>9776.69</v>
      </c>
      <c r="E1193">
        <v>45</v>
      </c>
      <c r="F1193">
        <v>1</v>
      </c>
      <c r="G1193">
        <v>4</v>
      </c>
      <c r="H1193">
        <v>0.61805555555555558</v>
      </c>
      <c r="I1193">
        <v>440002</v>
      </c>
      <c r="J1193">
        <v>440022</v>
      </c>
      <c r="K1193">
        <v>20</v>
      </c>
      <c r="L1193" s="49">
        <v>0.45833333333333331</v>
      </c>
      <c r="M1193" s="49">
        <v>0.49305555555555558</v>
      </c>
      <c r="N1193" s="49">
        <v>3.4722222222222265E-2</v>
      </c>
    </row>
    <row r="1194" spans="1:14">
      <c r="A1194" t="s">
        <v>88</v>
      </c>
      <c r="B1194" t="s">
        <v>4</v>
      </c>
      <c r="C1194">
        <v>2940.73</v>
      </c>
      <c r="D1194">
        <v>3315.22</v>
      </c>
      <c r="E1194">
        <v>15</v>
      </c>
      <c r="F1194">
        <v>6</v>
      </c>
      <c r="G1194">
        <v>0</v>
      </c>
      <c r="H1194">
        <v>0.61805555555555558</v>
      </c>
      <c r="I1194">
        <v>439987</v>
      </c>
      <c r="J1194">
        <v>440002</v>
      </c>
      <c r="K1194">
        <v>15</v>
      </c>
      <c r="L1194" s="49">
        <v>0.4236111111111111</v>
      </c>
      <c r="M1194" s="49">
        <v>0.45833333333333331</v>
      </c>
      <c r="N1194" s="49">
        <v>3.472222222222221E-2</v>
      </c>
    </row>
    <row r="1195" spans="1:14">
      <c r="A1195" t="s">
        <v>61</v>
      </c>
      <c r="B1195" t="s">
        <v>58</v>
      </c>
      <c r="C1195">
        <v>2545.73</v>
      </c>
      <c r="D1195">
        <v>2869.76</v>
      </c>
      <c r="E1195">
        <v>16</v>
      </c>
      <c r="F1195">
        <v>0</v>
      </c>
      <c r="G1195">
        <v>0</v>
      </c>
      <c r="H1195">
        <v>0.61805555555555558</v>
      </c>
      <c r="I1195">
        <v>440074</v>
      </c>
      <c r="J1195">
        <v>440128</v>
      </c>
      <c r="K1195">
        <v>54</v>
      </c>
      <c r="L1195" s="49">
        <v>0.58333333333333337</v>
      </c>
      <c r="M1195" s="49">
        <v>0.625</v>
      </c>
      <c r="N1195" s="49">
        <v>4.166666666666663E-2</v>
      </c>
    </row>
    <row r="1196" spans="1:14">
      <c r="A1196" t="s">
        <v>26</v>
      </c>
      <c r="B1196" t="s">
        <v>4</v>
      </c>
      <c r="C1196">
        <v>1188.55</v>
      </c>
      <c r="D1196">
        <v>3225.58</v>
      </c>
      <c r="E1196">
        <v>5</v>
      </c>
      <c r="F1196">
        <v>8</v>
      </c>
      <c r="G1196">
        <v>0</v>
      </c>
      <c r="H1196">
        <v>0.61805555555555558</v>
      </c>
      <c r="I1196">
        <v>439942</v>
      </c>
      <c r="J1196">
        <v>439985</v>
      </c>
      <c r="K1196">
        <v>43</v>
      </c>
      <c r="L1196" s="49">
        <v>0.33680555555555558</v>
      </c>
      <c r="M1196" s="49">
        <v>0.39583333333333331</v>
      </c>
      <c r="N1196" s="49">
        <v>5.9027777777777735E-2</v>
      </c>
    </row>
    <row r="1197" spans="1:14">
      <c r="A1197" t="s">
        <v>39</v>
      </c>
      <c r="B1197" t="s">
        <v>58</v>
      </c>
      <c r="C1197">
        <v>257.27</v>
      </c>
      <c r="D1197">
        <v>290.01</v>
      </c>
      <c r="E1197">
        <v>1</v>
      </c>
      <c r="F1197">
        <v>0</v>
      </c>
      <c r="G1197">
        <v>0</v>
      </c>
      <c r="H1197">
        <v>0.61805555555555558</v>
      </c>
      <c r="I1197">
        <v>440047</v>
      </c>
      <c r="J1197">
        <v>440074</v>
      </c>
      <c r="K1197">
        <v>27</v>
      </c>
      <c r="L1197" s="49">
        <v>0.55208333333333337</v>
      </c>
      <c r="M1197" s="49">
        <v>0.58333333333333337</v>
      </c>
      <c r="N1197" s="49">
        <v>3.125E-2</v>
      </c>
    </row>
    <row r="1198" spans="1:14">
      <c r="A1198" t="s">
        <v>36</v>
      </c>
      <c r="B1198" t="s">
        <v>58</v>
      </c>
      <c r="C1198">
        <v>2293.86</v>
      </c>
      <c r="D1198">
        <v>2557.98</v>
      </c>
      <c r="E1198">
        <v>7</v>
      </c>
      <c r="F1198">
        <v>0</v>
      </c>
      <c r="G1198">
        <v>1</v>
      </c>
      <c r="H1198">
        <v>0.61805555555555558</v>
      </c>
      <c r="I1198">
        <v>440022</v>
      </c>
      <c r="J1198">
        <v>440047</v>
      </c>
      <c r="K1198">
        <v>25</v>
      </c>
      <c r="L1198" s="49">
        <v>0.49305555555555558</v>
      </c>
      <c r="M1198" s="49">
        <v>0.55208333333333337</v>
      </c>
      <c r="N1198" s="49">
        <v>5.902777777777779E-2</v>
      </c>
    </row>
    <row r="1199" spans="1:14">
      <c r="A1199" t="s">
        <v>34</v>
      </c>
      <c r="B1199" t="s">
        <v>4</v>
      </c>
      <c r="C1199">
        <v>3085.25</v>
      </c>
      <c r="D1199">
        <v>3477.89</v>
      </c>
      <c r="E1199">
        <v>5</v>
      </c>
      <c r="F1199">
        <v>0</v>
      </c>
      <c r="G1199">
        <v>0</v>
      </c>
      <c r="H1199">
        <v>0.61805555555555558</v>
      </c>
      <c r="I1199">
        <v>439985</v>
      </c>
      <c r="J1199">
        <v>439987</v>
      </c>
      <c r="K1199">
        <v>2</v>
      </c>
      <c r="L1199" s="49">
        <v>0.39583333333333331</v>
      </c>
      <c r="M1199" s="49">
        <v>0.4236111111111111</v>
      </c>
      <c r="N1199" s="49">
        <v>2.777777777777779E-2</v>
      </c>
    </row>
    <row r="1200" spans="1:14">
      <c r="A1200" t="s">
        <v>19</v>
      </c>
      <c r="B1200" t="s">
        <v>4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0.61805555555555558</v>
      </c>
      <c r="I1200">
        <v>440185</v>
      </c>
      <c r="J1200">
        <v>440194</v>
      </c>
      <c r="K1200">
        <v>9</v>
      </c>
      <c r="L1200" s="49">
        <v>0.67013888888888884</v>
      </c>
      <c r="M1200" s="49">
        <v>0.70138888888888884</v>
      </c>
      <c r="N1200" s="49">
        <v>3.125E-2</v>
      </c>
    </row>
    <row r="1201" spans="1:14">
      <c r="A1201" t="s">
        <v>44</v>
      </c>
      <c r="B1201" t="s">
        <v>53</v>
      </c>
      <c r="C1201">
        <v>9697.41</v>
      </c>
      <c r="D1201">
        <v>10968.24</v>
      </c>
      <c r="E1201">
        <v>29</v>
      </c>
      <c r="F1201">
        <v>9</v>
      </c>
      <c r="G1201">
        <v>5</v>
      </c>
      <c r="H1201">
        <v>0.60416666666666663</v>
      </c>
      <c r="I1201">
        <v>259402</v>
      </c>
      <c r="J1201">
        <v>259442</v>
      </c>
      <c r="K1201">
        <v>40</v>
      </c>
      <c r="L1201" s="49">
        <v>0.43402777777777773</v>
      </c>
      <c r="M1201" s="49">
        <v>0.4826388888888889</v>
      </c>
      <c r="N1201" s="49">
        <v>4.861111111111116E-2</v>
      </c>
    </row>
    <row r="1202" spans="1:14">
      <c r="A1202" t="s">
        <v>46</v>
      </c>
      <c r="B1202" t="s">
        <v>53</v>
      </c>
      <c r="C1202">
        <v>1652.9</v>
      </c>
      <c r="D1202">
        <v>1868.03</v>
      </c>
      <c r="E1202">
        <v>2</v>
      </c>
      <c r="F1202">
        <v>7</v>
      </c>
      <c r="G1202">
        <v>0</v>
      </c>
      <c r="H1202">
        <v>0.60416666666666663</v>
      </c>
      <c r="I1202">
        <v>259114</v>
      </c>
      <c r="J1202">
        <v>259297</v>
      </c>
      <c r="K1202">
        <v>183</v>
      </c>
      <c r="L1202" s="49">
        <v>0.21527777777777779</v>
      </c>
      <c r="M1202" s="49">
        <v>0.3125</v>
      </c>
      <c r="N1202" s="49">
        <v>9.722222222222221E-2</v>
      </c>
    </row>
    <row r="1203" spans="1:14">
      <c r="A1203" t="s">
        <v>48</v>
      </c>
      <c r="B1203" t="s">
        <v>53</v>
      </c>
      <c r="C1203">
        <v>1971.76</v>
      </c>
      <c r="D1203">
        <v>2240.5500000000002</v>
      </c>
      <c r="E1203">
        <v>3</v>
      </c>
      <c r="F1203">
        <v>0</v>
      </c>
      <c r="G1203">
        <v>2</v>
      </c>
      <c r="H1203">
        <v>0.60416666666666663</v>
      </c>
      <c r="I1203">
        <v>259297</v>
      </c>
      <c r="J1203">
        <v>259375</v>
      </c>
      <c r="K1203">
        <v>78</v>
      </c>
      <c r="L1203" s="49">
        <v>0.3125</v>
      </c>
      <c r="M1203" s="49">
        <v>0.37847222222222227</v>
      </c>
      <c r="N1203" s="49">
        <v>6.5972222222222265E-2</v>
      </c>
    </row>
    <row r="1204" spans="1:14">
      <c r="A1204" t="s">
        <v>77</v>
      </c>
      <c r="B1204" t="s">
        <v>53</v>
      </c>
      <c r="C1204">
        <v>6385.42</v>
      </c>
      <c r="D1204">
        <v>7222.13</v>
      </c>
      <c r="E1204">
        <v>23</v>
      </c>
      <c r="F1204">
        <v>4</v>
      </c>
      <c r="G1204">
        <v>0</v>
      </c>
      <c r="H1204">
        <v>0.60416666666666663</v>
      </c>
      <c r="I1204">
        <v>259442</v>
      </c>
      <c r="J1204">
        <v>259489</v>
      </c>
      <c r="K1204">
        <v>47</v>
      </c>
      <c r="L1204" s="49">
        <v>0.4826388888888889</v>
      </c>
      <c r="M1204" s="49">
        <v>0.59722222222222221</v>
      </c>
      <c r="N1204" s="49">
        <v>0.11458333333333331</v>
      </c>
    </row>
    <row r="1205" spans="1:14">
      <c r="A1205" t="s">
        <v>48</v>
      </c>
      <c r="B1205" t="s">
        <v>53</v>
      </c>
      <c r="C1205">
        <v>1942.7</v>
      </c>
      <c r="D1205">
        <v>2189.88</v>
      </c>
      <c r="E1205">
        <v>6</v>
      </c>
      <c r="F1205">
        <v>1</v>
      </c>
      <c r="G1205">
        <v>0</v>
      </c>
      <c r="H1205">
        <v>0.60416666666666663</v>
      </c>
      <c r="I1205">
        <v>259375</v>
      </c>
      <c r="J1205">
        <v>259377</v>
      </c>
      <c r="K1205">
        <v>2</v>
      </c>
      <c r="L1205" s="49">
        <v>0.375</v>
      </c>
      <c r="M1205" s="49">
        <v>0.40625</v>
      </c>
      <c r="N1205" s="49">
        <v>3.125E-2</v>
      </c>
    </row>
    <row r="1206" spans="1:14">
      <c r="A1206" t="s">
        <v>78</v>
      </c>
      <c r="B1206" t="s">
        <v>53</v>
      </c>
      <c r="C1206">
        <v>596.16</v>
      </c>
      <c r="D1206">
        <v>672.03</v>
      </c>
      <c r="E1206">
        <v>3</v>
      </c>
      <c r="F1206">
        <v>1</v>
      </c>
      <c r="G1206">
        <v>0</v>
      </c>
      <c r="H1206">
        <v>0.60416666666666663</v>
      </c>
      <c r="I1206">
        <v>259489</v>
      </c>
      <c r="J1206">
        <v>259573</v>
      </c>
      <c r="K1206">
        <v>84</v>
      </c>
      <c r="L1206" s="49">
        <v>0.59722222222222221</v>
      </c>
      <c r="M1206" s="49">
        <v>0.68402777777777779</v>
      </c>
      <c r="N1206" s="49">
        <v>8.680555555555558E-2</v>
      </c>
    </row>
    <row r="1207" spans="1:14">
      <c r="A1207" t="s">
        <v>90</v>
      </c>
      <c r="B1207" t="s">
        <v>53</v>
      </c>
      <c r="C1207">
        <v>2905.2</v>
      </c>
      <c r="D1207">
        <v>3711.03</v>
      </c>
      <c r="E1207">
        <v>16</v>
      </c>
      <c r="F1207">
        <v>1</v>
      </c>
      <c r="G1207">
        <v>2</v>
      </c>
      <c r="H1207">
        <v>0.60416666666666663</v>
      </c>
      <c r="I1207">
        <v>259377</v>
      </c>
      <c r="J1207">
        <v>259402</v>
      </c>
      <c r="K1207">
        <v>25</v>
      </c>
      <c r="L1207" s="49">
        <v>0.40625</v>
      </c>
      <c r="M1207" s="49">
        <v>0.43402777777777773</v>
      </c>
      <c r="N1207" s="49">
        <v>2.7777777777777735E-2</v>
      </c>
    </row>
    <row r="1208" spans="1:14">
      <c r="A1208" t="s">
        <v>78</v>
      </c>
      <c r="B1208" t="s">
        <v>53</v>
      </c>
      <c r="C1208">
        <v>1047.56</v>
      </c>
      <c r="D1208">
        <v>1147.0999999999999</v>
      </c>
      <c r="E1208">
        <v>4</v>
      </c>
      <c r="F1208">
        <v>0</v>
      </c>
      <c r="G1208">
        <v>12</v>
      </c>
      <c r="H1208">
        <v>0.60416666666666663</v>
      </c>
      <c r="I1208">
        <v>259573</v>
      </c>
      <c r="J1208">
        <v>259576</v>
      </c>
      <c r="K1208">
        <v>3</v>
      </c>
      <c r="L1208" s="49">
        <v>0.68402777777777779</v>
      </c>
      <c r="M1208" s="49">
        <v>0.70138888888888884</v>
      </c>
      <c r="N1208" s="49">
        <v>1.7361111111111049E-2</v>
      </c>
    </row>
    <row r="1209" spans="1:14">
      <c r="A1209" t="s">
        <v>19</v>
      </c>
      <c r="B1209" t="s">
        <v>53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0.60416666666666663</v>
      </c>
      <c r="I1209">
        <v>259576</v>
      </c>
      <c r="J1209">
        <v>259790</v>
      </c>
      <c r="K1209">
        <v>214</v>
      </c>
      <c r="L1209" s="49">
        <v>0.70138888888888884</v>
      </c>
      <c r="M1209" s="49">
        <v>0.82291666666666663</v>
      </c>
      <c r="N1209" s="49">
        <v>0.12152777777777779</v>
      </c>
    </row>
    <row r="1210" spans="1:14">
      <c r="A1210" t="s">
        <v>79</v>
      </c>
      <c r="B1210" t="s">
        <v>57</v>
      </c>
      <c r="C1210">
        <v>3238.34</v>
      </c>
      <c r="D1210">
        <v>3608.93</v>
      </c>
      <c r="E1210">
        <v>4</v>
      </c>
      <c r="F1210">
        <v>14</v>
      </c>
      <c r="G1210">
        <v>2</v>
      </c>
      <c r="H1210">
        <v>0.625</v>
      </c>
      <c r="I1210">
        <v>440621</v>
      </c>
      <c r="J1210">
        <v>440625</v>
      </c>
      <c r="K1210">
        <v>4</v>
      </c>
      <c r="L1210" s="49">
        <v>0.49652777777777773</v>
      </c>
      <c r="M1210" s="49">
        <v>0.51736111111111105</v>
      </c>
      <c r="N1210" s="49">
        <v>2.0833333333333315E-2</v>
      </c>
    </row>
    <row r="1211" spans="1:14">
      <c r="A1211" t="s">
        <v>81</v>
      </c>
      <c r="B1211" t="s">
        <v>57</v>
      </c>
      <c r="C1211">
        <v>4530.3</v>
      </c>
      <c r="D1211">
        <v>4895.3900000000003</v>
      </c>
      <c r="E1211">
        <v>17</v>
      </c>
      <c r="F1211">
        <v>2</v>
      </c>
      <c r="G1211">
        <v>4</v>
      </c>
      <c r="H1211">
        <v>0.625</v>
      </c>
      <c r="I1211">
        <v>440282</v>
      </c>
      <c r="J1211">
        <v>440488</v>
      </c>
      <c r="K1211">
        <v>206</v>
      </c>
      <c r="L1211" s="49">
        <v>0.27083333333333331</v>
      </c>
      <c r="M1211" s="49">
        <v>0.3888888888888889</v>
      </c>
      <c r="N1211" s="49">
        <v>0.11805555555555558</v>
      </c>
    </row>
    <row r="1212" spans="1:14">
      <c r="A1212" t="s">
        <v>79</v>
      </c>
      <c r="B1212" t="s">
        <v>57</v>
      </c>
      <c r="C1212">
        <v>3647.27</v>
      </c>
      <c r="D1212">
        <v>4042.48</v>
      </c>
      <c r="E1212">
        <v>16</v>
      </c>
      <c r="F1212">
        <v>0</v>
      </c>
      <c r="G1212">
        <v>0</v>
      </c>
      <c r="H1212">
        <v>0.625</v>
      </c>
      <c r="I1212">
        <v>440488</v>
      </c>
      <c r="J1212">
        <v>440621</v>
      </c>
      <c r="K1212">
        <v>133</v>
      </c>
      <c r="L1212" s="49">
        <v>0.3888888888888889</v>
      </c>
      <c r="M1212" s="49">
        <v>0.49652777777777773</v>
      </c>
      <c r="N1212" s="49">
        <v>0.10763888888888884</v>
      </c>
    </row>
    <row r="1213" spans="1:14">
      <c r="A1213" t="s">
        <v>19</v>
      </c>
      <c r="B1213" t="s">
        <v>57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0.625</v>
      </c>
      <c r="I1213">
        <v>440625</v>
      </c>
      <c r="J1213">
        <v>440698</v>
      </c>
      <c r="K1213">
        <v>73</v>
      </c>
      <c r="L1213" s="49">
        <v>0.51736111111111105</v>
      </c>
      <c r="M1213" s="49">
        <v>0.58333333333333337</v>
      </c>
      <c r="N1213" s="49">
        <v>6.5972222222222321E-2</v>
      </c>
    </row>
    <row r="1214" spans="1:14">
      <c r="A1214" t="s">
        <v>36</v>
      </c>
      <c r="B1214" t="s">
        <v>58</v>
      </c>
      <c r="C1214">
        <v>5247.55</v>
      </c>
      <c r="D1214">
        <v>5914.53</v>
      </c>
      <c r="E1214">
        <v>35</v>
      </c>
      <c r="F1214">
        <v>0</v>
      </c>
      <c r="G1214">
        <v>0</v>
      </c>
      <c r="H1214">
        <v>0.625</v>
      </c>
      <c r="I1214">
        <v>259895</v>
      </c>
      <c r="J1214">
        <v>259902</v>
      </c>
      <c r="K1214">
        <v>7</v>
      </c>
      <c r="L1214" s="49">
        <v>0.45833333333333331</v>
      </c>
      <c r="M1214" s="49">
        <v>0.47569444444444442</v>
      </c>
      <c r="N1214" s="49">
        <v>1.7361111111111105E-2</v>
      </c>
    </row>
    <row r="1215" spans="1:14">
      <c r="A1215" t="s">
        <v>36</v>
      </c>
      <c r="B1215" t="s">
        <v>58</v>
      </c>
      <c r="C1215">
        <v>3637.15</v>
      </c>
      <c r="D1215">
        <v>4100.03</v>
      </c>
      <c r="E1215">
        <v>5</v>
      </c>
      <c r="F1215">
        <v>0</v>
      </c>
      <c r="G1215">
        <v>0</v>
      </c>
      <c r="H1215">
        <v>0.625</v>
      </c>
      <c r="I1215">
        <v>259902</v>
      </c>
      <c r="J1215">
        <v>259902</v>
      </c>
      <c r="K1215">
        <v>0</v>
      </c>
      <c r="L1215" s="49">
        <v>0.45833333333333331</v>
      </c>
      <c r="M1215" s="49">
        <v>0.47569444444444442</v>
      </c>
      <c r="N1215" s="49">
        <v>1.7361111111111105E-2</v>
      </c>
    </row>
    <row r="1216" spans="1:14">
      <c r="A1216" t="s">
        <v>82</v>
      </c>
      <c r="B1216" t="s">
        <v>58</v>
      </c>
      <c r="C1216">
        <v>2635.06</v>
      </c>
      <c r="D1216">
        <v>2738.15</v>
      </c>
      <c r="E1216">
        <v>5</v>
      </c>
      <c r="F1216">
        <v>22</v>
      </c>
      <c r="G1216">
        <v>0</v>
      </c>
      <c r="H1216">
        <v>0.625</v>
      </c>
      <c r="I1216">
        <v>259902</v>
      </c>
      <c r="J1216">
        <v>259902</v>
      </c>
      <c r="K1216">
        <v>0</v>
      </c>
      <c r="L1216" s="49">
        <v>0.45833333333333331</v>
      </c>
      <c r="M1216" s="49">
        <v>0.47569444444444442</v>
      </c>
      <c r="N1216" s="49">
        <v>1.7361111111111105E-2</v>
      </c>
    </row>
    <row r="1217" spans="1:14">
      <c r="A1217" t="s">
        <v>37</v>
      </c>
      <c r="B1217" t="s">
        <v>58</v>
      </c>
      <c r="C1217">
        <v>363.72</v>
      </c>
      <c r="D1217">
        <v>410.01</v>
      </c>
      <c r="E1217">
        <v>0</v>
      </c>
      <c r="F1217">
        <v>1</v>
      </c>
      <c r="G1217">
        <v>0</v>
      </c>
      <c r="H1217">
        <v>0.625</v>
      </c>
      <c r="I1217">
        <v>259971</v>
      </c>
      <c r="J1217">
        <v>260000</v>
      </c>
      <c r="K1217">
        <v>29</v>
      </c>
      <c r="L1217" s="49">
        <v>259895</v>
      </c>
      <c r="M1217" s="49">
        <v>259902</v>
      </c>
      <c r="N1217" s="49">
        <v>7</v>
      </c>
    </row>
    <row r="1218" spans="1:14">
      <c r="A1218" t="s">
        <v>36</v>
      </c>
      <c r="B1218" t="s">
        <v>58</v>
      </c>
      <c r="C1218">
        <v>4699.97</v>
      </c>
      <c r="D1218">
        <v>5115.0199999999995</v>
      </c>
      <c r="E1218">
        <v>11</v>
      </c>
      <c r="F1218">
        <v>3</v>
      </c>
      <c r="G1218">
        <v>5</v>
      </c>
      <c r="H1218">
        <v>0.625</v>
      </c>
      <c r="I1218">
        <v>259790</v>
      </c>
      <c r="J1218">
        <v>259892</v>
      </c>
      <c r="K1218">
        <v>102</v>
      </c>
      <c r="L1218" s="49">
        <v>0.36458333333333331</v>
      </c>
      <c r="M1218" s="49">
        <v>0.43055555555555558</v>
      </c>
      <c r="N1218" s="49">
        <v>6.5972222222222265E-2</v>
      </c>
    </row>
    <row r="1219" spans="1:14">
      <c r="A1219" t="s">
        <v>36</v>
      </c>
      <c r="B1219" t="s">
        <v>58</v>
      </c>
      <c r="C1219">
        <v>1888.04</v>
      </c>
      <c r="D1219">
        <v>2139.9299999999998</v>
      </c>
      <c r="E1219">
        <v>5</v>
      </c>
      <c r="F1219">
        <v>3</v>
      </c>
      <c r="G1219">
        <v>0</v>
      </c>
      <c r="H1219">
        <v>0.625</v>
      </c>
      <c r="I1219">
        <v>259902</v>
      </c>
      <c r="J1219">
        <v>259909</v>
      </c>
      <c r="K1219">
        <v>7</v>
      </c>
      <c r="L1219" s="49">
        <v>0.4826388888888889</v>
      </c>
      <c r="M1219" s="49">
        <v>0.5</v>
      </c>
      <c r="N1219" s="49">
        <v>1.7361111111111105E-2</v>
      </c>
    </row>
    <row r="1220" spans="1:14">
      <c r="A1220" t="s">
        <v>36</v>
      </c>
      <c r="B1220" t="s">
        <v>58</v>
      </c>
      <c r="C1220">
        <v>836.55</v>
      </c>
      <c r="D1220">
        <v>943.02</v>
      </c>
      <c r="E1220">
        <v>0</v>
      </c>
      <c r="F1220">
        <v>3</v>
      </c>
      <c r="G1220">
        <v>0</v>
      </c>
      <c r="H1220">
        <v>0.625</v>
      </c>
      <c r="I1220">
        <v>259892</v>
      </c>
      <c r="J1220">
        <v>259894</v>
      </c>
      <c r="K1220">
        <v>2</v>
      </c>
      <c r="L1220" s="49">
        <v>0.43055555555555558</v>
      </c>
      <c r="M1220" s="49">
        <v>0.44305555555555554</v>
      </c>
      <c r="N1220" s="49">
        <v>1.2499999999999956E-2</v>
      </c>
    </row>
    <row r="1221" spans="1:14">
      <c r="A1221" t="s">
        <v>61</v>
      </c>
      <c r="B1221" t="s">
        <v>58</v>
      </c>
      <c r="C1221">
        <v>1148.8499999999999</v>
      </c>
      <c r="D1221">
        <v>975.15</v>
      </c>
      <c r="E1221">
        <v>0</v>
      </c>
      <c r="F1221">
        <v>16</v>
      </c>
      <c r="G1221">
        <v>0</v>
      </c>
      <c r="H1221">
        <v>0.625</v>
      </c>
      <c r="I1221">
        <v>259902</v>
      </c>
      <c r="J1221">
        <v>259902</v>
      </c>
      <c r="K1221">
        <v>0</v>
      </c>
      <c r="L1221" s="49">
        <v>0.45833333333333331</v>
      </c>
      <c r="M1221" s="49">
        <v>0.47569444444444442</v>
      </c>
      <c r="N1221" s="49">
        <v>1.7361111111111105E-2</v>
      </c>
    </row>
    <row r="1222" spans="1:14">
      <c r="A1222" t="s">
        <v>39</v>
      </c>
      <c r="B1222" t="s">
        <v>58</v>
      </c>
      <c r="C1222">
        <v>938.33</v>
      </c>
      <c r="D1222">
        <v>1060.02</v>
      </c>
      <c r="E1222">
        <v>2</v>
      </c>
      <c r="F1222">
        <v>2</v>
      </c>
      <c r="G1222">
        <v>0</v>
      </c>
      <c r="H1222">
        <v>0.625</v>
      </c>
      <c r="I1222">
        <v>259911</v>
      </c>
      <c r="J1222">
        <v>259926</v>
      </c>
      <c r="K1222">
        <v>15</v>
      </c>
      <c r="L1222" s="49">
        <v>0.51736111111111105</v>
      </c>
      <c r="M1222" s="49">
        <v>0.55902777777777779</v>
      </c>
      <c r="N1222" s="49">
        <v>4.1666666666666741E-2</v>
      </c>
    </row>
    <row r="1223" spans="1:14">
      <c r="A1223" t="s">
        <v>36</v>
      </c>
      <c r="B1223" t="s">
        <v>58</v>
      </c>
      <c r="C1223">
        <v>1462.89</v>
      </c>
      <c r="D1223">
        <v>1571.08</v>
      </c>
      <c r="E1223">
        <v>1</v>
      </c>
      <c r="F1223">
        <v>10</v>
      </c>
      <c r="G1223">
        <v>0</v>
      </c>
      <c r="H1223">
        <v>0.625</v>
      </c>
      <c r="I1223">
        <v>259909</v>
      </c>
      <c r="J1223">
        <v>259911</v>
      </c>
      <c r="K1223">
        <v>2</v>
      </c>
      <c r="L1223" s="49">
        <v>0.5</v>
      </c>
      <c r="M1223" s="49">
        <v>0.51736111111111105</v>
      </c>
      <c r="N1223" s="49">
        <v>1.7361111111111049E-2</v>
      </c>
    </row>
    <row r="1224" spans="1:14">
      <c r="A1224" t="s">
        <v>36</v>
      </c>
      <c r="B1224" t="s">
        <v>58</v>
      </c>
      <c r="C1224">
        <v>1219.82</v>
      </c>
      <c r="D1224">
        <v>1375.03</v>
      </c>
      <c r="E1224">
        <v>0</v>
      </c>
      <c r="F1224">
        <v>7</v>
      </c>
      <c r="G1224">
        <v>0</v>
      </c>
      <c r="H1224">
        <v>0.625</v>
      </c>
      <c r="I1224">
        <v>259902</v>
      </c>
      <c r="J1224">
        <v>259902</v>
      </c>
      <c r="K1224">
        <v>0</v>
      </c>
      <c r="L1224" s="49">
        <v>0.45833333333333331</v>
      </c>
      <c r="M1224" s="49">
        <v>0.47569444444444442</v>
      </c>
      <c r="N1224" s="49">
        <v>1.7361111111111105E-2</v>
      </c>
    </row>
    <row r="1225" spans="1:14">
      <c r="A1225" t="s">
        <v>61</v>
      </c>
      <c r="B1225" t="s">
        <v>58</v>
      </c>
      <c r="C1225">
        <v>1309.71</v>
      </c>
      <c r="D1225">
        <v>1483.03</v>
      </c>
      <c r="E1225">
        <v>3</v>
      </c>
      <c r="F1225">
        <v>3</v>
      </c>
      <c r="G1225">
        <v>0</v>
      </c>
      <c r="H1225">
        <v>0.625</v>
      </c>
      <c r="I1225">
        <v>259926</v>
      </c>
      <c r="J1225">
        <v>259971</v>
      </c>
      <c r="K1225">
        <v>45</v>
      </c>
      <c r="L1225" s="49">
        <v>0.55902777777777779</v>
      </c>
      <c r="M1225" s="49">
        <v>0.65277777777777779</v>
      </c>
      <c r="N1225" s="49">
        <v>9.375E-2</v>
      </c>
    </row>
    <row r="1226" spans="1:14">
      <c r="A1226" t="s">
        <v>36</v>
      </c>
      <c r="B1226" t="s">
        <v>58</v>
      </c>
      <c r="C1226">
        <v>270.27</v>
      </c>
      <c r="D1226">
        <v>304.67</v>
      </c>
      <c r="E1226">
        <v>0</v>
      </c>
      <c r="F1226">
        <v>1</v>
      </c>
      <c r="G1226">
        <v>0</v>
      </c>
      <c r="H1226">
        <v>0.625</v>
      </c>
      <c r="I1226">
        <v>259894</v>
      </c>
      <c r="J1226">
        <v>259895</v>
      </c>
      <c r="K1226">
        <v>1</v>
      </c>
      <c r="L1226" s="49">
        <v>0.44305555555555554</v>
      </c>
      <c r="M1226" s="49">
        <v>0.45833333333333331</v>
      </c>
      <c r="N1226" s="49">
        <v>1.5277777777777779E-2</v>
      </c>
    </row>
    <row r="1227" spans="1:14">
      <c r="A1227" t="s">
        <v>19</v>
      </c>
      <c r="B1227" t="s">
        <v>58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0.625</v>
      </c>
      <c r="I1227">
        <v>260000</v>
      </c>
      <c r="J1227">
        <v>260041</v>
      </c>
      <c r="K1227">
        <v>41</v>
      </c>
      <c r="L1227" s="49">
        <v>0.6875</v>
      </c>
      <c r="M1227" s="49">
        <v>0.71875</v>
      </c>
      <c r="N1227" s="49">
        <v>3.125E-2</v>
      </c>
    </row>
    <row r="1228" spans="1:14">
      <c r="A1228" t="s">
        <v>36</v>
      </c>
      <c r="B1228" t="s">
        <v>58</v>
      </c>
      <c r="C1228">
        <v>798.4</v>
      </c>
      <c r="D1228">
        <v>900.09</v>
      </c>
      <c r="E1228">
        <v>0</v>
      </c>
      <c r="F1228">
        <v>5</v>
      </c>
      <c r="G1228">
        <v>0</v>
      </c>
      <c r="H1228">
        <v>0.63194444444444442</v>
      </c>
      <c r="I1228">
        <v>441113</v>
      </c>
      <c r="J1228">
        <v>441153</v>
      </c>
      <c r="K1228">
        <v>40</v>
      </c>
      <c r="L1228" s="49">
        <v>0.53125</v>
      </c>
      <c r="M1228" s="49">
        <v>0.57291666666666663</v>
      </c>
      <c r="N1228" s="49">
        <v>4.166666666666663E-2</v>
      </c>
    </row>
    <row r="1229" spans="1:14">
      <c r="A1229" t="s">
        <v>36</v>
      </c>
      <c r="B1229" t="s">
        <v>58</v>
      </c>
      <c r="C1229">
        <v>554.12</v>
      </c>
      <c r="D1229">
        <v>579.73</v>
      </c>
      <c r="E1229">
        <v>0</v>
      </c>
      <c r="F1229">
        <v>0</v>
      </c>
      <c r="G1229">
        <v>14</v>
      </c>
      <c r="H1229">
        <v>0.63194444444444442</v>
      </c>
      <c r="I1229">
        <v>441153</v>
      </c>
      <c r="J1229">
        <v>441153</v>
      </c>
      <c r="K1229">
        <v>0</v>
      </c>
      <c r="L1229" s="49">
        <v>0.57291666666666663</v>
      </c>
      <c r="M1229" s="49">
        <v>0.57291666666666663</v>
      </c>
      <c r="N1229" s="49">
        <v>0</v>
      </c>
    </row>
    <row r="1230" spans="1:14">
      <c r="A1230" t="s">
        <v>40</v>
      </c>
      <c r="B1230" t="s">
        <v>58</v>
      </c>
      <c r="C1230">
        <v>5048.71</v>
      </c>
      <c r="D1230">
        <v>5794.61</v>
      </c>
      <c r="E1230">
        <v>12</v>
      </c>
      <c r="F1230">
        <v>0</v>
      </c>
      <c r="G1230">
        <v>0</v>
      </c>
      <c r="H1230">
        <v>0.63194444444444442</v>
      </c>
      <c r="I1230">
        <v>441201</v>
      </c>
      <c r="J1230">
        <v>441246</v>
      </c>
      <c r="K1230">
        <v>45</v>
      </c>
      <c r="L1230" s="49">
        <v>0.63194444444444442</v>
      </c>
      <c r="M1230" s="49">
        <v>0.66319444444444442</v>
      </c>
      <c r="N1230" s="49">
        <v>3.125E-2</v>
      </c>
    </row>
    <row r="1231" spans="1:14">
      <c r="A1231" t="s">
        <v>86</v>
      </c>
      <c r="B1231" t="s">
        <v>60</v>
      </c>
      <c r="C1231">
        <v>1935.42</v>
      </c>
      <c r="D1231">
        <v>2185.13</v>
      </c>
      <c r="E1231">
        <v>9</v>
      </c>
      <c r="F1231">
        <v>3</v>
      </c>
      <c r="G1231">
        <v>0</v>
      </c>
      <c r="H1231">
        <v>0.63194444444444442</v>
      </c>
      <c r="I1231">
        <v>440698</v>
      </c>
      <c r="J1231">
        <v>440950</v>
      </c>
      <c r="K1231">
        <v>252</v>
      </c>
      <c r="L1231" s="49">
        <v>0.20833333333333334</v>
      </c>
      <c r="M1231" s="49">
        <v>0.34027777777777773</v>
      </c>
      <c r="N1231" s="49">
        <v>0.13194444444444439</v>
      </c>
    </row>
    <row r="1232" spans="1:14">
      <c r="A1232" t="s">
        <v>41</v>
      </c>
      <c r="B1232" t="s">
        <v>58</v>
      </c>
      <c r="C1232">
        <v>1781.35</v>
      </c>
      <c r="D1232">
        <v>2007.97</v>
      </c>
      <c r="E1232">
        <v>6</v>
      </c>
      <c r="F1232">
        <v>0</v>
      </c>
      <c r="G1232">
        <v>0</v>
      </c>
      <c r="H1232">
        <v>0.63194444444444442</v>
      </c>
      <c r="I1232">
        <v>441155</v>
      </c>
      <c r="J1232">
        <v>441201</v>
      </c>
      <c r="K1232">
        <v>46</v>
      </c>
      <c r="L1232" s="49">
        <v>0.59722222222222221</v>
      </c>
      <c r="M1232" s="49">
        <v>0.63194444444444442</v>
      </c>
      <c r="N1232" s="49">
        <v>3.472222222222221E-2</v>
      </c>
    </row>
    <row r="1233" spans="1:14">
      <c r="A1233" t="s">
        <v>91</v>
      </c>
      <c r="B1233" t="s">
        <v>59</v>
      </c>
      <c r="C1233">
        <v>3339.37</v>
      </c>
      <c r="D1233">
        <v>3746.81</v>
      </c>
      <c r="E1233">
        <v>11</v>
      </c>
      <c r="F1233">
        <v>2</v>
      </c>
      <c r="G1233">
        <v>1</v>
      </c>
      <c r="H1233">
        <v>0.63194444444444442</v>
      </c>
      <c r="I1233">
        <v>441079</v>
      </c>
      <c r="J1233">
        <v>441113</v>
      </c>
      <c r="K1233">
        <v>34</v>
      </c>
      <c r="L1233" s="49">
        <v>0.47569444444444442</v>
      </c>
      <c r="M1233" s="49">
        <v>0.53125</v>
      </c>
      <c r="N1233" s="49">
        <v>5.555555555555558E-2</v>
      </c>
    </row>
    <row r="1234" spans="1:14">
      <c r="A1234" t="s">
        <v>28</v>
      </c>
      <c r="B1234" t="s">
        <v>59</v>
      </c>
      <c r="C1234">
        <v>1167.42</v>
      </c>
      <c r="D1234">
        <v>1315.99</v>
      </c>
      <c r="E1234">
        <v>4</v>
      </c>
      <c r="F1234">
        <v>1</v>
      </c>
      <c r="G1234">
        <v>0</v>
      </c>
      <c r="H1234">
        <v>0.63194444444444442</v>
      </c>
      <c r="I1234">
        <v>441037</v>
      </c>
      <c r="J1234">
        <v>441079</v>
      </c>
      <c r="K1234">
        <v>42</v>
      </c>
      <c r="L1234" s="49">
        <v>0.41666666666666669</v>
      </c>
      <c r="M1234" s="49">
        <v>0.47569444444444442</v>
      </c>
      <c r="N1234" s="49">
        <v>5.9027777777777735E-2</v>
      </c>
    </row>
    <row r="1235" spans="1:14">
      <c r="A1235" t="s">
        <v>36</v>
      </c>
      <c r="B1235" t="s">
        <v>58</v>
      </c>
      <c r="C1235">
        <v>2384.11</v>
      </c>
      <c r="D1235">
        <v>2683.95</v>
      </c>
      <c r="E1235">
        <v>9</v>
      </c>
      <c r="F1235">
        <v>0</v>
      </c>
      <c r="G1235">
        <v>0</v>
      </c>
      <c r="H1235">
        <v>0.63194444444444442</v>
      </c>
      <c r="I1235">
        <v>441153</v>
      </c>
      <c r="J1235">
        <v>441155</v>
      </c>
      <c r="K1235">
        <v>2</v>
      </c>
      <c r="L1235" s="49">
        <v>0.57291666666666663</v>
      </c>
      <c r="M1235" s="49">
        <v>0.59722222222222221</v>
      </c>
      <c r="N1235" s="49">
        <v>2.430555555555558E-2</v>
      </c>
    </row>
    <row r="1236" spans="1:14">
      <c r="A1236" t="s">
        <v>61</v>
      </c>
      <c r="B1236" t="s">
        <v>58</v>
      </c>
      <c r="C1236">
        <v>848.08</v>
      </c>
      <c r="D1236">
        <v>955.96</v>
      </c>
      <c r="E1236">
        <v>2</v>
      </c>
      <c r="F1236">
        <v>0</v>
      </c>
      <c r="G1236">
        <v>0</v>
      </c>
      <c r="H1236">
        <v>0.63194444444444442</v>
      </c>
      <c r="I1236">
        <v>441153</v>
      </c>
      <c r="J1236">
        <v>441153</v>
      </c>
      <c r="K1236">
        <v>0</v>
      </c>
      <c r="L1236" s="49">
        <v>0.57291666666666663</v>
      </c>
      <c r="M1236" s="49">
        <v>0.57291666666666663</v>
      </c>
      <c r="N1236" s="49">
        <v>0</v>
      </c>
    </row>
    <row r="1237" spans="1:14">
      <c r="A1237" t="s">
        <v>29</v>
      </c>
      <c r="B1237" t="s">
        <v>60</v>
      </c>
      <c r="C1237">
        <v>2574.7399999999998</v>
      </c>
      <c r="D1237">
        <v>2909.96</v>
      </c>
      <c r="E1237">
        <v>6</v>
      </c>
      <c r="F1237">
        <v>9</v>
      </c>
      <c r="G1237">
        <v>0</v>
      </c>
      <c r="H1237">
        <v>0.63194444444444442</v>
      </c>
      <c r="I1237">
        <v>440950</v>
      </c>
      <c r="J1237">
        <v>441037</v>
      </c>
      <c r="K1237">
        <v>87</v>
      </c>
      <c r="L1237" s="49">
        <v>0.34027777777777773</v>
      </c>
      <c r="M1237" s="49">
        <v>0.41666666666666669</v>
      </c>
      <c r="N1237" s="49">
        <v>7.6388888888888951E-2</v>
      </c>
    </row>
    <row r="1238" spans="1:14">
      <c r="A1238" t="s">
        <v>19</v>
      </c>
      <c r="B1238" t="s">
        <v>60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0.63194444444444442</v>
      </c>
      <c r="I1238">
        <v>441246</v>
      </c>
      <c r="J1238">
        <v>441258</v>
      </c>
      <c r="K1238">
        <v>12</v>
      </c>
      <c r="L1238" s="49">
        <v>0.66319444444444442</v>
      </c>
      <c r="M1238" s="49">
        <v>0.69097222222222221</v>
      </c>
      <c r="N1238" s="49">
        <v>2.777777777777779E-2</v>
      </c>
    </row>
    <row r="1239" spans="1:14">
      <c r="A1239" t="s">
        <v>83</v>
      </c>
      <c r="B1239" t="s">
        <v>56</v>
      </c>
      <c r="C1239">
        <v>1836.7</v>
      </c>
      <c r="D1239">
        <v>2104.06</v>
      </c>
      <c r="E1239">
        <v>8</v>
      </c>
      <c r="F1239">
        <v>1</v>
      </c>
      <c r="G1239">
        <v>0</v>
      </c>
      <c r="H1239">
        <v>0.64027777777777783</v>
      </c>
      <c r="I1239">
        <v>260218</v>
      </c>
      <c r="J1239">
        <v>260240</v>
      </c>
      <c r="K1239">
        <v>22</v>
      </c>
      <c r="L1239" s="49">
        <v>0.47916666666666669</v>
      </c>
      <c r="M1239" s="49">
        <v>0.50694444444444442</v>
      </c>
      <c r="N1239" s="49">
        <v>2.7777777777777735E-2</v>
      </c>
    </row>
    <row r="1240" spans="1:14">
      <c r="A1240" t="s">
        <v>75</v>
      </c>
      <c r="B1240" t="s">
        <v>56</v>
      </c>
      <c r="C1240">
        <v>944.78</v>
      </c>
      <c r="D1240">
        <v>1065.02</v>
      </c>
      <c r="E1240">
        <v>2</v>
      </c>
      <c r="F1240">
        <v>1</v>
      </c>
      <c r="G1240">
        <v>0</v>
      </c>
      <c r="H1240">
        <v>0.64027777777777783</v>
      </c>
      <c r="I1240">
        <v>260306</v>
      </c>
      <c r="J1240">
        <v>260309</v>
      </c>
      <c r="K1240">
        <v>3</v>
      </c>
      <c r="L1240" s="49">
        <v>0.625</v>
      </c>
      <c r="M1240" s="49">
        <v>0.63888888888888895</v>
      </c>
      <c r="N1240" s="49">
        <v>1.3888888888888951E-2</v>
      </c>
    </row>
    <row r="1241" spans="1:14">
      <c r="A1241" t="s">
        <v>74</v>
      </c>
      <c r="B1241" t="s">
        <v>56</v>
      </c>
      <c r="C1241">
        <v>1424.16</v>
      </c>
      <c r="D1241">
        <v>1615.07</v>
      </c>
      <c r="E1241">
        <v>2</v>
      </c>
      <c r="F1241">
        <v>7</v>
      </c>
      <c r="G1241">
        <v>0</v>
      </c>
      <c r="H1241">
        <v>0.64027777777777783</v>
      </c>
      <c r="I1241">
        <v>260164</v>
      </c>
      <c r="J1241">
        <v>260174</v>
      </c>
      <c r="K1241">
        <v>10</v>
      </c>
      <c r="L1241" s="49">
        <v>0.38194444444444442</v>
      </c>
      <c r="M1241" s="49">
        <v>0.41319444444444442</v>
      </c>
      <c r="N1241" s="49">
        <v>3.125E-2</v>
      </c>
    </row>
    <row r="1242" spans="1:14">
      <c r="A1242" t="s">
        <v>75</v>
      </c>
      <c r="B1242" t="s">
        <v>56</v>
      </c>
      <c r="C1242">
        <v>2459.75</v>
      </c>
      <c r="D1242">
        <v>2763.06</v>
      </c>
      <c r="E1242">
        <v>9</v>
      </c>
      <c r="F1242">
        <v>0</v>
      </c>
      <c r="G1242">
        <v>3</v>
      </c>
      <c r="H1242">
        <v>0.64027777777777783</v>
      </c>
      <c r="I1242">
        <v>260240</v>
      </c>
      <c r="J1242">
        <v>260305</v>
      </c>
      <c r="K1242">
        <v>65</v>
      </c>
      <c r="L1242" s="49">
        <v>0.50694444444444442</v>
      </c>
      <c r="M1242" s="49">
        <v>0.61111111111111105</v>
      </c>
      <c r="N1242" s="49">
        <v>0.10416666666666663</v>
      </c>
    </row>
    <row r="1243" spans="1:14">
      <c r="A1243" t="s">
        <v>75</v>
      </c>
      <c r="B1243" t="s">
        <v>56</v>
      </c>
      <c r="C1243">
        <v>913.72</v>
      </c>
      <c r="D1243">
        <v>1029.95</v>
      </c>
      <c r="E1243">
        <v>4</v>
      </c>
      <c r="F1243">
        <v>0</v>
      </c>
      <c r="G1243">
        <v>0</v>
      </c>
      <c r="H1243">
        <v>0.64027777777777783</v>
      </c>
      <c r="I1243">
        <v>260305</v>
      </c>
      <c r="J1243">
        <v>260306</v>
      </c>
      <c r="K1243">
        <v>1</v>
      </c>
      <c r="L1243" s="49">
        <v>0.61111111111111105</v>
      </c>
      <c r="M1243" s="49">
        <v>0.625</v>
      </c>
      <c r="N1243" s="49">
        <v>1.3888888888888951E-2</v>
      </c>
    </row>
    <row r="1244" spans="1:14">
      <c r="A1244" t="s">
        <v>74</v>
      </c>
      <c r="B1244" t="s">
        <v>56</v>
      </c>
      <c r="C1244">
        <v>2240.23</v>
      </c>
      <c r="D1244">
        <v>2857.81</v>
      </c>
      <c r="E1244">
        <v>14</v>
      </c>
      <c r="F1244">
        <v>0</v>
      </c>
      <c r="G1244">
        <v>0</v>
      </c>
      <c r="H1244">
        <v>0.64027777777777783</v>
      </c>
      <c r="I1244">
        <v>260041</v>
      </c>
      <c r="J1244">
        <v>260153</v>
      </c>
      <c r="K1244">
        <v>112</v>
      </c>
      <c r="L1244" s="49">
        <v>0.27083333333333331</v>
      </c>
      <c r="M1244" s="49">
        <v>0.34375</v>
      </c>
      <c r="N1244" s="49">
        <v>7.2916666666666685E-2</v>
      </c>
    </row>
    <row r="1245" spans="1:14">
      <c r="A1245" t="s">
        <v>76</v>
      </c>
      <c r="B1245" t="s">
        <v>56</v>
      </c>
      <c r="C1245">
        <v>1592.67</v>
      </c>
      <c r="D1245">
        <v>1805.03</v>
      </c>
      <c r="E1245">
        <v>2</v>
      </c>
      <c r="F1245">
        <v>5</v>
      </c>
      <c r="G1245">
        <v>0</v>
      </c>
      <c r="H1245">
        <v>0.64027777777777783</v>
      </c>
      <c r="I1245">
        <v>260175</v>
      </c>
      <c r="J1245">
        <v>260218</v>
      </c>
      <c r="K1245">
        <v>43</v>
      </c>
      <c r="L1245" s="49">
        <v>0.43402777777777773</v>
      </c>
      <c r="M1245" s="49">
        <v>0.47916666666666669</v>
      </c>
      <c r="N1245" s="49">
        <v>4.5138888888888951E-2</v>
      </c>
    </row>
    <row r="1246" spans="1:14">
      <c r="A1246" t="s">
        <v>74</v>
      </c>
      <c r="B1246" t="s">
        <v>56</v>
      </c>
      <c r="C1246">
        <v>999.68</v>
      </c>
      <c r="D1246">
        <v>1130.9100000000001</v>
      </c>
      <c r="E1246">
        <v>0</v>
      </c>
      <c r="F1246">
        <v>9</v>
      </c>
      <c r="G1246">
        <v>0</v>
      </c>
      <c r="H1246">
        <v>0.64027777777777783</v>
      </c>
      <c r="I1246">
        <v>260174</v>
      </c>
      <c r="J1246">
        <v>260175</v>
      </c>
      <c r="K1246">
        <v>1</v>
      </c>
      <c r="L1246" s="49">
        <v>0.41319444444444442</v>
      </c>
      <c r="M1246" s="49">
        <v>0.43402777777777773</v>
      </c>
      <c r="N1246" s="49">
        <v>2.0833333333333315E-2</v>
      </c>
    </row>
    <row r="1247" spans="1:14">
      <c r="A1247" t="s">
        <v>74</v>
      </c>
      <c r="B1247" t="s">
        <v>56</v>
      </c>
      <c r="C1247">
        <v>2108.87</v>
      </c>
      <c r="D1247">
        <v>2391.87</v>
      </c>
      <c r="E1247">
        <v>5</v>
      </c>
      <c r="F1247">
        <v>4</v>
      </c>
      <c r="G1247">
        <v>12</v>
      </c>
      <c r="H1247">
        <v>0.64027777777777783</v>
      </c>
      <c r="I1247">
        <v>260153</v>
      </c>
      <c r="J1247">
        <v>260164</v>
      </c>
      <c r="K1247">
        <v>11</v>
      </c>
      <c r="L1247" s="49">
        <v>0.34375</v>
      </c>
      <c r="M1247" s="49">
        <v>0.38194444444444442</v>
      </c>
      <c r="N1247" s="49">
        <v>3.819444444444442E-2</v>
      </c>
    </row>
    <row r="1248" spans="1:14">
      <c r="A1248" t="s">
        <v>19</v>
      </c>
      <c r="B1248" t="s">
        <v>56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0.64027777777777783</v>
      </c>
      <c r="I1248">
        <v>260309</v>
      </c>
      <c r="J1248">
        <v>260371</v>
      </c>
      <c r="K1248">
        <v>62</v>
      </c>
      <c r="L1248" s="49">
        <v>0.63888888888888895</v>
      </c>
      <c r="M1248" s="49">
        <v>0.69791666666666663</v>
      </c>
      <c r="N1248" s="49">
        <v>5.9027777777777679E-2</v>
      </c>
    </row>
    <row r="1249" spans="1:14">
      <c r="A1249" t="s">
        <v>40</v>
      </c>
      <c r="B1249" t="s">
        <v>58</v>
      </c>
      <c r="C1249">
        <v>4997.6499999999996</v>
      </c>
      <c r="D1249">
        <v>5915.35</v>
      </c>
      <c r="E1249">
        <v>35</v>
      </c>
      <c r="F1249">
        <v>0</v>
      </c>
      <c r="G1249">
        <v>0</v>
      </c>
      <c r="H1249">
        <v>0.69791666666666663</v>
      </c>
      <c r="I1249">
        <v>441258</v>
      </c>
      <c r="J1249">
        <v>441270</v>
      </c>
      <c r="K1249">
        <v>12</v>
      </c>
      <c r="L1249" s="49">
        <v>0.70833333333333337</v>
      </c>
      <c r="M1249" s="49">
        <v>0.73611111111111116</v>
      </c>
      <c r="N1249" s="49">
        <v>2.777777777777779E-2</v>
      </c>
    </row>
    <row r="1250" spans="1:14">
      <c r="A1250" t="s">
        <v>19</v>
      </c>
      <c r="B1250" t="s">
        <v>58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0.69791666666666663</v>
      </c>
      <c r="I1250">
        <v>441270</v>
      </c>
      <c r="J1250">
        <v>441283</v>
      </c>
      <c r="K1250">
        <v>13</v>
      </c>
      <c r="L1250" s="49">
        <v>0.73611111111111116</v>
      </c>
      <c r="M1250" s="49">
        <v>0.75</v>
      </c>
      <c r="N1250" s="49">
        <v>1.388888888888884E-2</v>
      </c>
    </row>
    <row r="1251" spans="1:14">
      <c r="A1251" t="s">
        <v>35</v>
      </c>
      <c r="B1251" t="s">
        <v>4</v>
      </c>
      <c r="C1251">
        <v>9154.2099999999991</v>
      </c>
      <c r="D1251">
        <v>10835.17</v>
      </c>
      <c r="E1251">
        <v>14</v>
      </c>
      <c r="F1251">
        <v>16</v>
      </c>
      <c r="G1251">
        <v>0</v>
      </c>
      <c r="H1251">
        <v>0.63472222222222219</v>
      </c>
      <c r="I1251">
        <v>441312</v>
      </c>
      <c r="J1251">
        <v>441504</v>
      </c>
      <c r="K1251">
        <v>192</v>
      </c>
      <c r="L1251" s="49">
        <v>0.21875</v>
      </c>
      <c r="M1251" s="49">
        <v>0.31944444444444448</v>
      </c>
      <c r="N1251" s="49">
        <v>0.10069444444444448</v>
      </c>
    </row>
    <row r="1252" spans="1:14">
      <c r="A1252" t="s">
        <v>35</v>
      </c>
      <c r="B1252" t="s">
        <v>4</v>
      </c>
      <c r="C1252">
        <v>22992.01</v>
      </c>
      <c r="D1252">
        <v>25161.16</v>
      </c>
      <c r="E1252">
        <v>30</v>
      </c>
      <c r="F1252">
        <v>69</v>
      </c>
      <c r="G1252">
        <v>0</v>
      </c>
      <c r="H1252">
        <v>0.63472222222222219</v>
      </c>
      <c r="I1252">
        <v>441504</v>
      </c>
      <c r="J1252">
        <v>441504</v>
      </c>
      <c r="K1252">
        <v>0</v>
      </c>
      <c r="L1252" s="49">
        <v>0.31944444444444448</v>
      </c>
      <c r="M1252" s="49">
        <v>0.31944444444444448</v>
      </c>
      <c r="N1252" s="49">
        <v>0</v>
      </c>
    </row>
    <row r="1253" spans="1:14">
      <c r="A1253" t="s">
        <v>37</v>
      </c>
      <c r="B1253" t="s">
        <v>58</v>
      </c>
      <c r="C1253">
        <v>1558.42</v>
      </c>
      <c r="D1253">
        <v>1756</v>
      </c>
      <c r="E1253">
        <v>3</v>
      </c>
      <c r="F1253">
        <v>5</v>
      </c>
      <c r="G1253">
        <v>0</v>
      </c>
      <c r="H1253">
        <v>0.63472222222222219</v>
      </c>
      <c r="I1253">
        <v>441697</v>
      </c>
      <c r="J1253">
        <v>441722</v>
      </c>
      <c r="K1253">
        <v>25</v>
      </c>
      <c r="L1253" s="49">
        <v>0.65625</v>
      </c>
      <c r="M1253" s="49">
        <v>0.69444444444444453</v>
      </c>
      <c r="N1253" s="49">
        <v>3.8194444444444531E-2</v>
      </c>
    </row>
    <row r="1254" spans="1:14">
      <c r="A1254" t="s">
        <v>38</v>
      </c>
      <c r="B1254" t="s">
        <v>4</v>
      </c>
      <c r="C1254">
        <v>7177.66</v>
      </c>
      <c r="D1254">
        <v>8103.11</v>
      </c>
      <c r="E1254">
        <v>25</v>
      </c>
      <c r="F1254">
        <v>3</v>
      </c>
      <c r="G1254">
        <v>4</v>
      </c>
      <c r="H1254">
        <v>0.63472222222222219</v>
      </c>
      <c r="I1254">
        <v>441504</v>
      </c>
      <c r="J1254">
        <v>441545</v>
      </c>
      <c r="K1254">
        <v>41</v>
      </c>
      <c r="L1254" s="49">
        <v>0.31944444444444448</v>
      </c>
      <c r="M1254" s="49">
        <v>0.44791666666666669</v>
      </c>
      <c r="N1254" s="49">
        <v>0.12847222222222221</v>
      </c>
    </row>
    <row r="1255" spans="1:14">
      <c r="A1255" t="s">
        <v>61</v>
      </c>
      <c r="B1255" t="s">
        <v>58</v>
      </c>
      <c r="C1255">
        <v>2404.25</v>
      </c>
      <c r="D1255">
        <v>2708.93</v>
      </c>
      <c r="E1255">
        <v>8</v>
      </c>
      <c r="F1255">
        <v>2</v>
      </c>
      <c r="G1255">
        <v>2</v>
      </c>
      <c r="H1255">
        <v>0.63472222222222219</v>
      </c>
      <c r="I1255">
        <v>441660</v>
      </c>
      <c r="J1255">
        <v>441697</v>
      </c>
      <c r="K1255">
        <v>37</v>
      </c>
      <c r="L1255" s="49">
        <v>0.61944444444444446</v>
      </c>
      <c r="M1255" s="49">
        <v>0.65625</v>
      </c>
      <c r="N1255" s="49">
        <v>3.6805555555555536E-2</v>
      </c>
    </row>
    <row r="1256" spans="1:14">
      <c r="A1256" t="s">
        <v>26</v>
      </c>
      <c r="B1256" t="s">
        <v>4</v>
      </c>
      <c r="C1256">
        <v>1039.1300000000001</v>
      </c>
      <c r="D1256">
        <v>1153.98</v>
      </c>
      <c r="E1256">
        <v>1</v>
      </c>
      <c r="F1256">
        <v>4</v>
      </c>
      <c r="G1256">
        <v>3</v>
      </c>
      <c r="H1256">
        <v>0.63472222222222219</v>
      </c>
      <c r="I1256">
        <v>441545</v>
      </c>
      <c r="J1256">
        <v>441586</v>
      </c>
      <c r="K1256">
        <v>41</v>
      </c>
      <c r="L1256" s="49">
        <v>0.44791666666666669</v>
      </c>
      <c r="M1256" s="49">
        <v>0.53125</v>
      </c>
      <c r="N1256" s="49">
        <v>8.3333333333333315E-2</v>
      </c>
    </row>
    <row r="1257" spans="1:14">
      <c r="A1257" t="s">
        <v>39</v>
      </c>
      <c r="B1257" t="s">
        <v>58</v>
      </c>
      <c r="C1257">
        <v>1697.69</v>
      </c>
      <c r="D1257">
        <v>1835.76</v>
      </c>
      <c r="E1257">
        <v>5</v>
      </c>
      <c r="F1257">
        <v>2</v>
      </c>
      <c r="G1257">
        <v>1</v>
      </c>
      <c r="H1257">
        <v>0.63472222222222219</v>
      </c>
      <c r="I1257">
        <v>441633</v>
      </c>
      <c r="J1257">
        <v>441660</v>
      </c>
      <c r="K1257">
        <v>27</v>
      </c>
      <c r="L1257" s="49">
        <v>0.59375</v>
      </c>
      <c r="M1257" s="49">
        <v>0.61944444444444446</v>
      </c>
      <c r="N1257" s="49">
        <v>2.5694444444444464E-2</v>
      </c>
    </row>
    <row r="1258" spans="1:14">
      <c r="A1258" t="s">
        <v>36</v>
      </c>
      <c r="B1258" t="s">
        <v>58</v>
      </c>
      <c r="C1258">
        <v>1238.1400000000001</v>
      </c>
      <c r="D1258">
        <v>1367.96</v>
      </c>
      <c r="E1258">
        <v>4</v>
      </c>
      <c r="F1258">
        <v>0</v>
      </c>
      <c r="G1258">
        <v>1</v>
      </c>
      <c r="H1258">
        <v>0.63472222222222219</v>
      </c>
      <c r="I1258">
        <v>441589</v>
      </c>
      <c r="J1258">
        <v>441633</v>
      </c>
      <c r="K1258">
        <v>44</v>
      </c>
      <c r="L1258" s="49">
        <v>0.54861111111111105</v>
      </c>
      <c r="M1258" s="49">
        <v>0.59375</v>
      </c>
      <c r="N1258" s="49">
        <v>4.5138888888888951E-2</v>
      </c>
    </row>
    <row r="1259" spans="1:14">
      <c r="A1259" t="s">
        <v>34</v>
      </c>
      <c r="B1259" t="s">
        <v>4</v>
      </c>
      <c r="C1259">
        <v>1106.58</v>
      </c>
      <c r="D1259">
        <v>1229.08</v>
      </c>
      <c r="E1259">
        <v>3</v>
      </c>
      <c r="F1259">
        <v>2</v>
      </c>
      <c r="G1259">
        <v>3</v>
      </c>
      <c r="H1259">
        <v>0.63472222222222219</v>
      </c>
      <c r="I1259">
        <v>441586</v>
      </c>
      <c r="J1259">
        <v>441589</v>
      </c>
      <c r="K1259">
        <v>3</v>
      </c>
      <c r="L1259" s="49">
        <v>0.53125</v>
      </c>
      <c r="M1259" s="49">
        <v>0.54861111111111105</v>
      </c>
      <c r="N1259" s="49">
        <v>1.7361111111111049E-2</v>
      </c>
    </row>
    <row r="1260" spans="1:14">
      <c r="A1260" t="s">
        <v>19</v>
      </c>
      <c r="B1260" t="s">
        <v>4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0.63472222222222219</v>
      </c>
      <c r="I1260">
        <v>441722</v>
      </c>
      <c r="J1260">
        <v>441775</v>
      </c>
      <c r="K1260">
        <v>53</v>
      </c>
      <c r="L1260" s="49">
        <v>0.69444444444444453</v>
      </c>
      <c r="M1260" s="49">
        <v>0.72916666666666663</v>
      </c>
      <c r="N1260" s="49">
        <v>3.4722222222222099E-2</v>
      </c>
    </row>
    <row r="1261" spans="1:14">
      <c r="A1261" t="s">
        <v>44</v>
      </c>
      <c r="B1261" t="s">
        <v>53</v>
      </c>
      <c r="C1261">
        <v>1119.0899999999999</v>
      </c>
      <c r="D1261">
        <v>1263.8699999999999</v>
      </c>
      <c r="E1261">
        <v>0</v>
      </c>
      <c r="F1261">
        <v>9</v>
      </c>
      <c r="G1261">
        <v>0</v>
      </c>
      <c r="H1261">
        <v>0.61736111111111114</v>
      </c>
      <c r="I1261">
        <v>260638</v>
      </c>
      <c r="J1261">
        <v>260693</v>
      </c>
      <c r="K1261">
        <v>55</v>
      </c>
      <c r="L1261" s="49">
        <v>0.40625</v>
      </c>
      <c r="M1261" s="49">
        <v>0.4548611111111111</v>
      </c>
      <c r="N1261" s="49">
        <v>4.8611111111111105E-2</v>
      </c>
    </row>
    <row r="1262" spans="1:14">
      <c r="A1262" t="s">
        <v>46</v>
      </c>
      <c r="B1262" t="s">
        <v>53</v>
      </c>
      <c r="C1262">
        <v>3076.3</v>
      </c>
      <c r="D1262">
        <v>3470.01</v>
      </c>
      <c r="E1262">
        <v>8</v>
      </c>
      <c r="F1262">
        <v>3</v>
      </c>
      <c r="G1262">
        <v>0</v>
      </c>
      <c r="H1262">
        <v>0.61736111111111114</v>
      </c>
      <c r="I1262">
        <v>260394</v>
      </c>
      <c r="J1262">
        <v>260557</v>
      </c>
      <c r="K1262">
        <v>163</v>
      </c>
      <c r="L1262" s="49">
        <v>0.20833333333333334</v>
      </c>
      <c r="M1262" s="49">
        <v>0.30555555555555552</v>
      </c>
      <c r="N1262" s="49">
        <v>9.7222222222222182E-2</v>
      </c>
    </row>
    <row r="1263" spans="1:14">
      <c r="A1263" t="s">
        <v>77</v>
      </c>
      <c r="B1263" t="s">
        <v>53</v>
      </c>
      <c r="C1263">
        <v>2876.08</v>
      </c>
      <c r="D1263">
        <v>3254.87</v>
      </c>
      <c r="E1263">
        <v>8</v>
      </c>
      <c r="F1263">
        <v>5</v>
      </c>
      <c r="G1263">
        <v>0</v>
      </c>
      <c r="H1263">
        <v>0.61736111111111114</v>
      </c>
      <c r="I1263">
        <v>260702</v>
      </c>
      <c r="J1263">
        <v>260741</v>
      </c>
      <c r="K1263">
        <v>39</v>
      </c>
      <c r="L1263" s="49">
        <v>0.47222222222222227</v>
      </c>
      <c r="M1263" s="49">
        <v>0.51666666666666672</v>
      </c>
      <c r="N1263" s="49">
        <v>4.4444444444444453E-2</v>
      </c>
    </row>
    <row r="1264" spans="1:14">
      <c r="A1264" t="s">
        <v>48</v>
      </c>
      <c r="B1264" t="s">
        <v>53</v>
      </c>
      <c r="C1264">
        <v>3510.58</v>
      </c>
      <c r="D1264">
        <v>3929.13</v>
      </c>
      <c r="E1264">
        <v>12</v>
      </c>
      <c r="F1264">
        <v>1</v>
      </c>
      <c r="G1264">
        <v>2</v>
      </c>
      <c r="H1264">
        <v>0.61736111111111114</v>
      </c>
      <c r="I1264">
        <v>260637</v>
      </c>
      <c r="J1264">
        <v>260638</v>
      </c>
      <c r="K1264">
        <v>1</v>
      </c>
      <c r="L1264" s="49">
        <v>0.39583333333333331</v>
      </c>
      <c r="M1264" s="49">
        <v>0.40625</v>
      </c>
      <c r="N1264" s="49">
        <v>1.0416666666666685E-2</v>
      </c>
    </row>
    <row r="1265" spans="1:14">
      <c r="A1265" t="s">
        <v>78</v>
      </c>
      <c r="B1265" t="s">
        <v>53</v>
      </c>
      <c r="C1265">
        <v>2153.1</v>
      </c>
      <c r="D1265">
        <v>2375.65</v>
      </c>
      <c r="E1265">
        <v>8</v>
      </c>
      <c r="F1265">
        <v>3</v>
      </c>
      <c r="G1265">
        <v>2</v>
      </c>
      <c r="H1265">
        <v>0.61736111111111114</v>
      </c>
      <c r="I1265">
        <v>260741</v>
      </c>
      <c r="J1265">
        <v>260826</v>
      </c>
      <c r="K1265">
        <v>85</v>
      </c>
      <c r="L1265" s="49">
        <v>0.51666666666666672</v>
      </c>
      <c r="M1265" s="49">
        <v>0.60763888888888895</v>
      </c>
      <c r="N1265" s="49">
        <v>9.0972222222222232E-2</v>
      </c>
    </row>
    <row r="1266" spans="1:14">
      <c r="A1266" t="s">
        <v>44</v>
      </c>
      <c r="B1266" t="s">
        <v>53</v>
      </c>
      <c r="C1266">
        <v>1914.77</v>
      </c>
      <c r="D1266">
        <v>2175.0500000000002</v>
      </c>
      <c r="E1266">
        <v>7</v>
      </c>
      <c r="F1266">
        <v>0</v>
      </c>
      <c r="G1266">
        <v>0</v>
      </c>
      <c r="H1266">
        <v>0.61736111111111114</v>
      </c>
      <c r="I1266">
        <v>260693</v>
      </c>
      <c r="J1266">
        <v>260702</v>
      </c>
      <c r="K1266">
        <v>9</v>
      </c>
      <c r="L1266" s="49">
        <v>0.4548611111111111</v>
      </c>
      <c r="M1266" s="49">
        <v>0.47222222222222227</v>
      </c>
      <c r="N1266" s="49">
        <v>1.736111111111116E-2</v>
      </c>
    </row>
    <row r="1267" spans="1:14">
      <c r="A1267" t="s">
        <v>48</v>
      </c>
      <c r="B1267" t="s">
        <v>53</v>
      </c>
      <c r="C1267">
        <v>2185</v>
      </c>
      <c r="D1267">
        <v>2385.0699999999997</v>
      </c>
      <c r="E1267">
        <v>7</v>
      </c>
      <c r="F1267">
        <v>0</v>
      </c>
      <c r="G1267">
        <v>4</v>
      </c>
      <c r="H1267">
        <v>0.61736111111111114</v>
      </c>
      <c r="I1267">
        <v>260635</v>
      </c>
      <c r="J1267">
        <v>260637</v>
      </c>
      <c r="K1267">
        <v>2</v>
      </c>
      <c r="L1267" s="49">
        <v>0.37152777777777773</v>
      </c>
      <c r="M1267" s="49">
        <v>0.39583333333333331</v>
      </c>
      <c r="N1267" s="49">
        <v>2.430555555555558E-2</v>
      </c>
    </row>
    <row r="1268" spans="1:14">
      <c r="A1268" t="s">
        <v>48</v>
      </c>
      <c r="B1268" t="s">
        <v>53</v>
      </c>
      <c r="C1268">
        <v>1236.6300000000001</v>
      </c>
      <c r="D1268">
        <v>1393.99</v>
      </c>
      <c r="E1268">
        <v>6</v>
      </c>
      <c r="F1268">
        <v>0</v>
      </c>
      <c r="G1268">
        <v>0</v>
      </c>
      <c r="H1268">
        <v>0.61736111111111114</v>
      </c>
      <c r="I1268">
        <v>260557</v>
      </c>
      <c r="J1268">
        <v>260635</v>
      </c>
      <c r="K1268">
        <v>78</v>
      </c>
      <c r="L1268" s="49">
        <v>0.30555555555555552</v>
      </c>
      <c r="M1268" s="49">
        <v>0.37152777777777773</v>
      </c>
      <c r="N1268" s="49">
        <v>6.597222222222221E-2</v>
      </c>
    </row>
    <row r="1269" spans="1:14">
      <c r="A1269" t="s">
        <v>19</v>
      </c>
      <c r="B1269" t="s">
        <v>53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0.61736111111111114</v>
      </c>
      <c r="I1269">
        <v>260826</v>
      </c>
      <c r="J1269">
        <v>261122</v>
      </c>
      <c r="K1269">
        <v>296</v>
      </c>
      <c r="L1269" s="49">
        <v>0.60763888888888895</v>
      </c>
      <c r="M1269" s="49">
        <v>0.75694444444444453</v>
      </c>
      <c r="N1269" s="49">
        <v>0.14930555555555558</v>
      </c>
    </row>
    <row r="1270" spans="1:14">
      <c r="A1270" t="s">
        <v>25</v>
      </c>
      <c r="B1270" t="s">
        <v>57</v>
      </c>
      <c r="C1270">
        <v>3400.24</v>
      </c>
      <c r="D1270">
        <v>3809.96</v>
      </c>
      <c r="E1270">
        <v>16</v>
      </c>
      <c r="F1270">
        <v>0</v>
      </c>
      <c r="G1270">
        <v>4</v>
      </c>
      <c r="H1270">
        <v>0.58680555555555558</v>
      </c>
      <c r="I1270">
        <v>442020</v>
      </c>
      <c r="J1270">
        <v>442085</v>
      </c>
      <c r="K1270">
        <v>65</v>
      </c>
      <c r="L1270" s="49">
        <v>0.34027777777777773</v>
      </c>
      <c r="M1270" s="49">
        <v>0.41319444444444442</v>
      </c>
      <c r="N1270" s="49">
        <v>7.2916666666666685E-2</v>
      </c>
    </row>
    <row r="1271" spans="1:14">
      <c r="A1271" t="s">
        <v>81</v>
      </c>
      <c r="B1271" t="s">
        <v>57</v>
      </c>
      <c r="C1271">
        <v>6933.84</v>
      </c>
      <c r="D1271">
        <v>7467.82</v>
      </c>
      <c r="E1271">
        <v>41</v>
      </c>
      <c r="F1271">
        <v>3</v>
      </c>
      <c r="G1271">
        <v>0</v>
      </c>
      <c r="H1271">
        <v>0.58680555555555558</v>
      </c>
      <c r="I1271">
        <v>441816</v>
      </c>
      <c r="J1271">
        <v>442020</v>
      </c>
      <c r="K1271">
        <v>204</v>
      </c>
      <c r="L1271" s="49">
        <v>0.21527777777777779</v>
      </c>
      <c r="M1271" s="49">
        <v>0.34027777777777773</v>
      </c>
      <c r="N1271" s="49">
        <v>0.12499999999999994</v>
      </c>
    </row>
    <row r="1272" spans="1:14">
      <c r="A1272" t="s">
        <v>79</v>
      </c>
      <c r="B1272" t="s">
        <v>57</v>
      </c>
      <c r="C1272">
        <v>2385.23</v>
      </c>
      <c r="D1272">
        <v>2699.04</v>
      </c>
      <c r="E1272">
        <v>5</v>
      </c>
      <c r="F1272">
        <v>0</v>
      </c>
      <c r="G1272">
        <v>0</v>
      </c>
      <c r="H1272">
        <v>0.58680555555555558</v>
      </c>
      <c r="I1272">
        <v>442085</v>
      </c>
      <c r="J1272">
        <v>442155</v>
      </c>
      <c r="K1272">
        <v>70</v>
      </c>
      <c r="L1272" s="49">
        <v>0.41319444444444442</v>
      </c>
      <c r="M1272" s="49">
        <v>0.46875</v>
      </c>
      <c r="N1272" s="49">
        <v>5.555555555555558E-2</v>
      </c>
    </row>
    <row r="1273" spans="1:14">
      <c r="A1273" t="s">
        <v>19</v>
      </c>
      <c r="B1273" t="s">
        <v>57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0.58333333333333337</v>
      </c>
      <c r="I1273">
        <v>442155</v>
      </c>
      <c r="J1273">
        <v>442227</v>
      </c>
      <c r="K1273">
        <v>72</v>
      </c>
      <c r="L1273" s="49">
        <v>0.46875</v>
      </c>
      <c r="M1273" s="49">
        <v>0.54166666666666663</v>
      </c>
      <c r="N1273" s="49">
        <v>7.291666666666663E-2</v>
      </c>
    </row>
    <row r="1274" spans="1:14">
      <c r="A1274" t="s">
        <v>36</v>
      </c>
      <c r="B1274" t="s">
        <v>58</v>
      </c>
      <c r="C1274">
        <v>2752.93</v>
      </c>
      <c r="D1274">
        <v>3462.15</v>
      </c>
      <c r="E1274">
        <v>6</v>
      </c>
      <c r="F1274">
        <v>0</v>
      </c>
      <c r="G1274">
        <v>4</v>
      </c>
      <c r="H1274">
        <v>0.57500000000000007</v>
      </c>
      <c r="I1274">
        <v>261030</v>
      </c>
      <c r="J1274">
        <v>261129</v>
      </c>
      <c r="K1274">
        <v>99</v>
      </c>
      <c r="L1274" s="49">
        <v>0.34375</v>
      </c>
      <c r="M1274" s="49">
        <v>0.40972222222222227</v>
      </c>
      <c r="N1274" s="49">
        <v>6.5972222222222265E-2</v>
      </c>
    </row>
    <row r="1275" spans="1:14">
      <c r="A1275" t="s">
        <v>42</v>
      </c>
      <c r="B1275" t="s">
        <v>58</v>
      </c>
      <c r="C1275">
        <v>2051.77</v>
      </c>
      <c r="D1275">
        <v>2325.08</v>
      </c>
      <c r="E1275">
        <v>7</v>
      </c>
      <c r="F1275">
        <v>6</v>
      </c>
      <c r="G1275">
        <v>0</v>
      </c>
      <c r="H1275">
        <v>0.57500000000000007</v>
      </c>
      <c r="I1275">
        <v>261129</v>
      </c>
      <c r="J1275">
        <v>261156</v>
      </c>
      <c r="K1275">
        <v>27</v>
      </c>
      <c r="L1275" s="49">
        <v>0.40972222222222227</v>
      </c>
      <c r="M1275" s="49">
        <v>0.44444444444444442</v>
      </c>
      <c r="N1275" s="49">
        <v>3.4722222222222154E-2</v>
      </c>
    </row>
    <row r="1276" spans="1:14">
      <c r="A1276" t="s">
        <v>61</v>
      </c>
      <c r="B1276" t="s">
        <v>58</v>
      </c>
      <c r="C1276">
        <v>1148.82</v>
      </c>
      <c r="D1276">
        <v>1299.94</v>
      </c>
      <c r="E1276">
        <v>3</v>
      </c>
      <c r="F1276">
        <v>2</v>
      </c>
      <c r="G1276">
        <v>0</v>
      </c>
      <c r="H1276">
        <v>0.57500000000000007</v>
      </c>
      <c r="I1276">
        <v>261156</v>
      </c>
      <c r="J1276">
        <v>261189</v>
      </c>
      <c r="K1276">
        <v>33</v>
      </c>
      <c r="L1276" s="49">
        <v>0.44444444444444442</v>
      </c>
      <c r="M1276" s="49">
        <v>0.47222222222222227</v>
      </c>
      <c r="N1276" s="49">
        <v>2.7777777777777846E-2</v>
      </c>
    </row>
    <row r="1277" spans="1:14">
      <c r="A1277" t="s">
        <v>19</v>
      </c>
      <c r="B1277" t="s">
        <v>58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0.57500000000000007</v>
      </c>
      <c r="I1277">
        <v>261189</v>
      </c>
      <c r="J1277">
        <v>261257</v>
      </c>
      <c r="K1277">
        <v>68</v>
      </c>
      <c r="L1277" s="49">
        <v>0.47222222222222227</v>
      </c>
      <c r="M1277" s="49">
        <v>0.52777777777777779</v>
      </c>
      <c r="N1277" s="49">
        <v>5.5555555555555525E-2</v>
      </c>
    </row>
    <row r="1278" spans="1:14">
      <c r="A1278" t="s">
        <v>37</v>
      </c>
      <c r="B1278" t="s">
        <v>58</v>
      </c>
      <c r="C1278">
        <v>2040.73</v>
      </c>
      <c r="D1278">
        <v>2298.96</v>
      </c>
      <c r="E1278">
        <v>8</v>
      </c>
      <c r="F1278">
        <v>3</v>
      </c>
      <c r="G1278">
        <v>0</v>
      </c>
      <c r="H1278">
        <v>0.58333333333333337</v>
      </c>
      <c r="I1278">
        <v>442705</v>
      </c>
      <c r="J1278">
        <v>442850</v>
      </c>
      <c r="K1278">
        <v>145</v>
      </c>
      <c r="L1278" s="49">
        <v>0.625</v>
      </c>
      <c r="M1278" s="49">
        <v>0.72569444444444453</v>
      </c>
      <c r="N1278" s="49">
        <v>0.10069444444444453</v>
      </c>
    </row>
    <row r="1279" spans="1:14">
      <c r="A1279" t="s">
        <v>86</v>
      </c>
      <c r="B1279" t="s">
        <v>60</v>
      </c>
      <c r="C1279">
        <v>3362.91</v>
      </c>
      <c r="D1279">
        <v>3716.04</v>
      </c>
      <c r="E1279">
        <v>11</v>
      </c>
      <c r="F1279">
        <v>2</v>
      </c>
      <c r="G1279">
        <v>1</v>
      </c>
      <c r="H1279">
        <v>0.58333333333333337</v>
      </c>
      <c r="I1279">
        <v>442524</v>
      </c>
      <c r="J1279">
        <v>442584</v>
      </c>
      <c r="K1279">
        <v>60</v>
      </c>
      <c r="L1279" s="49">
        <v>0.375</v>
      </c>
      <c r="M1279" s="49">
        <v>0.41666666666666669</v>
      </c>
      <c r="N1279" s="49">
        <v>4.1666666666666685E-2</v>
      </c>
    </row>
    <row r="1280" spans="1:14">
      <c r="A1280" t="s">
        <v>85</v>
      </c>
      <c r="B1280" t="s">
        <v>60</v>
      </c>
      <c r="C1280">
        <v>2797.8</v>
      </c>
      <c r="D1280">
        <v>3126.01</v>
      </c>
      <c r="E1280">
        <v>17</v>
      </c>
      <c r="F1280">
        <v>0</v>
      </c>
      <c r="G1280">
        <v>1</v>
      </c>
      <c r="H1280">
        <v>0.58333333333333337</v>
      </c>
      <c r="I1280">
        <v>442521</v>
      </c>
      <c r="J1280">
        <v>442524</v>
      </c>
      <c r="K1280">
        <v>3</v>
      </c>
      <c r="L1280" s="49">
        <v>0.34722222222222227</v>
      </c>
      <c r="M1280" s="49">
        <v>0.375</v>
      </c>
      <c r="N1280" s="49">
        <v>2.7777777777777735E-2</v>
      </c>
    </row>
    <row r="1281" spans="1:14">
      <c r="A1281" t="s">
        <v>24</v>
      </c>
      <c r="B1281" t="s">
        <v>60</v>
      </c>
      <c r="C1281">
        <v>1241.04</v>
      </c>
      <c r="D1281">
        <v>1399</v>
      </c>
      <c r="E1281">
        <v>5</v>
      </c>
      <c r="F1281">
        <v>2</v>
      </c>
      <c r="G1281">
        <v>0</v>
      </c>
      <c r="H1281">
        <v>0.58333333333333337</v>
      </c>
      <c r="I1281">
        <v>442584</v>
      </c>
      <c r="J1281">
        <v>442609</v>
      </c>
      <c r="K1281">
        <v>25</v>
      </c>
      <c r="L1281" s="49">
        <v>0.41666666666666669</v>
      </c>
      <c r="M1281" s="49">
        <v>0.49305555555555558</v>
      </c>
      <c r="N1281" s="49">
        <v>7.6388888888888895E-2</v>
      </c>
    </row>
    <row r="1282" spans="1:14">
      <c r="A1282" t="s">
        <v>85</v>
      </c>
      <c r="B1282" t="s">
        <v>60</v>
      </c>
      <c r="C1282">
        <v>1368.23</v>
      </c>
      <c r="D1282">
        <v>1543.98</v>
      </c>
      <c r="E1282">
        <v>6</v>
      </c>
      <c r="F1282">
        <v>0</v>
      </c>
      <c r="G1282">
        <v>0</v>
      </c>
      <c r="H1282">
        <v>0.58333333333333337</v>
      </c>
      <c r="I1282">
        <v>442234</v>
      </c>
      <c r="J1282">
        <v>442521</v>
      </c>
      <c r="K1282">
        <v>287</v>
      </c>
      <c r="L1282" s="49">
        <v>0.21180555555555555</v>
      </c>
      <c r="M1282" s="49">
        <v>0.34722222222222227</v>
      </c>
      <c r="N1282" s="49">
        <v>0.13541666666666671</v>
      </c>
    </row>
    <row r="1283" spans="1:14">
      <c r="A1283" t="s">
        <v>29</v>
      </c>
      <c r="B1283" t="s">
        <v>60</v>
      </c>
      <c r="C1283">
        <v>1756.43</v>
      </c>
      <c r="D1283">
        <v>1979.95</v>
      </c>
      <c r="E1283">
        <v>3</v>
      </c>
      <c r="F1283">
        <v>3</v>
      </c>
      <c r="G1283">
        <v>0</v>
      </c>
      <c r="H1283">
        <v>0.58333333333333337</v>
      </c>
      <c r="I1283">
        <v>442609</v>
      </c>
      <c r="J1283">
        <v>442679</v>
      </c>
      <c r="K1283">
        <v>70</v>
      </c>
      <c r="L1283" s="49">
        <v>0.49305555555555558</v>
      </c>
      <c r="M1283" s="49">
        <v>0.59027777777777779</v>
      </c>
      <c r="N1283" s="49">
        <v>9.722222222222221E-2</v>
      </c>
    </row>
    <row r="1284" spans="1:14">
      <c r="A1284" t="s">
        <v>87</v>
      </c>
      <c r="B1284" t="s">
        <v>60</v>
      </c>
      <c r="C1284">
        <v>2490.7800000000002</v>
      </c>
      <c r="D1284">
        <v>2806</v>
      </c>
      <c r="E1284">
        <v>6</v>
      </c>
      <c r="F1284">
        <v>4</v>
      </c>
      <c r="G1284">
        <v>0</v>
      </c>
      <c r="H1284">
        <v>0.58333333333333337</v>
      </c>
      <c r="I1284">
        <v>442679</v>
      </c>
      <c r="J1284">
        <v>442705</v>
      </c>
      <c r="K1284">
        <v>26</v>
      </c>
      <c r="L1284" s="49">
        <v>0.59027777777777779</v>
      </c>
      <c r="M1284" s="49">
        <v>0.625</v>
      </c>
      <c r="N1284" s="49">
        <v>3.472222222222221E-2</v>
      </c>
    </row>
    <row r="1285" spans="1:14">
      <c r="A1285" t="s">
        <v>19</v>
      </c>
      <c r="B1285" t="s">
        <v>60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0.58333333333333337</v>
      </c>
      <c r="I1285">
        <v>442850</v>
      </c>
      <c r="J1285">
        <v>442898</v>
      </c>
      <c r="K1285">
        <v>48</v>
      </c>
      <c r="L1285" s="49">
        <v>0.72569444444444453</v>
      </c>
      <c r="M1285" s="49">
        <v>0.75</v>
      </c>
      <c r="N1285" s="49">
        <v>2.4305555555555469E-2</v>
      </c>
    </row>
    <row r="1286" spans="1:14">
      <c r="A1286" t="s">
        <v>89</v>
      </c>
      <c r="B1286" t="s">
        <v>56</v>
      </c>
      <c r="C1286">
        <v>5623.44</v>
      </c>
      <c r="D1286">
        <v>6346.96</v>
      </c>
      <c r="E1286">
        <v>28</v>
      </c>
      <c r="F1286">
        <v>4</v>
      </c>
      <c r="G1286">
        <v>0</v>
      </c>
      <c r="H1286">
        <v>0.67847222222222225</v>
      </c>
      <c r="I1286">
        <v>261415</v>
      </c>
      <c r="J1286">
        <v>261428</v>
      </c>
      <c r="K1286">
        <v>13</v>
      </c>
      <c r="L1286" s="49">
        <v>0.42708333333333331</v>
      </c>
      <c r="M1286" s="49">
        <v>0.45833333333333331</v>
      </c>
      <c r="N1286" s="49">
        <v>3.125E-2</v>
      </c>
    </row>
    <row r="1287" spans="1:14">
      <c r="A1287" t="s">
        <v>94</v>
      </c>
      <c r="B1287" t="s">
        <v>56</v>
      </c>
      <c r="C1287">
        <v>1011.24</v>
      </c>
      <c r="D1287">
        <v>1139.8900000000001</v>
      </c>
      <c r="E1287">
        <v>3</v>
      </c>
      <c r="F1287">
        <v>0</v>
      </c>
      <c r="G1287">
        <v>0</v>
      </c>
      <c r="H1287">
        <v>0.67847222222222225</v>
      </c>
      <c r="I1287">
        <v>261428</v>
      </c>
      <c r="J1287">
        <v>261449</v>
      </c>
      <c r="K1287">
        <v>21</v>
      </c>
      <c r="L1287" s="49">
        <v>0.45833333333333331</v>
      </c>
      <c r="M1287" s="49">
        <v>0.52083333333333337</v>
      </c>
      <c r="N1287" s="49">
        <v>6.2500000000000056E-2</v>
      </c>
    </row>
    <row r="1288" spans="1:14">
      <c r="A1288" t="s">
        <v>74</v>
      </c>
      <c r="B1288" t="s">
        <v>56</v>
      </c>
      <c r="C1288">
        <v>1814.18</v>
      </c>
      <c r="D1288">
        <v>2044.92</v>
      </c>
      <c r="E1288">
        <v>8</v>
      </c>
      <c r="F1288">
        <v>0</v>
      </c>
      <c r="G1288">
        <v>0</v>
      </c>
      <c r="H1288">
        <v>0.67847222222222225</v>
      </c>
      <c r="I1288">
        <v>261368</v>
      </c>
      <c r="J1288">
        <v>261371</v>
      </c>
      <c r="K1288">
        <v>3</v>
      </c>
      <c r="L1288" s="49">
        <v>0.35069444444444442</v>
      </c>
      <c r="M1288" s="49">
        <v>0.37152777777777773</v>
      </c>
      <c r="N1288" s="49">
        <v>2.0833333333333315E-2</v>
      </c>
    </row>
    <row r="1289" spans="1:14">
      <c r="A1289" t="s">
        <v>75</v>
      </c>
      <c r="B1289" t="s">
        <v>56</v>
      </c>
      <c r="C1289">
        <v>1531.84</v>
      </c>
      <c r="D1289">
        <v>1717.53</v>
      </c>
      <c r="E1289">
        <v>5</v>
      </c>
      <c r="F1289">
        <v>3</v>
      </c>
      <c r="G1289">
        <v>2</v>
      </c>
      <c r="H1289">
        <v>0.67847222222222225</v>
      </c>
      <c r="I1289">
        <v>261449</v>
      </c>
      <c r="J1289">
        <v>261484</v>
      </c>
      <c r="K1289">
        <v>35</v>
      </c>
      <c r="L1289" s="49">
        <v>0.52083333333333337</v>
      </c>
      <c r="M1289" s="49">
        <v>0.55902777777777779</v>
      </c>
      <c r="N1289" s="49">
        <v>3.819444444444442E-2</v>
      </c>
    </row>
    <row r="1290" spans="1:14">
      <c r="A1290" t="s">
        <v>74</v>
      </c>
      <c r="B1290" t="s">
        <v>56</v>
      </c>
      <c r="C1290">
        <v>2978.75</v>
      </c>
      <c r="D1290">
        <v>2968.78</v>
      </c>
      <c r="E1290">
        <v>7</v>
      </c>
      <c r="F1290">
        <v>1</v>
      </c>
      <c r="G1290">
        <v>1</v>
      </c>
      <c r="H1290">
        <v>0.67847222222222225</v>
      </c>
      <c r="I1290">
        <v>261257</v>
      </c>
      <c r="J1290">
        <v>261368</v>
      </c>
      <c r="K1290">
        <v>111</v>
      </c>
      <c r="L1290" s="49">
        <v>0.27083333333333331</v>
      </c>
      <c r="M1290" s="49">
        <v>0.35069444444444442</v>
      </c>
      <c r="N1290" s="49">
        <v>7.9861111111111105E-2</v>
      </c>
    </row>
    <row r="1291" spans="1:14">
      <c r="A1291" t="s">
        <v>76</v>
      </c>
      <c r="B1291" t="s">
        <v>56</v>
      </c>
      <c r="C1291">
        <v>1592.36</v>
      </c>
      <c r="D1291">
        <v>1795.01</v>
      </c>
      <c r="E1291">
        <v>4</v>
      </c>
      <c r="F1291">
        <v>8</v>
      </c>
      <c r="G1291">
        <v>0</v>
      </c>
      <c r="H1291">
        <v>0.67847222222222225</v>
      </c>
      <c r="I1291">
        <v>261372</v>
      </c>
      <c r="J1291">
        <v>261415</v>
      </c>
      <c r="K1291">
        <v>43</v>
      </c>
      <c r="L1291" s="49">
        <v>0.3888888888888889</v>
      </c>
      <c r="M1291" s="49">
        <v>0.42708333333333331</v>
      </c>
      <c r="N1291" s="49">
        <v>3.819444444444442E-2</v>
      </c>
    </row>
    <row r="1292" spans="1:14">
      <c r="A1292" t="s">
        <v>74</v>
      </c>
      <c r="B1292" t="s">
        <v>56</v>
      </c>
      <c r="C1292">
        <v>1124.04</v>
      </c>
      <c r="D1292">
        <v>1272.02</v>
      </c>
      <c r="E1292">
        <v>2</v>
      </c>
      <c r="F1292">
        <v>3</v>
      </c>
      <c r="G1292">
        <v>1</v>
      </c>
      <c r="H1292">
        <v>0.67847222222222225</v>
      </c>
      <c r="I1292">
        <v>261371</v>
      </c>
      <c r="J1292">
        <v>261372</v>
      </c>
      <c r="K1292">
        <v>1</v>
      </c>
      <c r="L1292" s="49">
        <v>0.37152777777777773</v>
      </c>
      <c r="M1292" s="49">
        <v>0.3888888888888889</v>
      </c>
      <c r="N1292" s="49">
        <v>1.736111111111116E-2</v>
      </c>
    </row>
    <row r="1293" spans="1:14">
      <c r="A1293" t="s">
        <v>19</v>
      </c>
      <c r="B1293" t="s">
        <v>56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0.67847222222222225</v>
      </c>
      <c r="I1293">
        <v>261484</v>
      </c>
      <c r="J1293">
        <v>261549</v>
      </c>
      <c r="K1293">
        <v>65</v>
      </c>
      <c r="L1293" s="49">
        <v>0.55902777777777779</v>
      </c>
      <c r="M1293" s="49">
        <v>0.63541666666666663</v>
      </c>
      <c r="N1293" s="49">
        <v>7.638888888888884E-2</v>
      </c>
    </row>
    <row r="1294" spans="1:14">
      <c r="A1294" t="s">
        <v>34</v>
      </c>
      <c r="B1294" t="s">
        <v>4</v>
      </c>
      <c r="C1294">
        <v>2012.4</v>
      </c>
      <c r="D1294">
        <v>2265.0100000000002</v>
      </c>
      <c r="E1294">
        <v>5</v>
      </c>
      <c r="F1294">
        <v>5</v>
      </c>
      <c r="G1294">
        <v>0</v>
      </c>
      <c r="H1294">
        <v>0.625</v>
      </c>
      <c r="I1294">
        <v>443176</v>
      </c>
      <c r="J1294">
        <v>443181</v>
      </c>
      <c r="K1294">
        <v>5</v>
      </c>
      <c r="L1294" s="49">
        <v>0.49305555555555558</v>
      </c>
      <c r="M1294" s="49">
        <v>0.52083333333333337</v>
      </c>
      <c r="N1294" s="49">
        <v>2.777777777777779E-2</v>
      </c>
    </row>
    <row r="1295" spans="1:14">
      <c r="A1295" t="s">
        <v>35</v>
      </c>
      <c r="B1295" t="s">
        <v>4</v>
      </c>
      <c r="C1295">
        <v>1685.45</v>
      </c>
      <c r="D1295">
        <v>1520.16</v>
      </c>
      <c r="E1295">
        <v>4</v>
      </c>
      <c r="F1295">
        <v>0</v>
      </c>
      <c r="G1295">
        <v>0</v>
      </c>
      <c r="H1295">
        <v>0.625</v>
      </c>
      <c r="I1295">
        <v>442898</v>
      </c>
      <c r="J1295">
        <v>443092</v>
      </c>
      <c r="K1295">
        <v>194</v>
      </c>
      <c r="L1295" s="49">
        <v>0.20833333333333334</v>
      </c>
      <c r="M1295" s="49">
        <v>0.3125</v>
      </c>
      <c r="N1295" s="49">
        <v>0.10416666666666666</v>
      </c>
    </row>
    <row r="1296" spans="1:14">
      <c r="A1296" t="s">
        <v>40</v>
      </c>
      <c r="B1296" t="s">
        <v>58</v>
      </c>
      <c r="C1296">
        <v>8409.0400000000009</v>
      </c>
      <c r="D1296">
        <v>9534.5499999999993</v>
      </c>
      <c r="E1296">
        <v>25</v>
      </c>
      <c r="F1296">
        <v>0</v>
      </c>
      <c r="G1296">
        <v>0</v>
      </c>
      <c r="H1296">
        <v>0.625</v>
      </c>
      <c r="I1296">
        <v>443324</v>
      </c>
      <c r="J1296">
        <v>443359</v>
      </c>
      <c r="K1296">
        <v>35</v>
      </c>
      <c r="L1296" s="49">
        <v>0.69444444444444453</v>
      </c>
      <c r="M1296" s="49">
        <v>0.72916666666666663</v>
      </c>
      <c r="N1296" s="49">
        <v>3.4722222222222099E-2</v>
      </c>
    </row>
    <row r="1297" spans="1:14">
      <c r="A1297" t="s">
        <v>37</v>
      </c>
      <c r="B1297" t="s">
        <v>58</v>
      </c>
      <c r="C1297">
        <v>1914.93</v>
      </c>
      <c r="D1297">
        <v>2135.13</v>
      </c>
      <c r="E1297">
        <v>4</v>
      </c>
      <c r="F1297">
        <v>3</v>
      </c>
      <c r="G1297">
        <v>5</v>
      </c>
      <c r="H1297">
        <v>0.625</v>
      </c>
      <c r="I1297">
        <v>443312</v>
      </c>
      <c r="J1297">
        <v>443324</v>
      </c>
      <c r="K1297">
        <v>12</v>
      </c>
      <c r="L1297" s="49">
        <v>0.67361111111111116</v>
      </c>
      <c r="M1297" s="49">
        <v>0.69444444444444453</v>
      </c>
      <c r="N1297" s="49">
        <v>2.083333333333337E-2</v>
      </c>
    </row>
    <row r="1298" spans="1:14">
      <c r="A1298" t="s">
        <v>38</v>
      </c>
      <c r="B1298" t="s">
        <v>4</v>
      </c>
      <c r="C1298">
        <v>7522.81</v>
      </c>
      <c r="D1298">
        <v>8767.1</v>
      </c>
      <c r="E1298">
        <v>25</v>
      </c>
      <c r="F1298">
        <v>4</v>
      </c>
      <c r="G1298">
        <v>3</v>
      </c>
      <c r="H1298">
        <v>0.625</v>
      </c>
      <c r="I1298">
        <v>443092</v>
      </c>
      <c r="J1298">
        <v>443132</v>
      </c>
      <c r="K1298">
        <v>40</v>
      </c>
      <c r="L1298" s="49">
        <v>0.3125</v>
      </c>
      <c r="M1298" s="49">
        <v>0.38194444444444442</v>
      </c>
      <c r="N1298" s="49">
        <v>6.944444444444442E-2</v>
      </c>
    </row>
    <row r="1299" spans="1:14">
      <c r="A1299" t="s">
        <v>5</v>
      </c>
      <c r="B1299" t="s">
        <v>4</v>
      </c>
      <c r="C1299">
        <v>2441.25</v>
      </c>
      <c r="D1299">
        <v>2407.9499999999998</v>
      </c>
      <c r="E1299">
        <v>6</v>
      </c>
      <c r="F1299">
        <v>2</v>
      </c>
      <c r="G1299">
        <v>0</v>
      </c>
      <c r="H1299">
        <v>0.625</v>
      </c>
      <c r="I1299">
        <v>443181</v>
      </c>
      <c r="J1299">
        <v>443209</v>
      </c>
      <c r="K1299">
        <v>28</v>
      </c>
      <c r="L1299" s="49">
        <v>0.53472222222222221</v>
      </c>
      <c r="M1299" s="49">
        <v>0.54861111111111105</v>
      </c>
      <c r="N1299" s="49">
        <v>1.388888888888884E-2</v>
      </c>
    </row>
    <row r="1300" spans="1:14">
      <c r="A1300" t="s">
        <v>41</v>
      </c>
      <c r="B1300" t="s">
        <v>58</v>
      </c>
      <c r="C1300">
        <v>1193.0999999999999</v>
      </c>
      <c r="D1300">
        <v>1344.98</v>
      </c>
      <c r="E1300">
        <v>7</v>
      </c>
      <c r="F1300">
        <v>0</v>
      </c>
      <c r="G1300">
        <v>0</v>
      </c>
      <c r="H1300">
        <v>0.625</v>
      </c>
      <c r="I1300">
        <v>443261</v>
      </c>
      <c r="J1300">
        <v>443312</v>
      </c>
      <c r="K1300">
        <v>51</v>
      </c>
      <c r="L1300" s="49">
        <v>0.63194444444444442</v>
      </c>
      <c r="M1300" s="49">
        <v>0.67361111111111116</v>
      </c>
      <c r="N1300" s="49">
        <v>4.1666666666666741E-2</v>
      </c>
    </row>
    <row r="1301" spans="1:14">
      <c r="A1301" t="s">
        <v>42</v>
      </c>
      <c r="B1301" t="s">
        <v>58</v>
      </c>
      <c r="C1301">
        <v>1296.6500000000001</v>
      </c>
      <c r="D1301">
        <v>1959.93</v>
      </c>
      <c r="E1301">
        <v>6</v>
      </c>
      <c r="F1301">
        <v>4</v>
      </c>
      <c r="G1301">
        <v>0</v>
      </c>
      <c r="H1301">
        <v>0.625</v>
      </c>
      <c r="I1301">
        <v>443229</v>
      </c>
      <c r="J1301">
        <v>443254</v>
      </c>
      <c r="K1301">
        <v>25</v>
      </c>
      <c r="L1301" s="49">
        <v>0.58333333333333337</v>
      </c>
      <c r="M1301" s="49">
        <v>0.61111111111111105</v>
      </c>
      <c r="N1301" s="49">
        <v>2.7777777777777679E-2</v>
      </c>
    </row>
    <row r="1302" spans="1:14">
      <c r="A1302" t="s">
        <v>39</v>
      </c>
      <c r="B1302" t="s">
        <v>58</v>
      </c>
      <c r="C1302">
        <v>1248.99</v>
      </c>
      <c r="D1302">
        <v>1414.98</v>
      </c>
      <c r="E1302">
        <v>6</v>
      </c>
      <c r="F1302">
        <v>1</v>
      </c>
      <c r="G1302">
        <v>0</v>
      </c>
      <c r="H1302">
        <v>0.625</v>
      </c>
      <c r="I1302">
        <v>443254</v>
      </c>
      <c r="J1302">
        <v>443261</v>
      </c>
      <c r="K1302">
        <v>7</v>
      </c>
      <c r="L1302" s="49">
        <v>0.61111111111111105</v>
      </c>
      <c r="M1302" s="49">
        <v>0.63194444444444442</v>
      </c>
      <c r="N1302" s="49">
        <v>2.083333333333337E-2</v>
      </c>
    </row>
    <row r="1303" spans="1:14">
      <c r="A1303" t="s">
        <v>36</v>
      </c>
      <c r="B1303" t="s">
        <v>58</v>
      </c>
      <c r="C1303">
        <v>517.98</v>
      </c>
      <c r="D1303">
        <v>613.1</v>
      </c>
      <c r="E1303">
        <v>0</v>
      </c>
      <c r="F1303">
        <v>1</v>
      </c>
      <c r="G1303">
        <v>0</v>
      </c>
      <c r="H1303">
        <v>0.625</v>
      </c>
      <c r="I1303">
        <v>443209</v>
      </c>
      <c r="J1303">
        <v>443229</v>
      </c>
      <c r="K1303">
        <v>20</v>
      </c>
      <c r="L1303" s="49">
        <v>0.54861111111111105</v>
      </c>
      <c r="M1303" s="49">
        <v>0.58333333333333337</v>
      </c>
      <c r="N1303" s="49">
        <v>3.4722222222222321E-2</v>
      </c>
    </row>
    <row r="1304" spans="1:14">
      <c r="A1304" t="s">
        <v>34</v>
      </c>
      <c r="B1304" t="s">
        <v>4</v>
      </c>
      <c r="C1304">
        <v>3131.44</v>
      </c>
      <c r="D1304">
        <v>3452.04</v>
      </c>
      <c r="E1304">
        <v>16</v>
      </c>
      <c r="F1304">
        <v>0</v>
      </c>
      <c r="G1304">
        <v>1</v>
      </c>
      <c r="H1304">
        <v>0.625</v>
      </c>
      <c r="I1304">
        <v>443132</v>
      </c>
      <c r="J1304">
        <v>443176</v>
      </c>
      <c r="K1304">
        <v>44</v>
      </c>
      <c r="L1304" s="49">
        <v>0.38194444444444442</v>
      </c>
      <c r="M1304" s="49">
        <v>0.49305555555555558</v>
      </c>
      <c r="N1304" s="49">
        <v>0.11111111111111116</v>
      </c>
    </row>
    <row r="1305" spans="1:14">
      <c r="A1305" t="s">
        <v>19</v>
      </c>
      <c r="B1305" t="s">
        <v>4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0.625</v>
      </c>
      <c r="I1305">
        <v>443359</v>
      </c>
      <c r="J1305">
        <v>443374</v>
      </c>
      <c r="K1305">
        <v>15</v>
      </c>
      <c r="L1305" s="49">
        <v>0.72916666666666663</v>
      </c>
      <c r="M1305" s="49">
        <v>0.75</v>
      </c>
      <c r="N1305" s="49">
        <v>2.083333333333337E-2</v>
      </c>
    </row>
    <row r="1306" spans="1:14">
      <c r="A1306" t="s">
        <v>44</v>
      </c>
      <c r="B1306" t="s">
        <v>53</v>
      </c>
      <c r="C1306">
        <v>3328.84</v>
      </c>
      <c r="D1306">
        <v>3752.52</v>
      </c>
      <c r="E1306">
        <v>15</v>
      </c>
      <c r="F1306">
        <v>5</v>
      </c>
      <c r="G1306">
        <v>0</v>
      </c>
      <c r="H1306">
        <v>0.60763888888888895</v>
      </c>
      <c r="I1306">
        <v>261812</v>
      </c>
      <c r="J1306">
        <v>261867</v>
      </c>
      <c r="K1306">
        <v>55</v>
      </c>
      <c r="L1306" s="49">
        <v>0.3923611111111111</v>
      </c>
      <c r="M1306" s="49">
        <v>0.44444444444444442</v>
      </c>
      <c r="N1306" s="49">
        <v>5.2083333333333315E-2</v>
      </c>
    </row>
    <row r="1307" spans="1:14">
      <c r="A1307" t="s">
        <v>48</v>
      </c>
      <c r="B1307" t="s">
        <v>53</v>
      </c>
      <c r="C1307">
        <v>2016.43</v>
      </c>
      <c r="D1307">
        <v>2273</v>
      </c>
      <c r="E1307">
        <v>12</v>
      </c>
      <c r="F1307">
        <v>1</v>
      </c>
      <c r="G1307">
        <v>0</v>
      </c>
      <c r="H1307">
        <v>0.60763888888888895</v>
      </c>
      <c r="I1307">
        <v>261549</v>
      </c>
      <c r="J1307">
        <v>261808</v>
      </c>
      <c r="K1307">
        <v>259</v>
      </c>
      <c r="L1307" s="49">
        <v>0.20833333333333334</v>
      </c>
      <c r="M1307" s="49">
        <v>0.34375</v>
      </c>
      <c r="N1307" s="49">
        <v>0.13541666666666666</v>
      </c>
    </row>
    <row r="1308" spans="1:14">
      <c r="A1308" t="s">
        <v>77</v>
      </c>
      <c r="B1308" t="s">
        <v>53</v>
      </c>
      <c r="C1308">
        <v>3935.44</v>
      </c>
      <c r="D1308">
        <v>4212.1899999999996</v>
      </c>
      <c r="E1308">
        <v>10</v>
      </c>
      <c r="F1308">
        <v>0</v>
      </c>
      <c r="G1308">
        <v>3</v>
      </c>
      <c r="H1308">
        <v>0.60763888888888895</v>
      </c>
      <c r="I1308">
        <v>261867</v>
      </c>
      <c r="J1308">
        <v>261913</v>
      </c>
      <c r="K1308">
        <v>46</v>
      </c>
      <c r="L1308" s="49">
        <v>0.44444444444444442</v>
      </c>
      <c r="M1308" s="49">
        <v>0.49305555555555558</v>
      </c>
      <c r="N1308" s="49">
        <v>4.861111111111116E-2</v>
      </c>
    </row>
    <row r="1309" spans="1:14">
      <c r="A1309" t="s">
        <v>48</v>
      </c>
      <c r="B1309" t="s">
        <v>53</v>
      </c>
      <c r="C1309">
        <v>2304.84</v>
      </c>
      <c r="D1309">
        <v>2960.82</v>
      </c>
      <c r="E1309">
        <v>10</v>
      </c>
      <c r="F1309">
        <v>0</v>
      </c>
      <c r="G1309">
        <v>0</v>
      </c>
      <c r="H1309">
        <v>0.60763888888888895</v>
      </c>
      <c r="I1309">
        <v>261811</v>
      </c>
      <c r="J1309">
        <v>261812</v>
      </c>
      <c r="K1309">
        <v>1</v>
      </c>
      <c r="L1309" s="49">
        <v>0.375</v>
      </c>
      <c r="M1309" s="49">
        <v>0.3923611111111111</v>
      </c>
      <c r="N1309" s="49">
        <v>1.7361111111111105E-2</v>
      </c>
    </row>
    <row r="1310" spans="1:14">
      <c r="A1310" t="s">
        <v>78</v>
      </c>
      <c r="B1310" t="s">
        <v>53</v>
      </c>
      <c r="C1310">
        <v>1966.12</v>
      </c>
      <c r="D1310">
        <v>2230.0100000000002</v>
      </c>
      <c r="E1310">
        <v>6</v>
      </c>
      <c r="F1310">
        <v>0</v>
      </c>
      <c r="G1310">
        <v>0</v>
      </c>
      <c r="H1310">
        <v>0.60763888888888895</v>
      </c>
      <c r="I1310">
        <v>261921</v>
      </c>
      <c r="J1310">
        <v>262004</v>
      </c>
      <c r="K1310">
        <v>83</v>
      </c>
      <c r="L1310" s="49">
        <v>0.52083333333333337</v>
      </c>
      <c r="M1310" s="49">
        <v>0.59375</v>
      </c>
      <c r="N1310" s="49">
        <v>7.291666666666663E-2</v>
      </c>
    </row>
    <row r="1311" spans="1:14">
      <c r="A1311" t="s">
        <v>78</v>
      </c>
      <c r="B1311" t="s">
        <v>53</v>
      </c>
      <c r="C1311">
        <v>1437.46</v>
      </c>
      <c r="D1311">
        <v>1618.95</v>
      </c>
      <c r="E1311">
        <v>8</v>
      </c>
      <c r="F1311">
        <v>0</v>
      </c>
      <c r="G1311">
        <v>0</v>
      </c>
      <c r="H1311">
        <v>0.60763888888888895</v>
      </c>
      <c r="I1311">
        <v>262004</v>
      </c>
      <c r="J1311">
        <v>262005</v>
      </c>
      <c r="K1311">
        <v>1</v>
      </c>
      <c r="L1311" s="49">
        <v>0.59375</v>
      </c>
      <c r="M1311" s="49">
        <v>0.60763888888888895</v>
      </c>
      <c r="N1311" s="49">
        <v>1.3888888888888951E-2</v>
      </c>
    </row>
    <row r="1312" spans="1:14">
      <c r="A1312" t="s">
        <v>77</v>
      </c>
      <c r="B1312" t="s">
        <v>53</v>
      </c>
      <c r="C1312">
        <v>4532.8599999999997</v>
      </c>
      <c r="D1312">
        <v>5109.8999999999996</v>
      </c>
      <c r="E1312">
        <v>19</v>
      </c>
      <c r="F1312">
        <v>1</v>
      </c>
      <c r="G1312">
        <v>0</v>
      </c>
      <c r="H1312">
        <v>0.60763888888888895</v>
      </c>
      <c r="I1312">
        <v>261913</v>
      </c>
      <c r="J1312">
        <v>261921</v>
      </c>
      <c r="K1312">
        <v>8</v>
      </c>
      <c r="L1312" s="49">
        <v>0.49305555555555558</v>
      </c>
      <c r="M1312" s="49">
        <v>0.52083333333333337</v>
      </c>
      <c r="N1312" s="49">
        <v>2.777777777777779E-2</v>
      </c>
    </row>
    <row r="1313" spans="1:14">
      <c r="A1313" t="s">
        <v>48</v>
      </c>
      <c r="B1313" t="s">
        <v>53</v>
      </c>
      <c r="C1313">
        <v>1557.61</v>
      </c>
      <c r="D1313">
        <v>1638.88</v>
      </c>
      <c r="E1313">
        <v>3</v>
      </c>
      <c r="F1313">
        <v>1</v>
      </c>
      <c r="G1313">
        <v>5</v>
      </c>
      <c r="H1313">
        <v>0.60763888888888895</v>
      </c>
      <c r="I1313">
        <v>261809</v>
      </c>
      <c r="J1313">
        <v>261811</v>
      </c>
      <c r="K1313">
        <v>2</v>
      </c>
      <c r="L1313" s="49">
        <v>0.3611111111111111</v>
      </c>
      <c r="M1313" s="49">
        <v>0.375</v>
      </c>
      <c r="N1313" s="49">
        <v>1.3888888888888895E-2</v>
      </c>
    </row>
    <row r="1314" spans="1:14">
      <c r="A1314" t="s">
        <v>78</v>
      </c>
      <c r="B1314" t="s">
        <v>53</v>
      </c>
      <c r="C1314">
        <v>2349.9</v>
      </c>
      <c r="D1314">
        <v>2604.73</v>
      </c>
      <c r="E1314">
        <v>11</v>
      </c>
      <c r="F1314">
        <v>0</v>
      </c>
      <c r="G1314">
        <v>23</v>
      </c>
      <c r="H1314">
        <v>0.60763888888888895</v>
      </c>
      <c r="I1314">
        <v>262005</v>
      </c>
      <c r="J1314">
        <v>262007</v>
      </c>
      <c r="K1314">
        <v>2</v>
      </c>
      <c r="L1314" s="49">
        <v>0.60763888888888895</v>
      </c>
      <c r="M1314" s="49">
        <v>0.625</v>
      </c>
      <c r="N1314" s="49">
        <v>1.7361111111111049E-2</v>
      </c>
    </row>
    <row r="1315" spans="1:14">
      <c r="A1315" t="s">
        <v>48</v>
      </c>
      <c r="B1315" t="s">
        <v>53</v>
      </c>
      <c r="C1315">
        <v>1515.1</v>
      </c>
      <c r="D1315">
        <v>1707.9</v>
      </c>
      <c r="E1315">
        <v>8</v>
      </c>
      <c r="F1315">
        <v>0</v>
      </c>
      <c r="G1315">
        <v>0</v>
      </c>
      <c r="H1315">
        <v>0.60763888888888895</v>
      </c>
      <c r="I1315">
        <v>261808</v>
      </c>
      <c r="J1315">
        <v>261809</v>
      </c>
      <c r="K1315">
        <v>1</v>
      </c>
      <c r="L1315" s="49">
        <v>0.34375</v>
      </c>
      <c r="M1315" s="49">
        <v>0.3611111111111111</v>
      </c>
      <c r="N1315" s="49">
        <v>1.7361111111111105E-2</v>
      </c>
    </row>
    <row r="1316" spans="1:14">
      <c r="A1316" t="s">
        <v>19</v>
      </c>
      <c r="B1316" t="s">
        <v>53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0.60763888888888895</v>
      </c>
      <c r="I1316">
        <v>262007</v>
      </c>
      <c r="J1316">
        <v>262217</v>
      </c>
      <c r="K1316">
        <v>210</v>
      </c>
      <c r="L1316" s="49">
        <v>0.625</v>
      </c>
      <c r="M1316" s="49">
        <v>0.76736111111111116</v>
      </c>
      <c r="N1316" s="49">
        <v>0.14236111111111116</v>
      </c>
    </row>
    <row r="1317" spans="1:14">
      <c r="A1317" t="s">
        <v>82</v>
      </c>
      <c r="B1317" t="s">
        <v>58</v>
      </c>
      <c r="C1317">
        <v>1493.52</v>
      </c>
      <c r="D1317">
        <v>1694.91</v>
      </c>
      <c r="E1317">
        <v>3</v>
      </c>
      <c r="F1317">
        <v>5</v>
      </c>
      <c r="G1317">
        <v>0</v>
      </c>
      <c r="H1317">
        <v>0.65972222222222221</v>
      </c>
      <c r="I1317">
        <v>443795</v>
      </c>
      <c r="J1317">
        <v>443799</v>
      </c>
      <c r="K1317">
        <v>4</v>
      </c>
      <c r="L1317" s="49">
        <v>0.53472222222222221</v>
      </c>
      <c r="M1317" s="49">
        <v>0.55208333333333337</v>
      </c>
      <c r="N1317" s="49">
        <v>1.736111111111116E-2</v>
      </c>
    </row>
    <row r="1318" spans="1:14">
      <c r="A1318" t="s">
        <v>37</v>
      </c>
      <c r="B1318" t="s">
        <v>58</v>
      </c>
      <c r="C1318">
        <v>5286.77</v>
      </c>
      <c r="D1318">
        <v>5958.92</v>
      </c>
      <c r="E1318">
        <v>26</v>
      </c>
      <c r="F1318">
        <v>0</v>
      </c>
      <c r="G1318">
        <v>0</v>
      </c>
      <c r="H1318">
        <v>0.65972222222222221</v>
      </c>
      <c r="I1318">
        <v>443855</v>
      </c>
      <c r="J1318">
        <v>443884</v>
      </c>
      <c r="K1318">
        <v>29</v>
      </c>
      <c r="L1318" s="49">
        <v>0.65972222222222221</v>
      </c>
      <c r="M1318" s="49">
        <v>0.6875</v>
      </c>
      <c r="N1318" s="49">
        <v>2.777777777777779E-2</v>
      </c>
    </row>
    <row r="1319" spans="1:14">
      <c r="A1319" t="s">
        <v>24</v>
      </c>
      <c r="B1319" t="s">
        <v>60</v>
      </c>
      <c r="C1319">
        <v>1853.98</v>
      </c>
      <c r="D1319">
        <v>2089.94</v>
      </c>
      <c r="E1319">
        <v>4</v>
      </c>
      <c r="F1319">
        <v>1</v>
      </c>
      <c r="G1319">
        <v>0</v>
      </c>
      <c r="H1319">
        <v>0.65972222222222221</v>
      </c>
      <c r="I1319">
        <v>443396</v>
      </c>
      <c r="J1319">
        <v>443634</v>
      </c>
      <c r="K1319">
        <v>238</v>
      </c>
      <c r="L1319" s="49">
        <v>0.22222222222222221</v>
      </c>
      <c r="M1319" s="49">
        <v>0.35416666666666669</v>
      </c>
      <c r="N1319" s="49">
        <v>0.13194444444444448</v>
      </c>
    </row>
    <row r="1320" spans="1:14">
      <c r="A1320" t="s">
        <v>61</v>
      </c>
      <c r="B1320" t="s">
        <v>58</v>
      </c>
      <c r="C1320">
        <v>1384.22</v>
      </c>
      <c r="D1320">
        <v>1558.92</v>
      </c>
      <c r="E1320">
        <v>6</v>
      </c>
      <c r="F1320">
        <v>0</v>
      </c>
      <c r="G1320">
        <v>0</v>
      </c>
      <c r="H1320">
        <v>0.65972222222222221</v>
      </c>
      <c r="I1320">
        <v>443847</v>
      </c>
      <c r="J1320">
        <v>443855</v>
      </c>
      <c r="K1320">
        <v>8</v>
      </c>
      <c r="L1320" s="49">
        <v>0.63541666666666663</v>
      </c>
      <c r="M1320" s="49">
        <v>0.65972222222222221</v>
      </c>
      <c r="N1320" s="49">
        <v>2.430555555555558E-2</v>
      </c>
    </row>
    <row r="1321" spans="1:14">
      <c r="A1321" t="s">
        <v>42</v>
      </c>
      <c r="B1321" t="s">
        <v>58</v>
      </c>
      <c r="C1321">
        <v>2060.5</v>
      </c>
      <c r="D1321">
        <v>2330.11</v>
      </c>
      <c r="E1321">
        <v>8</v>
      </c>
      <c r="F1321">
        <v>1</v>
      </c>
      <c r="G1321">
        <v>2</v>
      </c>
      <c r="H1321">
        <v>0.65972222222222221</v>
      </c>
      <c r="I1321">
        <v>443802</v>
      </c>
      <c r="J1321">
        <v>443812</v>
      </c>
      <c r="K1321">
        <v>10</v>
      </c>
      <c r="L1321" s="49">
        <v>0.58194444444444449</v>
      </c>
      <c r="M1321" s="49">
        <v>0.60277777777777775</v>
      </c>
      <c r="N1321" s="49">
        <v>2.0833333333333259E-2</v>
      </c>
    </row>
    <row r="1322" spans="1:14">
      <c r="A1322" t="s">
        <v>36</v>
      </c>
      <c r="B1322" t="s">
        <v>58</v>
      </c>
      <c r="C1322">
        <v>2115.4499999999998</v>
      </c>
      <c r="D1322">
        <v>2384.77</v>
      </c>
      <c r="E1322">
        <v>15</v>
      </c>
      <c r="F1322">
        <v>0</v>
      </c>
      <c r="G1322">
        <v>0</v>
      </c>
      <c r="H1322">
        <v>0.65972222222222221</v>
      </c>
      <c r="I1322">
        <v>443791</v>
      </c>
      <c r="J1322">
        <v>443802</v>
      </c>
      <c r="K1322">
        <v>11</v>
      </c>
      <c r="L1322" s="49">
        <v>0.55208333333333337</v>
      </c>
      <c r="M1322" s="49">
        <v>0.58194444444444449</v>
      </c>
      <c r="N1322" s="49">
        <v>2.9861111111111116E-2</v>
      </c>
    </row>
    <row r="1323" spans="1:14">
      <c r="A1323" t="s">
        <v>36</v>
      </c>
      <c r="B1323" t="s">
        <v>58</v>
      </c>
      <c r="C1323">
        <v>912.66</v>
      </c>
      <c r="D1323">
        <v>1019.95</v>
      </c>
      <c r="E1323">
        <v>4</v>
      </c>
      <c r="F1323">
        <v>0</v>
      </c>
      <c r="G1323">
        <v>1</v>
      </c>
      <c r="H1323">
        <v>0.65972222222222221</v>
      </c>
      <c r="I1323">
        <v>443791</v>
      </c>
      <c r="J1323">
        <v>443795</v>
      </c>
      <c r="K1323">
        <v>4</v>
      </c>
      <c r="L1323" s="49">
        <v>0.51388888888888895</v>
      </c>
      <c r="M1323" s="49">
        <v>0.53472222222222221</v>
      </c>
      <c r="N1323" s="49">
        <v>2.0833333333333259E-2</v>
      </c>
    </row>
    <row r="1324" spans="1:14">
      <c r="A1324" t="s">
        <v>61</v>
      </c>
      <c r="B1324" t="s">
        <v>58</v>
      </c>
      <c r="C1324">
        <v>70.989999999999995</v>
      </c>
      <c r="D1324">
        <v>80.02</v>
      </c>
      <c r="E1324">
        <v>0</v>
      </c>
      <c r="F1324">
        <v>1</v>
      </c>
      <c r="G1324">
        <v>0</v>
      </c>
      <c r="H1324">
        <v>0.65972222222222221</v>
      </c>
      <c r="I1324">
        <v>443799</v>
      </c>
      <c r="J1324">
        <v>443799</v>
      </c>
      <c r="K1324">
        <v>0</v>
      </c>
      <c r="L1324" s="49">
        <v>0.55208333333333337</v>
      </c>
      <c r="M1324" s="49">
        <v>0.55208333333333337</v>
      </c>
      <c r="N1324" s="49">
        <v>0</v>
      </c>
    </row>
    <row r="1325" spans="1:14">
      <c r="A1325" t="s">
        <v>36</v>
      </c>
      <c r="B1325" t="s">
        <v>58</v>
      </c>
      <c r="C1325">
        <v>947.4</v>
      </c>
      <c r="D1325">
        <v>1067.96</v>
      </c>
      <c r="E1325">
        <v>0</v>
      </c>
      <c r="F1325">
        <v>6</v>
      </c>
      <c r="G1325">
        <v>0</v>
      </c>
      <c r="H1325">
        <v>0.65972222222222221</v>
      </c>
      <c r="I1325">
        <v>443705</v>
      </c>
      <c r="J1325">
        <v>443791</v>
      </c>
      <c r="K1325">
        <v>86</v>
      </c>
      <c r="L1325" s="49">
        <v>0.40486111111111112</v>
      </c>
      <c r="M1325" s="49">
        <v>0.51388888888888895</v>
      </c>
      <c r="N1325" s="49">
        <v>0.10902777777777783</v>
      </c>
    </row>
    <row r="1326" spans="1:14">
      <c r="A1326" t="s">
        <v>29</v>
      </c>
      <c r="B1326" t="s">
        <v>60</v>
      </c>
      <c r="C1326">
        <v>6828.16</v>
      </c>
      <c r="D1326">
        <v>6275.51</v>
      </c>
      <c r="E1326">
        <v>30</v>
      </c>
      <c r="F1326">
        <v>2</v>
      </c>
      <c r="G1326">
        <v>0</v>
      </c>
      <c r="H1326">
        <v>0.65972222222222221</v>
      </c>
      <c r="I1326">
        <v>443634</v>
      </c>
      <c r="J1326">
        <v>443705</v>
      </c>
      <c r="K1326">
        <v>71</v>
      </c>
      <c r="L1326" s="49">
        <v>0.35416666666666669</v>
      </c>
      <c r="M1326" s="49">
        <v>0.40486111111111112</v>
      </c>
      <c r="N1326" s="49">
        <v>5.0694444444444431E-2</v>
      </c>
    </row>
    <row r="1327" spans="1:14">
      <c r="A1327" t="s">
        <v>36</v>
      </c>
      <c r="B1327" t="s">
        <v>58</v>
      </c>
      <c r="C1327">
        <v>1268.43</v>
      </c>
      <c r="D1327">
        <v>1429.97</v>
      </c>
      <c r="E1327">
        <v>5</v>
      </c>
      <c r="F1327">
        <v>1</v>
      </c>
      <c r="G1327">
        <v>0</v>
      </c>
      <c r="H1327">
        <v>0.65972222222222221</v>
      </c>
      <c r="I1327">
        <v>443799</v>
      </c>
      <c r="J1327">
        <v>443799</v>
      </c>
      <c r="K1327">
        <v>0</v>
      </c>
      <c r="L1327" s="49">
        <v>0.55208333333333337</v>
      </c>
      <c r="M1327" s="49">
        <v>0.55208333333333337</v>
      </c>
      <c r="N1327" s="49">
        <v>0</v>
      </c>
    </row>
    <row r="1328" spans="1:14">
      <c r="A1328" t="s">
        <v>61</v>
      </c>
      <c r="B1328" t="s">
        <v>58</v>
      </c>
      <c r="C1328">
        <v>1283.8</v>
      </c>
      <c r="D1328">
        <v>875.48</v>
      </c>
      <c r="E1328">
        <v>4</v>
      </c>
      <c r="F1328">
        <v>0</v>
      </c>
      <c r="G1328">
        <v>0</v>
      </c>
      <c r="H1328">
        <v>0.65972222222222221</v>
      </c>
      <c r="I1328">
        <v>443812</v>
      </c>
      <c r="J1328">
        <v>443847</v>
      </c>
      <c r="K1328">
        <v>35</v>
      </c>
      <c r="L1328" s="49">
        <v>0.60277777777777775</v>
      </c>
      <c r="M1328" s="49">
        <v>0.63541666666666663</v>
      </c>
      <c r="N1328" s="49">
        <v>3.2638888888888884E-2</v>
      </c>
    </row>
    <row r="1329" spans="1:14">
      <c r="A1329" t="s">
        <v>19</v>
      </c>
      <c r="B1329" t="s">
        <v>58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0.65972222222222221</v>
      </c>
      <c r="I1329">
        <v>443884</v>
      </c>
      <c r="J1329">
        <v>443934</v>
      </c>
      <c r="K1329">
        <v>50</v>
      </c>
      <c r="L1329" s="49">
        <v>0.6875</v>
      </c>
      <c r="M1329" s="49">
        <v>0.70833333333333337</v>
      </c>
      <c r="N1329" s="49">
        <v>2.083333333333337E-2</v>
      </c>
    </row>
    <row r="1330" spans="1:14">
      <c r="A1330" t="s">
        <v>36</v>
      </c>
      <c r="B1330" t="s">
        <v>58</v>
      </c>
      <c r="C1330">
        <v>2115</v>
      </c>
      <c r="D1330">
        <v>2384.77</v>
      </c>
      <c r="E1330">
        <v>15</v>
      </c>
      <c r="F1330">
        <v>0</v>
      </c>
      <c r="G1330">
        <v>0</v>
      </c>
      <c r="H1330">
        <v>0.65972222222222221</v>
      </c>
      <c r="I1330">
        <v>262217</v>
      </c>
      <c r="J1330">
        <v>262311</v>
      </c>
      <c r="K1330">
        <v>94</v>
      </c>
      <c r="L1330" s="49">
        <v>0.3576388888888889</v>
      </c>
      <c r="M1330" s="49">
        <v>0.4236111111111111</v>
      </c>
      <c r="N1330" s="49">
        <v>6.597222222222221E-2</v>
      </c>
    </row>
    <row r="1331" spans="1:14">
      <c r="A1331" t="s">
        <v>39</v>
      </c>
      <c r="B1331" t="s">
        <v>58</v>
      </c>
      <c r="C1331">
        <v>816</v>
      </c>
      <c r="D1331">
        <v>919.86</v>
      </c>
      <c r="E1331">
        <v>5</v>
      </c>
      <c r="F1331">
        <v>0</v>
      </c>
      <c r="G1331">
        <v>0</v>
      </c>
      <c r="H1331">
        <v>0.65972222222222221</v>
      </c>
      <c r="I1331">
        <v>262311</v>
      </c>
      <c r="J1331">
        <v>262329</v>
      </c>
      <c r="K1331">
        <v>18</v>
      </c>
      <c r="L1331" s="49">
        <v>0.4236111111111111</v>
      </c>
      <c r="M1331" s="49">
        <v>0.45833333333333331</v>
      </c>
      <c r="N1331" s="49">
        <v>3.472222222222221E-2</v>
      </c>
    </row>
    <row r="1332" spans="1:14">
      <c r="A1332" t="s">
        <v>19</v>
      </c>
      <c r="B1332" t="s">
        <v>58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0.65972222222222221</v>
      </c>
      <c r="I1332">
        <v>262329</v>
      </c>
      <c r="J1332">
        <v>262426</v>
      </c>
      <c r="K1332">
        <v>97</v>
      </c>
      <c r="L1332" s="49">
        <v>0.45833333333333331</v>
      </c>
      <c r="M1332" s="49">
        <v>0.52777777777777779</v>
      </c>
      <c r="N1332" s="49">
        <v>6.9444444444444475E-2</v>
      </c>
    </row>
    <row r="1333" spans="1:14">
      <c r="A1333" t="s">
        <v>81</v>
      </c>
      <c r="B1333" t="s">
        <v>57</v>
      </c>
      <c r="C1333">
        <v>2837.22</v>
      </c>
      <c r="D1333">
        <v>2234.98</v>
      </c>
      <c r="E1333">
        <v>7</v>
      </c>
      <c r="F1333">
        <v>4</v>
      </c>
      <c r="G1333">
        <v>0</v>
      </c>
      <c r="H1333">
        <v>0.65972222222222221</v>
      </c>
      <c r="I1333">
        <v>444040</v>
      </c>
      <c r="J1333">
        <v>444240</v>
      </c>
      <c r="K1333">
        <v>200</v>
      </c>
      <c r="L1333" s="49">
        <v>0.20833333333333334</v>
      </c>
      <c r="M1333" s="49">
        <v>0.33333333333333331</v>
      </c>
      <c r="N1333" s="49">
        <v>0.12499999999999997</v>
      </c>
    </row>
    <row r="1334" spans="1:14">
      <c r="A1334" t="s">
        <v>79</v>
      </c>
      <c r="B1334" t="s">
        <v>57</v>
      </c>
      <c r="C1334">
        <v>2070.2199999999998</v>
      </c>
      <c r="D1334">
        <v>1350.48</v>
      </c>
      <c r="E1334">
        <v>3</v>
      </c>
      <c r="F1334">
        <v>1</v>
      </c>
      <c r="G1334">
        <v>0</v>
      </c>
      <c r="H1334">
        <v>0.65972222222222221</v>
      </c>
      <c r="I1334">
        <v>444240</v>
      </c>
      <c r="J1334">
        <v>444373</v>
      </c>
      <c r="K1334">
        <v>133</v>
      </c>
      <c r="L1334" s="49">
        <v>0.33333333333333331</v>
      </c>
      <c r="M1334" s="49">
        <v>0.41666666666666669</v>
      </c>
      <c r="N1334" s="49">
        <v>8.333333333333337E-2</v>
      </c>
    </row>
    <row r="1335" spans="1:14">
      <c r="A1335" t="s">
        <v>19</v>
      </c>
      <c r="B1335" t="s">
        <v>57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0.65972222222222221</v>
      </c>
      <c r="I1335">
        <v>444373</v>
      </c>
      <c r="J1335">
        <v>444444</v>
      </c>
      <c r="K1335">
        <v>71</v>
      </c>
      <c r="L1335" s="49">
        <v>0.41666666666666669</v>
      </c>
      <c r="M1335" s="49">
        <v>0.46527777777777773</v>
      </c>
      <c r="N1335" s="49">
        <v>4.8611111111111049E-2</v>
      </c>
    </row>
    <row r="1336" spans="1:14">
      <c r="A1336" t="s">
        <v>89</v>
      </c>
      <c r="B1336" t="s">
        <v>56</v>
      </c>
      <c r="C1336">
        <v>2909.49</v>
      </c>
      <c r="D1336">
        <v>3291.99</v>
      </c>
      <c r="E1336">
        <v>10</v>
      </c>
      <c r="F1336">
        <v>0</v>
      </c>
      <c r="G1336">
        <v>0</v>
      </c>
      <c r="H1336">
        <v>0.66736111111111107</v>
      </c>
      <c r="I1336">
        <v>262625</v>
      </c>
      <c r="J1336">
        <v>262650</v>
      </c>
      <c r="K1336">
        <v>25</v>
      </c>
      <c r="L1336" s="49">
        <v>0.50694444444444442</v>
      </c>
      <c r="M1336" s="49">
        <v>0.57638888888888895</v>
      </c>
      <c r="N1336" s="49">
        <v>6.9444444444444531E-2</v>
      </c>
    </row>
    <row r="1337" spans="1:14">
      <c r="A1337" t="s">
        <v>83</v>
      </c>
      <c r="B1337" t="s">
        <v>56</v>
      </c>
      <c r="C1337">
        <v>2102.4499999999998</v>
      </c>
      <c r="D1337">
        <v>2370</v>
      </c>
      <c r="E1337">
        <v>12</v>
      </c>
      <c r="F1337">
        <v>0</v>
      </c>
      <c r="G1337">
        <v>0</v>
      </c>
      <c r="H1337">
        <v>0.66736111111111107</v>
      </c>
      <c r="I1337">
        <v>262603</v>
      </c>
      <c r="J1337">
        <v>262625</v>
      </c>
      <c r="K1337">
        <v>22</v>
      </c>
      <c r="L1337" s="49">
        <v>0.47916666666666669</v>
      </c>
      <c r="M1337" s="49">
        <v>0.50694444444444442</v>
      </c>
      <c r="N1337" s="49">
        <v>2.7777777777777735E-2</v>
      </c>
    </row>
    <row r="1338" spans="1:14">
      <c r="A1338" t="s">
        <v>74</v>
      </c>
      <c r="B1338" t="s">
        <v>56</v>
      </c>
      <c r="C1338">
        <v>7501.85</v>
      </c>
      <c r="D1338">
        <v>8076.81</v>
      </c>
      <c r="E1338">
        <v>23</v>
      </c>
      <c r="F1338">
        <v>8</v>
      </c>
      <c r="G1338">
        <v>0</v>
      </c>
      <c r="H1338">
        <v>0.66736111111111107</v>
      </c>
      <c r="I1338">
        <v>262557</v>
      </c>
      <c r="J1338">
        <v>262559</v>
      </c>
      <c r="K1338">
        <v>2</v>
      </c>
      <c r="L1338" s="49">
        <v>0.34027777777777773</v>
      </c>
      <c r="M1338" s="49">
        <v>0.38194444444444442</v>
      </c>
      <c r="N1338" s="49">
        <v>4.1666666666666685E-2</v>
      </c>
    </row>
    <row r="1339" spans="1:14">
      <c r="A1339" t="s">
        <v>75</v>
      </c>
      <c r="B1339" t="s">
        <v>56</v>
      </c>
      <c r="C1339">
        <v>1674</v>
      </c>
      <c r="D1339">
        <v>1806.64</v>
      </c>
      <c r="E1339">
        <v>3</v>
      </c>
      <c r="F1339">
        <v>1</v>
      </c>
      <c r="G1339">
        <v>1</v>
      </c>
      <c r="H1339">
        <v>0.66736111111111107</v>
      </c>
      <c r="I1339">
        <v>262650</v>
      </c>
      <c r="J1339">
        <v>262681</v>
      </c>
      <c r="K1339">
        <v>31</v>
      </c>
      <c r="L1339" s="49">
        <v>0.57638888888888895</v>
      </c>
      <c r="M1339" s="49">
        <v>0.625</v>
      </c>
      <c r="N1339" s="49">
        <v>4.8611111111111049E-2</v>
      </c>
    </row>
    <row r="1340" spans="1:14">
      <c r="A1340" t="s">
        <v>75</v>
      </c>
      <c r="B1340" t="s">
        <v>56</v>
      </c>
      <c r="C1340">
        <v>906.34</v>
      </c>
      <c r="D1340">
        <v>1020.03</v>
      </c>
      <c r="E1340">
        <v>3</v>
      </c>
      <c r="F1340">
        <v>2</v>
      </c>
      <c r="G1340">
        <v>0</v>
      </c>
      <c r="H1340">
        <v>0.66736111111111107</v>
      </c>
      <c r="I1340">
        <v>262681</v>
      </c>
      <c r="J1340">
        <v>262684</v>
      </c>
      <c r="K1340">
        <v>3</v>
      </c>
      <c r="L1340" s="49">
        <v>0.625</v>
      </c>
      <c r="M1340" s="49">
        <v>0.64236111111111105</v>
      </c>
      <c r="N1340" s="49">
        <v>1.7361111111111049E-2</v>
      </c>
    </row>
    <row r="1341" spans="1:14">
      <c r="A1341" t="s">
        <v>74</v>
      </c>
      <c r="B1341" t="s">
        <v>56</v>
      </c>
      <c r="C1341">
        <v>4229.34</v>
      </c>
      <c r="D1341">
        <v>4769.87</v>
      </c>
      <c r="E1341">
        <v>16</v>
      </c>
      <c r="F1341">
        <v>8</v>
      </c>
      <c r="G1341">
        <v>0</v>
      </c>
      <c r="H1341">
        <v>0.66736111111111107</v>
      </c>
      <c r="I1341">
        <v>262440</v>
      </c>
      <c r="J1341">
        <v>262557</v>
      </c>
      <c r="K1341">
        <v>117</v>
      </c>
      <c r="L1341" s="49">
        <v>0.27083333333333331</v>
      </c>
      <c r="M1341" s="49">
        <v>0.34027777777777773</v>
      </c>
      <c r="N1341" s="49">
        <v>6.944444444444442E-2</v>
      </c>
    </row>
    <row r="1342" spans="1:14">
      <c r="A1342" t="s">
        <v>76</v>
      </c>
      <c r="B1342" t="s">
        <v>56</v>
      </c>
      <c r="C1342">
        <v>1825.73</v>
      </c>
      <c r="D1342">
        <v>2060.96</v>
      </c>
      <c r="E1342">
        <v>0</v>
      </c>
      <c r="F1342">
        <v>9</v>
      </c>
      <c r="G1342">
        <v>0</v>
      </c>
      <c r="H1342">
        <v>0.66736111111111107</v>
      </c>
      <c r="I1342">
        <v>262560</v>
      </c>
      <c r="J1342">
        <v>262603</v>
      </c>
      <c r="K1342">
        <v>43</v>
      </c>
      <c r="L1342" s="49">
        <v>0.43402777777777773</v>
      </c>
      <c r="M1342" s="49">
        <v>0.47916666666666669</v>
      </c>
      <c r="N1342" s="49">
        <v>4.5138888888888951E-2</v>
      </c>
    </row>
    <row r="1343" spans="1:14">
      <c r="A1343" t="s">
        <v>74</v>
      </c>
      <c r="B1343" t="s">
        <v>56</v>
      </c>
      <c r="C1343">
        <v>1143.23</v>
      </c>
      <c r="D1343">
        <v>1287.98</v>
      </c>
      <c r="E1343">
        <v>6</v>
      </c>
      <c r="F1343">
        <v>2</v>
      </c>
      <c r="G1343">
        <v>0</v>
      </c>
      <c r="H1343">
        <v>0.66736111111111107</v>
      </c>
      <c r="I1343">
        <v>262559</v>
      </c>
      <c r="J1343">
        <v>262560</v>
      </c>
      <c r="K1343">
        <v>1</v>
      </c>
      <c r="L1343" s="49">
        <v>0.38194444444444442</v>
      </c>
      <c r="M1343" s="49">
        <v>0.43402777777777773</v>
      </c>
      <c r="N1343" s="49">
        <v>5.2083333333333315E-2</v>
      </c>
    </row>
    <row r="1344" spans="1:14">
      <c r="A1344" t="s">
        <v>19</v>
      </c>
      <c r="B1344" t="s">
        <v>56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0.66736111111111107</v>
      </c>
      <c r="I1344">
        <v>262684</v>
      </c>
      <c r="J1344">
        <v>262747</v>
      </c>
      <c r="K1344">
        <v>63</v>
      </c>
      <c r="L1344" s="49">
        <v>0.64236111111111105</v>
      </c>
      <c r="M1344" s="49">
        <v>0.6875</v>
      </c>
      <c r="N1344" s="49">
        <v>4.5138888888888951E-2</v>
      </c>
    </row>
    <row r="1345" spans="1:14">
      <c r="A1345" t="s">
        <v>34</v>
      </c>
      <c r="B1345" t="s">
        <v>4</v>
      </c>
      <c r="C1345">
        <v>3022.38</v>
      </c>
      <c r="D1345">
        <v>3810.95</v>
      </c>
      <c r="E1345">
        <v>0</v>
      </c>
      <c r="F1345">
        <v>34</v>
      </c>
      <c r="G1345">
        <v>0</v>
      </c>
      <c r="H1345">
        <v>0.64583333333333337</v>
      </c>
      <c r="I1345">
        <v>444807</v>
      </c>
      <c r="J1345">
        <v>444815</v>
      </c>
      <c r="K1345">
        <v>8</v>
      </c>
      <c r="L1345" s="49">
        <v>0.45833333333333331</v>
      </c>
      <c r="M1345" s="49">
        <v>0.49305555555555558</v>
      </c>
      <c r="N1345" s="49">
        <v>3.4722222222222265E-2</v>
      </c>
    </row>
    <row r="1346" spans="1:14">
      <c r="A1346" t="s">
        <v>35</v>
      </c>
      <c r="B1346" t="s">
        <v>4</v>
      </c>
      <c r="C1346">
        <v>4552.6000000000004</v>
      </c>
      <c r="D1346">
        <v>8089.71</v>
      </c>
      <c r="E1346">
        <v>18</v>
      </c>
      <c r="F1346">
        <v>6</v>
      </c>
      <c r="G1346">
        <v>0</v>
      </c>
      <c r="H1346">
        <v>0.64583333333333337</v>
      </c>
      <c r="I1346">
        <v>444703</v>
      </c>
      <c r="J1346">
        <v>444726</v>
      </c>
      <c r="K1346">
        <v>23</v>
      </c>
      <c r="L1346" s="49">
        <v>0.33333333333333331</v>
      </c>
      <c r="M1346" s="49">
        <v>0.3611111111111111</v>
      </c>
      <c r="N1346" s="49">
        <v>2.777777777777779E-2</v>
      </c>
    </row>
    <row r="1347" spans="1:14">
      <c r="A1347" t="s">
        <v>38</v>
      </c>
      <c r="B1347" t="s">
        <v>4</v>
      </c>
      <c r="C1347">
        <v>1758.83</v>
      </c>
      <c r="D1347">
        <v>4721.8500000000004</v>
      </c>
      <c r="E1347">
        <v>9</v>
      </c>
      <c r="F1347">
        <v>4</v>
      </c>
      <c r="G1347">
        <v>0</v>
      </c>
      <c r="H1347">
        <v>0.64583333333333337</v>
      </c>
      <c r="I1347">
        <v>444726</v>
      </c>
      <c r="J1347">
        <v>444766</v>
      </c>
      <c r="K1347">
        <v>40</v>
      </c>
      <c r="L1347" s="49">
        <v>0.3611111111111111</v>
      </c>
      <c r="M1347" s="49">
        <v>0.41666666666666669</v>
      </c>
      <c r="N1347" s="49">
        <v>5.555555555555558E-2</v>
      </c>
    </row>
    <row r="1348" spans="1:14">
      <c r="A1348" t="s">
        <v>74</v>
      </c>
      <c r="B1348" t="s">
        <v>56</v>
      </c>
      <c r="C1348">
        <v>436.45</v>
      </c>
      <c r="D1348">
        <v>491.99</v>
      </c>
      <c r="E1348">
        <v>1</v>
      </c>
      <c r="F1348">
        <v>0</v>
      </c>
      <c r="G1348">
        <v>0</v>
      </c>
      <c r="H1348">
        <v>0.64583333333333337</v>
      </c>
      <c r="I1348">
        <v>444815</v>
      </c>
      <c r="J1348">
        <v>444856</v>
      </c>
      <c r="K1348">
        <v>41</v>
      </c>
      <c r="L1348" s="49">
        <v>0.49305555555555558</v>
      </c>
      <c r="M1348" s="49">
        <v>0.56597222222222221</v>
      </c>
      <c r="N1348" s="49">
        <v>7.291666666666663E-2</v>
      </c>
    </row>
    <row r="1349" spans="1:14">
      <c r="A1349" t="s">
        <v>26</v>
      </c>
      <c r="B1349" t="s">
        <v>4</v>
      </c>
      <c r="C1349">
        <v>1592.33</v>
      </c>
      <c r="D1349">
        <v>1635.01</v>
      </c>
      <c r="E1349">
        <v>4</v>
      </c>
      <c r="F1349">
        <v>2</v>
      </c>
      <c r="G1349">
        <v>0</v>
      </c>
      <c r="H1349">
        <v>0.64583333333333337</v>
      </c>
      <c r="I1349">
        <v>444766</v>
      </c>
      <c r="J1349">
        <v>444807</v>
      </c>
      <c r="K1349">
        <v>41</v>
      </c>
      <c r="L1349" s="49">
        <v>0.41666666666666669</v>
      </c>
      <c r="M1349" s="49">
        <v>0.45833333333333331</v>
      </c>
      <c r="N1349" s="49">
        <v>4.166666666666663E-2</v>
      </c>
    </row>
    <row r="1350" spans="1:14">
      <c r="A1350" t="s">
        <v>92</v>
      </c>
      <c r="B1350" t="s">
        <v>4</v>
      </c>
      <c r="C1350">
        <v>1275.67</v>
      </c>
      <c r="D1350">
        <v>1444.14</v>
      </c>
      <c r="E1350">
        <v>8</v>
      </c>
      <c r="F1350">
        <v>0</v>
      </c>
      <c r="G1350">
        <v>0</v>
      </c>
      <c r="H1350">
        <v>0.64583333333333337</v>
      </c>
      <c r="I1350">
        <v>444490</v>
      </c>
      <c r="J1350">
        <v>444703</v>
      </c>
      <c r="K1350">
        <v>213</v>
      </c>
      <c r="L1350" s="49">
        <v>0.22916666666666666</v>
      </c>
      <c r="M1350" s="49">
        <v>0.33333333333333331</v>
      </c>
      <c r="N1350" s="49">
        <v>0.10416666666666666</v>
      </c>
    </row>
    <row r="1351" spans="1:14">
      <c r="A1351" t="s">
        <v>19</v>
      </c>
      <c r="B1351" t="s">
        <v>4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0.64583333333333337</v>
      </c>
      <c r="I1351">
        <v>444856</v>
      </c>
      <c r="J1351">
        <v>444974</v>
      </c>
      <c r="K1351">
        <v>118</v>
      </c>
      <c r="L1351" s="49">
        <v>0.56597222222222221</v>
      </c>
      <c r="M1351" s="49">
        <v>0.64583333333333337</v>
      </c>
      <c r="N1351" s="49">
        <v>7.986111111111116E-2</v>
      </c>
    </row>
    <row r="1352" spans="1:14">
      <c r="A1352" t="s">
        <v>40</v>
      </c>
      <c r="B1352" t="s">
        <v>58</v>
      </c>
      <c r="C1352">
        <v>14952.88</v>
      </c>
      <c r="D1352">
        <v>16733.759999999998</v>
      </c>
      <c r="E1352">
        <v>70</v>
      </c>
      <c r="F1352">
        <v>5</v>
      </c>
      <c r="G1352">
        <v>2</v>
      </c>
      <c r="H1352">
        <v>0.64583333333333337</v>
      </c>
      <c r="I1352">
        <v>262875</v>
      </c>
      <c r="J1352">
        <v>262936</v>
      </c>
      <c r="K1352">
        <v>61</v>
      </c>
      <c r="L1352" s="49">
        <v>0.375</v>
      </c>
      <c r="M1352" s="49">
        <v>0.44444444444444442</v>
      </c>
      <c r="N1352" s="49">
        <v>6.944444444444442E-2</v>
      </c>
    </row>
    <row r="1353" spans="1:14">
      <c r="A1353" t="s">
        <v>39</v>
      </c>
      <c r="B1353" t="s">
        <v>58</v>
      </c>
      <c r="C1353">
        <v>718.51</v>
      </c>
      <c r="D1353">
        <v>810.99</v>
      </c>
      <c r="E1353">
        <v>8</v>
      </c>
      <c r="F1353">
        <v>1</v>
      </c>
      <c r="G1353">
        <v>0</v>
      </c>
      <c r="H1353">
        <v>0.64583333333333337</v>
      </c>
      <c r="I1353">
        <v>262747</v>
      </c>
      <c r="J1353">
        <v>262844</v>
      </c>
      <c r="K1353">
        <v>97</v>
      </c>
      <c r="L1353" s="49">
        <v>0.27083333333333331</v>
      </c>
      <c r="M1353" s="49">
        <v>0.34027777777777773</v>
      </c>
      <c r="N1353" s="49">
        <v>6.944444444444442E-2</v>
      </c>
    </row>
    <row r="1354" spans="1:14">
      <c r="A1354" t="s">
        <v>61</v>
      </c>
      <c r="B1354" t="s">
        <v>58</v>
      </c>
      <c r="C1354">
        <v>1014.81</v>
      </c>
      <c r="D1354">
        <v>1143.96</v>
      </c>
      <c r="E1354">
        <v>2</v>
      </c>
      <c r="F1354">
        <v>1</v>
      </c>
      <c r="G1354">
        <v>0</v>
      </c>
      <c r="H1354">
        <v>0.64583333333333337</v>
      </c>
      <c r="I1354">
        <v>262844</v>
      </c>
      <c r="J1354">
        <v>262875</v>
      </c>
      <c r="K1354">
        <v>31</v>
      </c>
      <c r="L1354" s="49">
        <v>0.34027777777777773</v>
      </c>
      <c r="M1354" s="49">
        <v>0.375</v>
      </c>
      <c r="N1354" s="49">
        <v>3.4722222222222265E-2</v>
      </c>
    </row>
    <row r="1355" spans="1:14">
      <c r="A1355" t="s">
        <v>19</v>
      </c>
      <c r="B1355" t="s">
        <v>58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0.64583333333333337</v>
      </c>
      <c r="I1355">
        <v>262936</v>
      </c>
      <c r="J1355">
        <v>262945</v>
      </c>
      <c r="K1355">
        <v>9</v>
      </c>
      <c r="L1355" s="49">
        <v>0.4236111111111111</v>
      </c>
      <c r="M1355" s="49">
        <v>0.54166666666666663</v>
      </c>
      <c r="N1355" s="49">
        <v>0.11805555555555552</v>
      </c>
    </row>
    <row r="1356" spans="1:14">
      <c r="A1356" t="s">
        <v>44</v>
      </c>
      <c r="B1356" t="s">
        <v>53</v>
      </c>
      <c r="C1356">
        <v>1577.3</v>
      </c>
      <c r="D1356">
        <v>1773.64</v>
      </c>
      <c r="E1356">
        <v>6</v>
      </c>
      <c r="F1356">
        <v>2</v>
      </c>
      <c r="G1356">
        <v>0</v>
      </c>
      <c r="K1356">
        <v>0</v>
      </c>
      <c r="N1356" s="49">
        <v>0</v>
      </c>
    </row>
    <row r="1357" spans="1:14">
      <c r="A1357" t="s">
        <v>46</v>
      </c>
      <c r="B1357" t="s">
        <v>53</v>
      </c>
      <c r="C1357">
        <v>2090.25</v>
      </c>
      <c r="D1357">
        <v>2427.84</v>
      </c>
      <c r="E1357">
        <v>5</v>
      </c>
      <c r="F1357">
        <v>7</v>
      </c>
      <c r="G1357">
        <v>0</v>
      </c>
      <c r="K1357">
        <v>0</v>
      </c>
      <c r="N1357" s="49">
        <v>0</v>
      </c>
    </row>
    <row r="1358" spans="1:14">
      <c r="A1358" t="s">
        <v>48</v>
      </c>
      <c r="B1358" t="s">
        <v>53</v>
      </c>
      <c r="C1358">
        <v>1326.13</v>
      </c>
      <c r="D1358">
        <v>2107.75</v>
      </c>
      <c r="E1358">
        <v>6</v>
      </c>
      <c r="F1358">
        <v>0</v>
      </c>
      <c r="G1358">
        <v>1</v>
      </c>
      <c r="K1358">
        <v>0</v>
      </c>
      <c r="N1358" s="49">
        <v>0</v>
      </c>
    </row>
    <row r="1359" spans="1:14">
      <c r="A1359" t="s">
        <v>48</v>
      </c>
      <c r="B1359" t="s">
        <v>53</v>
      </c>
      <c r="C1359">
        <v>1477.7</v>
      </c>
      <c r="D1359">
        <v>1672</v>
      </c>
      <c r="E1359">
        <v>6</v>
      </c>
      <c r="F1359">
        <v>0</v>
      </c>
      <c r="G1359">
        <v>0</v>
      </c>
      <c r="K1359">
        <v>0</v>
      </c>
      <c r="N1359" s="49">
        <v>0</v>
      </c>
    </row>
    <row r="1360" spans="1:14">
      <c r="A1360" t="s">
        <v>44</v>
      </c>
      <c r="B1360" t="s">
        <v>53</v>
      </c>
      <c r="C1360">
        <v>3003.94</v>
      </c>
      <c r="D1360">
        <v>3013.97</v>
      </c>
      <c r="E1360">
        <v>8</v>
      </c>
      <c r="F1360">
        <v>0</v>
      </c>
      <c r="G1360">
        <v>0</v>
      </c>
      <c r="K1360">
        <v>0</v>
      </c>
      <c r="N1360" s="49">
        <v>0</v>
      </c>
    </row>
    <row r="1361" spans="1:14">
      <c r="A1361" t="s">
        <v>44</v>
      </c>
      <c r="B1361" t="s">
        <v>53</v>
      </c>
      <c r="C1361">
        <v>1725.94</v>
      </c>
      <c r="D1361">
        <v>2090.9499999999998</v>
      </c>
      <c r="E1361">
        <v>5</v>
      </c>
      <c r="F1361">
        <v>2</v>
      </c>
      <c r="G1361">
        <v>0</v>
      </c>
      <c r="K1361">
        <v>0</v>
      </c>
      <c r="N1361" s="49">
        <v>0</v>
      </c>
    </row>
    <row r="1362" spans="1:14">
      <c r="A1362" t="s">
        <v>48</v>
      </c>
      <c r="B1362" t="s">
        <v>53</v>
      </c>
      <c r="C1362">
        <v>2481.11</v>
      </c>
      <c r="D1362">
        <v>2106.29</v>
      </c>
      <c r="E1362">
        <v>9</v>
      </c>
      <c r="F1362">
        <v>0</v>
      </c>
      <c r="G1362">
        <v>1</v>
      </c>
      <c r="K1362">
        <v>0</v>
      </c>
      <c r="N1362" s="49">
        <v>0</v>
      </c>
    </row>
    <row r="1363" spans="1:14">
      <c r="A1363" t="s">
        <v>19</v>
      </c>
      <c r="B1363" t="s">
        <v>53</v>
      </c>
      <c r="C1363">
        <v>0</v>
      </c>
      <c r="D1363">
        <v>0</v>
      </c>
      <c r="E1363">
        <v>0</v>
      </c>
      <c r="F1363">
        <v>0</v>
      </c>
      <c r="G1363">
        <v>0</v>
      </c>
      <c r="K1363">
        <v>0</v>
      </c>
      <c r="N1363" s="49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Viabilidade</vt:lpstr>
      <vt:lpstr>Plan3</vt:lpstr>
    </vt:vector>
  </TitlesOfParts>
  <Company>Pilkington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Pilkington</dc:creator>
  <cp:lastModifiedBy>Zamboni, Paulo Eduardo</cp:lastModifiedBy>
  <cp:lastPrinted>2016-07-06T18:32:23Z</cp:lastPrinted>
  <dcterms:created xsi:type="dcterms:W3CDTF">2011-08-05T15:07:21Z</dcterms:created>
  <dcterms:modified xsi:type="dcterms:W3CDTF">2016-07-08T13:02:11Z</dcterms:modified>
</cp:coreProperties>
</file>